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codeName="ThisWorkbook"/>
  <mc:AlternateContent xmlns:mc="http://schemas.openxmlformats.org/markup-compatibility/2006">
    <mc:Choice Requires="x15">
      <x15ac:absPath xmlns:x15ac="http://schemas.microsoft.com/office/spreadsheetml/2010/11/ac" url="C:\Users\H2016064\Desktop\法人営業G保存用\"/>
    </mc:Choice>
  </mc:AlternateContent>
  <xr:revisionPtr revIDLastSave="0" documentId="13_ncr:1_{A0771DAD-0B88-4C86-A134-06AA43E96211}" xr6:coauthVersionLast="47" xr6:coauthVersionMax="47" xr10:uidLastSave="{00000000-0000-0000-0000-000000000000}"/>
  <workbookProtection workbookAlgorithmName="SHA-512" workbookHashValue="kwfoSva8mK3B6Ob4RsCWvxCU52tVtmQKetS1B4MtnggEhtDu3vt1PSaYJNVgkm8VrNA41x9kfl3Hj/V2BpVFDw==" workbookSaltValue="MZTiv5XOu77oUBszPH2xgQ==" workbookSpinCount="100000" lockStructure="1"/>
  <bookViews>
    <workbookView xWindow="-120" yWindow="-120" windowWidth="29040" windowHeight="15840" tabRatio="800" xr2:uid="{00000000-000D-0000-FFFF-FFFF00000000}"/>
  </bookViews>
  <sheets>
    <sheet name="【お客さま入力用】申込フォーム" sheetId="7" r:id="rId1"/>
    <sheet name="【お客さま入力用】電気使用申込書" sheetId="21" state="hidden" r:id="rId2"/>
    <sheet name="【入力不要】電気使用申込書（別紙）" sheetId="13" state="hidden" r:id="rId3"/>
    <sheet name="(貼付用)01_顧客受付管理簿" sheetId="17" state="hidden" r:id="rId4"/>
    <sheet name="(貼付用)02_契約情報" sheetId="16" state="hidden" r:id="rId5"/>
    <sheet name="(貼付用)CIS登録原票【A】新設" sheetId="23" state="hidden" r:id="rId6"/>
    <sheet name="(貼付用)CIS登録原票【B】SW開始" sheetId="20" state="hidden" r:id="rId7"/>
    <sheet name="テーブル" sheetId="9" state="hidden" r:id="rId8"/>
    <sheet name="メニューテーブル" sheetId="12" state="hidden" r:id="rId9"/>
    <sheet name="業種コード表（高圧以上）" sheetId="11" state="hidden" r:id="rId10"/>
    <sheet name="メニューテーブル2" sheetId="24" state="hidden" r:id="rId11"/>
  </sheets>
  <externalReferences>
    <externalReference r:id="rId12"/>
    <externalReference r:id="rId13"/>
    <externalReference r:id="rId14"/>
  </externalReferences>
  <definedNames>
    <definedName name="_xlnm.Print_Area" localSheetId="5">'(貼付用)CIS登録原票【A】新設'!$A$1:$FW$113</definedName>
    <definedName name="_xlnm.Print_Area" localSheetId="0">【お客さま入力用】申込フォーム!$A$1:$AP$222</definedName>
    <definedName name="_xlnm.Print_Area" localSheetId="1">【お客さま入力用】電気使用申込書!$B$2:$M$47</definedName>
    <definedName name="_xlnm.Print_Area" localSheetId="2">'【入力不要】電気使用申込書（別紙）'!$B$2:$O$208</definedName>
    <definedName name="_xlnm.Print_Area" localSheetId="9">'業種コード表（高圧以上）'!$A$1:$E$72</definedName>
    <definedName name="_xlnm.Print_Titles" localSheetId="5">'(貼付用)CIS登録原票【A】新設'!$A:$A,'(貼付用)CIS登録原票【A】新設'!$8:$11</definedName>
    <definedName name="_xlnm.Print_Titles" localSheetId="2">'【入力不要】電気使用申込書（別紙）'!$5:$8</definedName>
    <definedName name="メニュー組み合わせ">メニューテーブル!$B$2:$K$41</definedName>
    <definedName name="メニュー名" localSheetId="3">[1]メニューテーブル!$B$2:$B$48</definedName>
    <definedName name="メニュー名" localSheetId="4">[1]メニューテーブル!$B$2:$B$48</definedName>
    <definedName name="メニュー名">メニューテーブル2!$B$2:$B$102</definedName>
    <definedName name="異動種別">テーブル!$M$3:$M$4</definedName>
    <definedName name="一括郵送対象外">テーブル!$S$3:$S$4</definedName>
    <definedName name="業務用">'業種コード表（高圧以上）'!$C$3:$C$19</definedName>
    <definedName name="契約種別" localSheetId="3">[2]各種選択肢!#REF!</definedName>
    <definedName name="契約種別" localSheetId="4">[2]各種選択肢!#REF!</definedName>
    <definedName name="契約種別" localSheetId="5">[3]各種選択肢!#REF!</definedName>
    <definedName name="契約種別" localSheetId="1">[2]各種選択肢!#REF!</definedName>
    <definedName name="産業用">'業種コード表（高圧以上）'!$C$20:$C$72</definedName>
    <definedName name="支払条件">テーブル!$U$3:$U$7</definedName>
    <definedName name="支払方法">テーブル!$Q$3:$Q$6</definedName>
    <definedName name="集約有無" localSheetId="5">[3]各種選択肢!#REF!</definedName>
    <definedName name="条件有無">テーブル!$P$3:$P$4</definedName>
    <definedName name="代替ＢＰ出荷区分">テーブル!$R$3:$R$4</definedName>
    <definedName name="督促処理">テーブル!$W$3:$W$4</definedName>
    <definedName name="免税契約クラス">テーブル!$Z$3:$Z$6</definedName>
    <definedName name="予備線">テーブル!$Y$3:$Y$6</definedName>
    <definedName name="預金種別">テーブル!$V$3:$V$4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7" l="1"/>
  <c r="S22" i="7" s="1"/>
  <c r="P222" i="7"/>
  <c r="AT13" i="20" l="1"/>
  <c r="AU13" i="20"/>
  <c r="AS13" i="20"/>
  <c r="AR14" i="23"/>
  <c r="AR15" i="23"/>
  <c r="AR16" i="23"/>
  <c r="AR17" i="23"/>
  <c r="AR18" i="23"/>
  <c r="AR19" i="23"/>
  <c r="AR20" i="23"/>
  <c r="AR21" i="23"/>
  <c r="AR22" i="23"/>
  <c r="AR23" i="23"/>
  <c r="AR24" i="23"/>
  <c r="AR25" i="23"/>
  <c r="AR26" i="23"/>
  <c r="AR27" i="23"/>
  <c r="AR28" i="23"/>
  <c r="AR29" i="23"/>
  <c r="AR30" i="23"/>
  <c r="AR31" i="23"/>
  <c r="AR32" i="23"/>
  <c r="AR33" i="23"/>
  <c r="AR34" i="23"/>
  <c r="AR35" i="23"/>
  <c r="AR36" i="23"/>
  <c r="AR37" i="23"/>
  <c r="AR38" i="23"/>
  <c r="AR39" i="23"/>
  <c r="AR40" i="23"/>
  <c r="AR41" i="23"/>
  <c r="AR42" i="23"/>
  <c r="AR43" i="23"/>
  <c r="AR44" i="23"/>
  <c r="AR45" i="23"/>
  <c r="AR46" i="23"/>
  <c r="AR47" i="23"/>
  <c r="AR48" i="23"/>
  <c r="AR49" i="23"/>
  <c r="AR50" i="23"/>
  <c r="AR51" i="23"/>
  <c r="AR52" i="23"/>
  <c r="AR53" i="23"/>
  <c r="AR54" i="23"/>
  <c r="AR55" i="23"/>
  <c r="AR56" i="23"/>
  <c r="AR57" i="23"/>
  <c r="AR58" i="23"/>
  <c r="AR59" i="23"/>
  <c r="AR60" i="23"/>
  <c r="AR61" i="23"/>
  <c r="AR62" i="23"/>
  <c r="AR63" i="23"/>
  <c r="AR64" i="23"/>
  <c r="AR65" i="23"/>
  <c r="AR66" i="23"/>
  <c r="AR67" i="23"/>
  <c r="AR68" i="23"/>
  <c r="AR69" i="23"/>
  <c r="AR70" i="23"/>
  <c r="AR71" i="23"/>
  <c r="AR72" i="23"/>
  <c r="AR73" i="23"/>
  <c r="AR74" i="23"/>
  <c r="AR75" i="23"/>
  <c r="AR76" i="23"/>
  <c r="AR77" i="23"/>
  <c r="AR78" i="23"/>
  <c r="AR79" i="23"/>
  <c r="AR80" i="23"/>
  <c r="AR81" i="23"/>
  <c r="AR82" i="23"/>
  <c r="AR83" i="23"/>
  <c r="AR84" i="23"/>
  <c r="AR85" i="23"/>
  <c r="AR86" i="23"/>
  <c r="AR87" i="23"/>
  <c r="AR88" i="23"/>
  <c r="AR89" i="23"/>
  <c r="AR90" i="23"/>
  <c r="AR91" i="23"/>
  <c r="AR92" i="23"/>
  <c r="AR93" i="23"/>
  <c r="AR94" i="23"/>
  <c r="AR95" i="23"/>
  <c r="AR96" i="23"/>
  <c r="AR97" i="23"/>
  <c r="AR98" i="23"/>
  <c r="AR99" i="23"/>
  <c r="AR100" i="23"/>
  <c r="AR101" i="23"/>
  <c r="AR102" i="23"/>
  <c r="AR103" i="23"/>
  <c r="AR104" i="23"/>
  <c r="AR105" i="23"/>
  <c r="AR106" i="23"/>
  <c r="AR107" i="23"/>
  <c r="AR108" i="23"/>
  <c r="AR109" i="23"/>
  <c r="AR110" i="23"/>
  <c r="AR111" i="23"/>
  <c r="AR112" i="23"/>
  <c r="AR113" i="23"/>
  <c r="AR13" i="23"/>
  <c r="AQ14" i="23"/>
  <c r="AQ15" i="23"/>
  <c r="AQ16" i="23"/>
  <c r="AQ17" i="23"/>
  <c r="AQ18" i="23"/>
  <c r="AQ19" i="23"/>
  <c r="AQ20" i="23"/>
  <c r="AQ21" i="23"/>
  <c r="AQ22" i="23"/>
  <c r="AQ23" i="23"/>
  <c r="AQ24" i="23"/>
  <c r="AQ25" i="23"/>
  <c r="AQ26" i="23"/>
  <c r="AQ27" i="23"/>
  <c r="AQ28" i="23"/>
  <c r="AQ29" i="23"/>
  <c r="AQ30" i="23"/>
  <c r="AQ31" i="23"/>
  <c r="AQ32" i="23"/>
  <c r="AQ33" i="23"/>
  <c r="AQ34" i="23"/>
  <c r="AQ35" i="23"/>
  <c r="AQ36" i="23"/>
  <c r="AQ37" i="23"/>
  <c r="AQ38" i="23"/>
  <c r="AQ39" i="23"/>
  <c r="AQ40" i="23"/>
  <c r="AQ41" i="23"/>
  <c r="AQ42" i="23"/>
  <c r="AQ43" i="23"/>
  <c r="AQ44" i="23"/>
  <c r="AQ45" i="23"/>
  <c r="AQ46" i="23"/>
  <c r="AQ47" i="23"/>
  <c r="AQ48" i="23"/>
  <c r="AQ49" i="23"/>
  <c r="AQ50" i="23"/>
  <c r="AQ51" i="23"/>
  <c r="AQ52" i="23"/>
  <c r="AQ53" i="23"/>
  <c r="AQ54" i="23"/>
  <c r="AQ55" i="23"/>
  <c r="AQ56" i="23"/>
  <c r="AQ57" i="23"/>
  <c r="AQ58" i="23"/>
  <c r="AQ59" i="23"/>
  <c r="AQ60" i="23"/>
  <c r="AQ61" i="23"/>
  <c r="AQ62" i="23"/>
  <c r="AQ63" i="23"/>
  <c r="AQ64" i="23"/>
  <c r="AQ65" i="23"/>
  <c r="AQ66" i="23"/>
  <c r="AQ67" i="23"/>
  <c r="AQ68" i="23"/>
  <c r="AQ69" i="23"/>
  <c r="AQ70" i="23"/>
  <c r="AQ71" i="23"/>
  <c r="AQ72" i="23"/>
  <c r="AQ73" i="23"/>
  <c r="AQ74" i="23"/>
  <c r="AQ75" i="23"/>
  <c r="AQ76" i="23"/>
  <c r="AQ77" i="23"/>
  <c r="AQ78" i="23"/>
  <c r="AQ79" i="23"/>
  <c r="AQ80" i="23"/>
  <c r="AQ81" i="23"/>
  <c r="AQ82" i="23"/>
  <c r="AQ83" i="23"/>
  <c r="AQ84" i="23"/>
  <c r="AQ85" i="23"/>
  <c r="AQ86" i="23"/>
  <c r="AQ87" i="23"/>
  <c r="AQ88" i="23"/>
  <c r="AQ89" i="23"/>
  <c r="AQ90" i="23"/>
  <c r="AQ91" i="23"/>
  <c r="AQ92" i="23"/>
  <c r="AQ93" i="23"/>
  <c r="AQ94" i="23"/>
  <c r="AQ95" i="23"/>
  <c r="AQ96" i="23"/>
  <c r="AQ97" i="23"/>
  <c r="AQ98" i="23"/>
  <c r="AQ99" i="23"/>
  <c r="AQ100" i="23"/>
  <c r="AQ101" i="23"/>
  <c r="AQ102" i="23"/>
  <c r="AQ103" i="23"/>
  <c r="AQ104" i="23"/>
  <c r="AQ105" i="23"/>
  <c r="AQ106" i="23"/>
  <c r="AQ107" i="23"/>
  <c r="AQ108" i="23"/>
  <c r="AQ109" i="23"/>
  <c r="AQ110" i="23"/>
  <c r="AQ111" i="23"/>
  <c r="AQ112" i="23"/>
  <c r="AQ113" i="23"/>
  <c r="AQ13" i="23"/>
  <c r="AP14" i="23"/>
  <c r="AP15" i="23"/>
  <c r="AP16" i="23"/>
  <c r="AP17" i="23"/>
  <c r="AP18" i="23"/>
  <c r="AP19" i="23"/>
  <c r="AP20" i="23"/>
  <c r="AP21" i="23"/>
  <c r="AP22" i="23"/>
  <c r="AP23" i="23"/>
  <c r="AP24" i="23"/>
  <c r="AP25" i="23"/>
  <c r="AP26" i="23"/>
  <c r="AP27" i="23"/>
  <c r="AP28" i="23"/>
  <c r="AP29" i="23"/>
  <c r="AP30" i="23"/>
  <c r="AP31" i="23"/>
  <c r="AP32" i="23"/>
  <c r="AP33" i="23"/>
  <c r="AP34" i="23"/>
  <c r="AP35" i="23"/>
  <c r="AP36" i="23"/>
  <c r="AP37" i="23"/>
  <c r="AP38" i="23"/>
  <c r="AP39" i="23"/>
  <c r="AP40" i="23"/>
  <c r="AP41" i="23"/>
  <c r="AP42" i="23"/>
  <c r="AP43" i="23"/>
  <c r="AP44" i="23"/>
  <c r="AP45" i="23"/>
  <c r="AP46" i="23"/>
  <c r="AP47" i="23"/>
  <c r="AP48" i="23"/>
  <c r="AP49" i="23"/>
  <c r="AP50" i="23"/>
  <c r="AP51" i="23"/>
  <c r="AP52" i="23"/>
  <c r="AP53" i="23"/>
  <c r="AP54" i="23"/>
  <c r="AP55" i="23"/>
  <c r="AP56" i="23"/>
  <c r="AP57" i="23"/>
  <c r="AP58" i="23"/>
  <c r="AP59" i="23"/>
  <c r="AP60" i="23"/>
  <c r="AP61" i="23"/>
  <c r="AP62" i="23"/>
  <c r="AP63" i="23"/>
  <c r="AP64" i="23"/>
  <c r="AP65" i="23"/>
  <c r="AP66" i="23"/>
  <c r="AP67" i="23"/>
  <c r="AP68" i="23"/>
  <c r="AP69" i="23"/>
  <c r="AP70" i="23"/>
  <c r="AP71" i="23"/>
  <c r="AP72" i="23"/>
  <c r="AP73" i="23"/>
  <c r="AP74" i="23"/>
  <c r="AP75" i="23"/>
  <c r="AP76" i="23"/>
  <c r="AP77" i="23"/>
  <c r="AP78" i="23"/>
  <c r="AP79" i="23"/>
  <c r="AP80" i="23"/>
  <c r="AP81" i="23"/>
  <c r="AP82" i="23"/>
  <c r="AP83" i="23"/>
  <c r="AP84" i="23"/>
  <c r="AP85" i="23"/>
  <c r="AP86" i="23"/>
  <c r="AP87" i="23"/>
  <c r="AP88" i="23"/>
  <c r="AP89" i="23"/>
  <c r="AP90" i="23"/>
  <c r="AP91" i="23"/>
  <c r="AP92" i="23"/>
  <c r="AP93" i="23"/>
  <c r="AP94" i="23"/>
  <c r="AP95" i="23"/>
  <c r="AP96" i="23"/>
  <c r="AP97" i="23"/>
  <c r="AP98" i="23"/>
  <c r="AP99" i="23"/>
  <c r="AP100" i="23"/>
  <c r="AP101" i="23"/>
  <c r="AP102" i="23"/>
  <c r="AP103" i="23"/>
  <c r="AP104" i="23"/>
  <c r="AP105" i="23"/>
  <c r="AP106" i="23"/>
  <c r="AP107" i="23"/>
  <c r="AP108" i="23"/>
  <c r="AP109" i="23"/>
  <c r="AP110" i="23"/>
  <c r="AP111" i="23"/>
  <c r="AP112" i="23"/>
  <c r="AP113" i="23"/>
  <c r="AP13" i="23"/>
  <c r="I13" i="23"/>
  <c r="I13" i="20"/>
  <c r="H9" i="13"/>
  <c r="AO9" i="16" l="1"/>
  <c r="AO10" i="16"/>
  <c r="AO11" i="16"/>
  <c r="AO12" i="16"/>
  <c r="AO13" i="16"/>
  <c r="AO14" i="16"/>
  <c r="AO15" i="16"/>
  <c r="AO16" i="16"/>
  <c r="AO17" i="16"/>
  <c r="AO18" i="16"/>
  <c r="AO19" i="16"/>
  <c r="AO20" i="16"/>
  <c r="AO21" i="16"/>
  <c r="AO22" i="16"/>
  <c r="AO23" i="16"/>
  <c r="AO24" i="16"/>
  <c r="AO25" i="16"/>
  <c r="AO26" i="16"/>
  <c r="AO27" i="16"/>
  <c r="AO28" i="16"/>
  <c r="AO29" i="16"/>
  <c r="AO30" i="16"/>
  <c r="AO31" i="16"/>
  <c r="AO32" i="16"/>
  <c r="AO33" i="16"/>
  <c r="AO34" i="16"/>
  <c r="AO35" i="16"/>
  <c r="AO36" i="16"/>
  <c r="AO37" i="16"/>
  <c r="AO38" i="16"/>
  <c r="AO39" i="16"/>
  <c r="AO40" i="16"/>
  <c r="AO41" i="16"/>
  <c r="AO42" i="16"/>
  <c r="AO43" i="16"/>
  <c r="AO44" i="16"/>
  <c r="AO45" i="16"/>
  <c r="AO46" i="16"/>
  <c r="AO47" i="16"/>
  <c r="AO48" i="16"/>
  <c r="AO49" i="16"/>
  <c r="AO50" i="16"/>
  <c r="AO51" i="16"/>
  <c r="AO52" i="16"/>
  <c r="AO53" i="16"/>
  <c r="AO54" i="16"/>
  <c r="AO55" i="16"/>
  <c r="AO56" i="16"/>
  <c r="AO57" i="16"/>
  <c r="AO58" i="16"/>
  <c r="AO59" i="16"/>
  <c r="AO60" i="16"/>
  <c r="AO61" i="16"/>
  <c r="AO62" i="16"/>
  <c r="AO63" i="16"/>
  <c r="AO64" i="16"/>
  <c r="AO65" i="16"/>
  <c r="AO66" i="16"/>
  <c r="AO67" i="16"/>
  <c r="AO68" i="16"/>
  <c r="AO69" i="16"/>
  <c r="AO70" i="16"/>
  <c r="AO71" i="16"/>
  <c r="AO72" i="16"/>
  <c r="AO73" i="16"/>
  <c r="AO74" i="16"/>
  <c r="AO75" i="16"/>
  <c r="AO76" i="16"/>
  <c r="AO77" i="16"/>
  <c r="AO78" i="16"/>
  <c r="AO79" i="16"/>
  <c r="AO80" i="16"/>
  <c r="AO81" i="16"/>
  <c r="AO82" i="16"/>
  <c r="AO83" i="16"/>
  <c r="AO84" i="16"/>
  <c r="AO85" i="16"/>
  <c r="AO86" i="16"/>
  <c r="AO87" i="16"/>
  <c r="AO88" i="16"/>
  <c r="AO89" i="16"/>
  <c r="AO90" i="16"/>
  <c r="AO91" i="16"/>
  <c r="AO92" i="16"/>
  <c r="AO93" i="16"/>
  <c r="AO94" i="16"/>
  <c r="AO95" i="16"/>
  <c r="AO96" i="16"/>
  <c r="AO97" i="16"/>
  <c r="AO98" i="16"/>
  <c r="AO99" i="16"/>
  <c r="AO100" i="16"/>
  <c r="AO101" i="16"/>
  <c r="AO102" i="16"/>
  <c r="AO103" i="16"/>
  <c r="AO104" i="16"/>
  <c r="AO105" i="16"/>
  <c r="AO106" i="16"/>
  <c r="AO107" i="16"/>
  <c r="AO108" i="16"/>
  <c r="AO109" i="16"/>
  <c r="AO110" i="16"/>
  <c r="AO111" i="16"/>
  <c r="AO112" i="16"/>
  <c r="AO113" i="16"/>
  <c r="AO114" i="16"/>
  <c r="AO115" i="16"/>
  <c r="AO116" i="16"/>
  <c r="AO117" i="16"/>
  <c r="AO118" i="16"/>
  <c r="AO119" i="16"/>
  <c r="AO120" i="16"/>
  <c r="AO121" i="16"/>
  <c r="AO122" i="16"/>
  <c r="AO123" i="16"/>
  <c r="AO124" i="16"/>
  <c r="AO125" i="16"/>
  <c r="AO126" i="16"/>
  <c r="AO127" i="16"/>
  <c r="AO128" i="16"/>
  <c r="AO129" i="16"/>
  <c r="AO130" i="16"/>
  <c r="AO131" i="16"/>
  <c r="AO132" i="16"/>
  <c r="AO133" i="16"/>
  <c r="AO134" i="16"/>
  <c r="AO135" i="16"/>
  <c r="AO136" i="16"/>
  <c r="AO137" i="16"/>
  <c r="AO138" i="16"/>
  <c r="AO139" i="16"/>
  <c r="AO140" i="16"/>
  <c r="AO141" i="16"/>
  <c r="AO142" i="16"/>
  <c r="AO143" i="16"/>
  <c r="AO144" i="16"/>
  <c r="AO145" i="16"/>
  <c r="AO146" i="16"/>
  <c r="AO147" i="16"/>
  <c r="AO148" i="16"/>
  <c r="AO149" i="16"/>
  <c r="AO150" i="16"/>
  <c r="AO151" i="16"/>
  <c r="AO152" i="16"/>
  <c r="AO153" i="16"/>
  <c r="AO154" i="16"/>
  <c r="AO155" i="16"/>
  <c r="AO156" i="16"/>
  <c r="AO157" i="16"/>
  <c r="AO158" i="16"/>
  <c r="AO159" i="16"/>
  <c r="AO160" i="16"/>
  <c r="AO161" i="16"/>
  <c r="AO162" i="16"/>
  <c r="AO163" i="16"/>
  <c r="AO164" i="16"/>
  <c r="AO165" i="16"/>
  <c r="AO166" i="16"/>
  <c r="AO167" i="16"/>
  <c r="AO168" i="16"/>
  <c r="AO169" i="16"/>
  <c r="AO170" i="16"/>
  <c r="AO171" i="16"/>
  <c r="AO172" i="16"/>
  <c r="AO173" i="16"/>
  <c r="AO174" i="16"/>
  <c r="AO175" i="16"/>
  <c r="AO176" i="16"/>
  <c r="AO177" i="16"/>
  <c r="AO178" i="16"/>
  <c r="AO179" i="16"/>
  <c r="AO180" i="16"/>
  <c r="AO181" i="16"/>
  <c r="AO182" i="16"/>
  <c r="AO183" i="16"/>
  <c r="AO184" i="16"/>
  <c r="AO185" i="16"/>
  <c r="AO186" i="16"/>
  <c r="AO187" i="16"/>
  <c r="AO188" i="16"/>
  <c r="AO189" i="16"/>
  <c r="AO190" i="16"/>
  <c r="AO191" i="16"/>
  <c r="AO192" i="16"/>
  <c r="AO193" i="16"/>
  <c r="AO194" i="16"/>
  <c r="AO195" i="16"/>
  <c r="AO196" i="16"/>
  <c r="AO197" i="16"/>
  <c r="AO198" i="16"/>
  <c r="AO199" i="16"/>
  <c r="AO200" i="16"/>
  <c r="AO201" i="16"/>
  <c r="AO202" i="16"/>
  <c r="AO203" i="16"/>
  <c r="AO204" i="16"/>
  <c r="AO205" i="16"/>
  <c r="AO206" i="16"/>
  <c r="AO207" i="16"/>
  <c r="AO8" i="16"/>
  <c r="R13" i="16"/>
  <c r="R14" i="16"/>
  <c r="R15" i="16"/>
  <c r="I14" i="21"/>
  <c r="D26" i="7"/>
  <c r="E18" i="13"/>
  <c r="I10" i="21"/>
  <c r="D22" i="7"/>
  <c r="L13" i="7" s="1"/>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G42" i="20"/>
  <c r="G43" i="20"/>
  <c r="G44" i="20"/>
  <c r="G45" i="20"/>
  <c r="G46" i="20"/>
  <c r="G47" i="20"/>
  <c r="G48" i="20"/>
  <c r="G49" i="20"/>
  <c r="G50" i="20"/>
  <c r="G51" i="20"/>
  <c r="G52" i="20"/>
  <c r="G53" i="20"/>
  <c r="G54" i="20"/>
  <c r="G55" i="20"/>
  <c r="G56" i="20"/>
  <c r="G57" i="20"/>
  <c r="G58" i="20"/>
  <c r="G59" i="20"/>
  <c r="G60" i="20"/>
  <c r="G61" i="20"/>
  <c r="G62" i="20"/>
  <c r="G63" i="20"/>
  <c r="G64" i="20"/>
  <c r="G65" i="20"/>
  <c r="G66" i="20"/>
  <c r="G67" i="20"/>
  <c r="G68" i="20"/>
  <c r="G69" i="20"/>
  <c r="G70" i="20"/>
  <c r="G71" i="20"/>
  <c r="G72" i="20"/>
  <c r="G73" i="20"/>
  <c r="G74" i="20"/>
  <c r="G75" i="20"/>
  <c r="G76" i="20"/>
  <c r="G77" i="20"/>
  <c r="G78" i="20"/>
  <c r="G79" i="20"/>
  <c r="G80" i="20"/>
  <c r="G81" i="20"/>
  <c r="G82" i="20"/>
  <c r="G83" i="20"/>
  <c r="G84" i="20"/>
  <c r="G85" i="20"/>
  <c r="G86" i="20"/>
  <c r="G87" i="20"/>
  <c r="G88" i="20"/>
  <c r="G89" i="20"/>
  <c r="G90" i="20"/>
  <c r="G91" i="20"/>
  <c r="G92" i="20"/>
  <c r="G93" i="20"/>
  <c r="G94" i="20"/>
  <c r="G95" i="20"/>
  <c r="G96" i="20"/>
  <c r="G97" i="20"/>
  <c r="G98" i="20"/>
  <c r="G99" i="20"/>
  <c r="G100" i="20"/>
  <c r="G101" i="20"/>
  <c r="G102" i="20"/>
  <c r="G103" i="20"/>
  <c r="G104" i="20"/>
  <c r="G105" i="20"/>
  <c r="G106" i="20"/>
  <c r="G107" i="20"/>
  <c r="G108" i="20"/>
  <c r="G109" i="20"/>
  <c r="G110" i="20"/>
  <c r="G111" i="20"/>
  <c r="G112" i="20"/>
  <c r="G113" i="20"/>
  <c r="G114" i="20"/>
  <c r="G115" i="20"/>
  <c r="G116" i="20"/>
  <c r="G117" i="20"/>
  <c r="G118" i="20"/>
  <c r="G119" i="20"/>
  <c r="G120" i="20"/>
  <c r="G121" i="20"/>
  <c r="G122" i="20"/>
  <c r="G123" i="20"/>
  <c r="G124" i="20"/>
  <c r="G125" i="20"/>
  <c r="G126" i="20"/>
  <c r="G127" i="20"/>
  <c r="G128" i="20"/>
  <c r="G129" i="20"/>
  <c r="G130" i="20"/>
  <c r="G131" i="20"/>
  <c r="G132" i="20"/>
  <c r="G133" i="20"/>
  <c r="G134" i="20"/>
  <c r="G135" i="20"/>
  <c r="G136" i="20"/>
  <c r="G137" i="20"/>
  <c r="G138" i="20"/>
  <c r="G139" i="20"/>
  <c r="G140" i="20"/>
  <c r="G141" i="20"/>
  <c r="G142" i="20"/>
  <c r="G143" i="20"/>
  <c r="G144" i="20"/>
  <c r="G145" i="20"/>
  <c r="G146" i="20"/>
  <c r="G147" i="20"/>
  <c r="G148" i="20"/>
  <c r="G149" i="20"/>
  <c r="G150" i="20"/>
  <c r="G151" i="20"/>
  <c r="G152" i="20"/>
  <c r="G153" i="20"/>
  <c r="G154" i="20"/>
  <c r="G155" i="20"/>
  <c r="G156" i="20"/>
  <c r="G157" i="20"/>
  <c r="G158" i="20"/>
  <c r="G159" i="20"/>
  <c r="G160" i="20"/>
  <c r="G161" i="20"/>
  <c r="G162" i="20"/>
  <c r="G163" i="20"/>
  <c r="G164" i="20"/>
  <c r="G165" i="20"/>
  <c r="G166" i="20"/>
  <c r="G167" i="20"/>
  <c r="G168" i="20"/>
  <c r="G169" i="20"/>
  <c r="G170" i="20"/>
  <c r="G171" i="20"/>
  <c r="G172" i="20"/>
  <c r="G173" i="20"/>
  <c r="G174" i="20"/>
  <c r="G175" i="20"/>
  <c r="G176" i="20"/>
  <c r="G177" i="20"/>
  <c r="G178" i="20"/>
  <c r="G179" i="20"/>
  <c r="G13" i="20"/>
  <c r="F14" i="23"/>
  <c r="F15" i="23"/>
  <c r="F16" i="23"/>
  <c r="F17" i="23"/>
  <c r="F18" i="23"/>
  <c r="F19" i="23"/>
  <c r="F20" i="23"/>
  <c r="F21" i="23"/>
  <c r="F22" i="23"/>
  <c r="F23" i="23"/>
  <c r="F24" i="23"/>
  <c r="F25" i="23"/>
  <c r="F26" i="23"/>
  <c r="F27" i="23"/>
  <c r="F28" i="23"/>
  <c r="F29" i="23"/>
  <c r="F30" i="23"/>
  <c r="F31" i="23"/>
  <c r="F32" i="23"/>
  <c r="F33" i="23"/>
  <c r="F34" i="23"/>
  <c r="F35" i="23"/>
  <c r="F36" i="23"/>
  <c r="F37" i="23"/>
  <c r="F38" i="23"/>
  <c r="F39" i="23"/>
  <c r="F40" i="23"/>
  <c r="F41" i="23"/>
  <c r="F42" i="23"/>
  <c r="F43" i="23"/>
  <c r="F44" i="23"/>
  <c r="F45" i="23"/>
  <c r="F46" i="23"/>
  <c r="F47" i="23"/>
  <c r="F48" i="23"/>
  <c r="F49" i="23"/>
  <c r="F50" i="23"/>
  <c r="F51" i="23"/>
  <c r="F52" i="23"/>
  <c r="F53" i="23"/>
  <c r="F54" i="23"/>
  <c r="F55" i="23"/>
  <c r="F56" i="23"/>
  <c r="F57" i="23"/>
  <c r="F58" i="23"/>
  <c r="F59" i="23"/>
  <c r="F60" i="23"/>
  <c r="F61" i="23"/>
  <c r="F62" i="23"/>
  <c r="F63" i="23"/>
  <c r="F64" i="23"/>
  <c r="F65" i="23"/>
  <c r="F66" i="23"/>
  <c r="F67" i="23"/>
  <c r="F68" i="23"/>
  <c r="F69" i="23"/>
  <c r="F70" i="23"/>
  <c r="F71" i="23"/>
  <c r="F72" i="23"/>
  <c r="F73" i="23"/>
  <c r="F74" i="23"/>
  <c r="F75" i="23"/>
  <c r="F76" i="23"/>
  <c r="F77" i="23"/>
  <c r="F78" i="23"/>
  <c r="F79" i="23"/>
  <c r="F80" i="23"/>
  <c r="F81" i="23"/>
  <c r="F82" i="23"/>
  <c r="F83" i="23"/>
  <c r="F84" i="23"/>
  <c r="F85" i="23"/>
  <c r="F86" i="23"/>
  <c r="F87" i="23"/>
  <c r="F88" i="23"/>
  <c r="F89" i="23"/>
  <c r="F90" i="23"/>
  <c r="F91" i="23"/>
  <c r="F92" i="23"/>
  <c r="F93" i="23"/>
  <c r="F94" i="23"/>
  <c r="F95" i="23"/>
  <c r="F96" i="23"/>
  <c r="F97" i="23"/>
  <c r="F98" i="23"/>
  <c r="F99" i="23"/>
  <c r="F100" i="23"/>
  <c r="F101" i="23"/>
  <c r="F102" i="23"/>
  <c r="F103" i="23"/>
  <c r="F104" i="23"/>
  <c r="F105" i="23"/>
  <c r="F106" i="23"/>
  <c r="F107" i="23"/>
  <c r="F108" i="23"/>
  <c r="F109" i="23"/>
  <c r="F110" i="23"/>
  <c r="F111" i="23"/>
  <c r="F112" i="23"/>
  <c r="F113" i="23"/>
  <c r="R25" i="7" l="1"/>
  <c r="R26" i="7"/>
  <c r="R27" i="7"/>
  <c r="R28" i="7"/>
  <c r="R29" i="7"/>
  <c r="R30" i="7"/>
  <c r="R31" i="7"/>
  <c r="R32" i="7"/>
  <c r="R33" i="7"/>
  <c r="R34" i="7"/>
  <c r="I12" i="21"/>
  <c r="G31" i="21"/>
  <c r="CS14" i="20"/>
  <c r="CS15" i="20"/>
  <c r="CS16" i="20"/>
  <c r="CS17" i="20"/>
  <c r="CS18" i="20"/>
  <c r="CS19" i="20"/>
  <c r="CS20" i="20"/>
  <c r="CS21" i="20"/>
  <c r="CS22" i="20"/>
  <c r="CS23" i="20"/>
  <c r="CS24" i="20"/>
  <c r="CS25" i="20"/>
  <c r="CS26" i="20"/>
  <c r="CS27" i="20"/>
  <c r="CS28" i="20"/>
  <c r="CS29" i="20"/>
  <c r="CS30" i="20"/>
  <c r="CS31" i="20"/>
  <c r="CS32" i="20"/>
  <c r="CS33" i="20"/>
  <c r="CS34" i="20"/>
  <c r="CS35" i="20"/>
  <c r="CS36" i="20"/>
  <c r="CS37" i="20"/>
  <c r="CS38" i="20"/>
  <c r="CS39" i="20"/>
  <c r="CS40" i="20"/>
  <c r="CS41" i="20"/>
  <c r="CS42" i="20"/>
  <c r="CS43" i="20"/>
  <c r="CS44" i="20"/>
  <c r="CS45" i="20"/>
  <c r="CS46" i="20"/>
  <c r="CS47" i="20"/>
  <c r="CS48" i="20"/>
  <c r="CS49" i="20"/>
  <c r="CS50" i="20"/>
  <c r="CS51" i="20"/>
  <c r="CS52" i="20"/>
  <c r="CS53" i="20"/>
  <c r="CS54" i="20"/>
  <c r="CS55" i="20"/>
  <c r="CS56" i="20"/>
  <c r="CS57" i="20"/>
  <c r="CS58" i="20"/>
  <c r="CS59" i="20"/>
  <c r="CS60" i="20"/>
  <c r="CS61" i="20"/>
  <c r="CS62" i="20"/>
  <c r="CS63" i="20"/>
  <c r="CS64" i="20"/>
  <c r="CS65" i="20"/>
  <c r="CS66" i="20"/>
  <c r="CS67" i="20"/>
  <c r="CS68" i="20"/>
  <c r="CS69" i="20"/>
  <c r="CS70" i="20"/>
  <c r="CS71" i="20"/>
  <c r="CS72" i="20"/>
  <c r="CS73" i="20"/>
  <c r="CS74" i="20"/>
  <c r="CS75" i="20"/>
  <c r="CS76" i="20"/>
  <c r="CS77" i="20"/>
  <c r="CS78" i="20"/>
  <c r="CS79" i="20"/>
  <c r="CS80" i="20"/>
  <c r="CS81" i="20"/>
  <c r="CS82" i="20"/>
  <c r="CS83" i="20"/>
  <c r="CS84" i="20"/>
  <c r="CS85" i="20"/>
  <c r="CS86" i="20"/>
  <c r="CS87" i="20"/>
  <c r="CS88" i="20"/>
  <c r="CS89" i="20"/>
  <c r="CS90" i="20"/>
  <c r="CS91" i="20"/>
  <c r="CS92" i="20"/>
  <c r="CS93" i="20"/>
  <c r="CS94" i="20"/>
  <c r="CS95" i="20"/>
  <c r="CS96" i="20"/>
  <c r="CS97" i="20"/>
  <c r="CS98" i="20"/>
  <c r="CS99" i="20"/>
  <c r="CS100" i="20"/>
  <c r="CS101" i="20"/>
  <c r="CS102" i="20"/>
  <c r="CS103" i="20"/>
  <c r="CS104" i="20"/>
  <c r="CS105" i="20"/>
  <c r="CS106" i="20"/>
  <c r="CS107" i="20"/>
  <c r="CS108" i="20"/>
  <c r="CS109" i="20"/>
  <c r="CS110" i="20"/>
  <c r="CS111" i="20"/>
  <c r="CS112" i="20"/>
  <c r="CS113" i="20"/>
  <c r="CS114" i="20"/>
  <c r="CS115" i="20"/>
  <c r="CS116" i="20"/>
  <c r="CS117" i="20"/>
  <c r="CS118" i="20"/>
  <c r="CS119" i="20"/>
  <c r="CS120" i="20"/>
  <c r="CS121" i="20"/>
  <c r="CS122" i="20"/>
  <c r="CS123" i="20"/>
  <c r="CS124" i="20"/>
  <c r="CS125" i="20"/>
  <c r="CS126" i="20"/>
  <c r="CS127" i="20"/>
  <c r="CS128" i="20"/>
  <c r="CS129" i="20"/>
  <c r="CS130" i="20"/>
  <c r="CS131" i="20"/>
  <c r="CS132" i="20"/>
  <c r="CS133" i="20"/>
  <c r="CS134" i="20"/>
  <c r="CS135" i="20"/>
  <c r="CS136" i="20"/>
  <c r="CS137" i="20"/>
  <c r="CS138" i="20"/>
  <c r="CS139" i="20"/>
  <c r="CS140" i="20"/>
  <c r="CS141" i="20"/>
  <c r="CS142" i="20"/>
  <c r="CS143" i="20"/>
  <c r="CS144" i="20"/>
  <c r="CS145" i="20"/>
  <c r="CS146" i="20"/>
  <c r="CS147" i="20"/>
  <c r="CS148" i="20"/>
  <c r="CS149" i="20"/>
  <c r="CS150" i="20"/>
  <c r="CS151" i="20"/>
  <c r="CS152" i="20"/>
  <c r="CS153" i="20"/>
  <c r="CS154" i="20"/>
  <c r="CS155" i="20"/>
  <c r="CS156" i="20"/>
  <c r="CS157" i="20"/>
  <c r="CS158" i="20"/>
  <c r="CS159" i="20"/>
  <c r="CS160" i="20"/>
  <c r="CS161" i="20"/>
  <c r="CS162" i="20"/>
  <c r="CS163" i="20"/>
  <c r="CS164" i="20"/>
  <c r="CS165" i="20"/>
  <c r="CS166" i="20"/>
  <c r="CS167" i="20"/>
  <c r="CS168" i="20"/>
  <c r="CS169" i="20"/>
  <c r="CS170" i="20"/>
  <c r="CS171" i="20"/>
  <c r="CS172" i="20"/>
  <c r="CS173" i="20"/>
  <c r="CS174" i="20"/>
  <c r="CS175" i="20"/>
  <c r="CS176" i="20"/>
  <c r="CS177" i="20"/>
  <c r="CS178" i="20"/>
  <c r="CS179" i="20"/>
  <c r="CS13" i="20"/>
  <c r="CQ13" i="23"/>
  <c r="CQ14" i="23"/>
  <c r="CQ15" i="23"/>
  <c r="CQ16" i="23"/>
  <c r="CQ17" i="23"/>
  <c r="CQ18" i="23"/>
  <c r="CQ19" i="23"/>
  <c r="CQ20" i="23"/>
  <c r="CQ21" i="23"/>
  <c r="CQ22" i="23"/>
  <c r="CQ23" i="23"/>
  <c r="CQ24" i="23"/>
  <c r="CQ25" i="23"/>
  <c r="CQ26" i="23"/>
  <c r="CQ27" i="23"/>
  <c r="CQ28" i="23"/>
  <c r="CQ29" i="23"/>
  <c r="CQ30" i="23"/>
  <c r="CQ31" i="23"/>
  <c r="CQ32" i="23"/>
  <c r="CQ33" i="23"/>
  <c r="CQ34" i="23"/>
  <c r="CQ35" i="23"/>
  <c r="CQ36" i="23"/>
  <c r="CQ37" i="23"/>
  <c r="CQ38" i="23"/>
  <c r="CQ39" i="23"/>
  <c r="CQ40" i="23"/>
  <c r="CQ41" i="23"/>
  <c r="CQ42" i="23"/>
  <c r="CQ43" i="23"/>
  <c r="CQ44" i="23"/>
  <c r="CQ45" i="23"/>
  <c r="CQ46" i="23"/>
  <c r="CQ47" i="23"/>
  <c r="CQ48" i="23"/>
  <c r="CQ49" i="23"/>
  <c r="CQ50" i="23"/>
  <c r="CQ51" i="23"/>
  <c r="CQ52" i="23"/>
  <c r="CQ53" i="23"/>
  <c r="CQ54" i="23"/>
  <c r="CQ55" i="23"/>
  <c r="CQ56" i="23"/>
  <c r="CQ57" i="23"/>
  <c r="CQ58" i="23"/>
  <c r="CQ59" i="23"/>
  <c r="CQ60" i="23"/>
  <c r="CQ61" i="23"/>
  <c r="CQ62" i="23"/>
  <c r="CQ63" i="23"/>
  <c r="CQ64" i="23"/>
  <c r="CQ65" i="23"/>
  <c r="CQ66" i="23"/>
  <c r="CQ67" i="23"/>
  <c r="CQ68" i="23"/>
  <c r="CQ69" i="23"/>
  <c r="CQ70" i="23"/>
  <c r="CQ71" i="23"/>
  <c r="CQ72" i="23"/>
  <c r="CQ73" i="23"/>
  <c r="CQ74" i="23"/>
  <c r="CQ75" i="23"/>
  <c r="CQ76" i="23"/>
  <c r="CQ77" i="23"/>
  <c r="CQ78" i="23"/>
  <c r="CQ79" i="23"/>
  <c r="CQ80" i="23"/>
  <c r="CQ81" i="23"/>
  <c r="CQ82" i="23"/>
  <c r="CQ83" i="23"/>
  <c r="CQ84" i="23"/>
  <c r="CQ85" i="23"/>
  <c r="CQ86" i="23"/>
  <c r="CQ87" i="23"/>
  <c r="CQ88" i="23"/>
  <c r="CQ89" i="23"/>
  <c r="CQ90" i="23"/>
  <c r="CQ91" i="23"/>
  <c r="CQ92" i="23"/>
  <c r="CQ93" i="23"/>
  <c r="CQ94" i="23"/>
  <c r="CQ95" i="23"/>
  <c r="CQ96" i="23"/>
  <c r="CQ97" i="23"/>
  <c r="CQ98" i="23"/>
  <c r="CQ99" i="23"/>
  <c r="CQ100" i="23"/>
  <c r="CQ101" i="23"/>
  <c r="CQ102" i="23"/>
  <c r="CQ103" i="23"/>
  <c r="CQ104" i="23"/>
  <c r="CQ105" i="23"/>
  <c r="CQ106" i="23"/>
  <c r="CQ107" i="23"/>
  <c r="CQ108" i="23"/>
  <c r="CQ109" i="23"/>
  <c r="CQ110" i="23"/>
  <c r="CQ111" i="23"/>
  <c r="CQ112" i="23"/>
  <c r="CQ113" i="23"/>
  <c r="AO14" i="23"/>
  <c r="AO15" i="23"/>
  <c r="AO16" i="23"/>
  <c r="AO17" i="23"/>
  <c r="AO18" i="23"/>
  <c r="AO19" i="23"/>
  <c r="AO20" i="23"/>
  <c r="AO21" i="23"/>
  <c r="AO22" i="23"/>
  <c r="AO23" i="23"/>
  <c r="AO24" i="23"/>
  <c r="AO25" i="23"/>
  <c r="AO26" i="23"/>
  <c r="AO27" i="23"/>
  <c r="AO28" i="23"/>
  <c r="AO29" i="23"/>
  <c r="AO30" i="23"/>
  <c r="AO31" i="23"/>
  <c r="AO32" i="23"/>
  <c r="AO33" i="23"/>
  <c r="AO34" i="23"/>
  <c r="AO35" i="23"/>
  <c r="AO36" i="23"/>
  <c r="AO37" i="23"/>
  <c r="AO38" i="23"/>
  <c r="AO39" i="23"/>
  <c r="AO40" i="23"/>
  <c r="AO41" i="23"/>
  <c r="AO42" i="23"/>
  <c r="AO43" i="23"/>
  <c r="AO44" i="23"/>
  <c r="AO45" i="23"/>
  <c r="AO46" i="23"/>
  <c r="AO47" i="23"/>
  <c r="AO48" i="23"/>
  <c r="AO49" i="23"/>
  <c r="AO50" i="23"/>
  <c r="AO51" i="23"/>
  <c r="AO52" i="23"/>
  <c r="AO53" i="23"/>
  <c r="AO54" i="23"/>
  <c r="AO55" i="23"/>
  <c r="AO56" i="23"/>
  <c r="AO57" i="23"/>
  <c r="AO58" i="23"/>
  <c r="AO59" i="23"/>
  <c r="AO60" i="23"/>
  <c r="AO61" i="23"/>
  <c r="AO62" i="23"/>
  <c r="AO63" i="23"/>
  <c r="AO64" i="23"/>
  <c r="AO65" i="23"/>
  <c r="AO66" i="23"/>
  <c r="AO67" i="23"/>
  <c r="AO68" i="23"/>
  <c r="AO69" i="23"/>
  <c r="AO70" i="23"/>
  <c r="AO71" i="23"/>
  <c r="AO72" i="23"/>
  <c r="AO73" i="23"/>
  <c r="AO74" i="23"/>
  <c r="AO75" i="23"/>
  <c r="AO76" i="23"/>
  <c r="AO77" i="23"/>
  <c r="AO78" i="23"/>
  <c r="AO79" i="23"/>
  <c r="AO80" i="23"/>
  <c r="AO81" i="23"/>
  <c r="AO82" i="23"/>
  <c r="AO83" i="23"/>
  <c r="AO84" i="23"/>
  <c r="AO85" i="23"/>
  <c r="AO86" i="23"/>
  <c r="AO87" i="23"/>
  <c r="AO88" i="23"/>
  <c r="AO89" i="23"/>
  <c r="AO90" i="23"/>
  <c r="AO91" i="23"/>
  <c r="AO92" i="23"/>
  <c r="AO93" i="23"/>
  <c r="AO94" i="23"/>
  <c r="AO95" i="23"/>
  <c r="AO96" i="23"/>
  <c r="AO97" i="23"/>
  <c r="AO98" i="23"/>
  <c r="AO99" i="23"/>
  <c r="AO100" i="23"/>
  <c r="AO101" i="23"/>
  <c r="AO102" i="23"/>
  <c r="AO103" i="23"/>
  <c r="AO104" i="23"/>
  <c r="AO105" i="23"/>
  <c r="AO106" i="23"/>
  <c r="AO107" i="23"/>
  <c r="AO108" i="23"/>
  <c r="AO109" i="23"/>
  <c r="AO110" i="23"/>
  <c r="AO111" i="23"/>
  <c r="AO112" i="23"/>
  <c r="AO113" i="23"/>
  <c r="AO13" i="23"/>
  <c r="ES29" i="23"/>
  <c r="ES49" i="23"/>
  <c r="EQ14" i="23"/>
  <c r="ER14" i="23" s="1"/>
  <c r="EQ15" i="23"/>
  <c r="ET15" i="23" s="1"/>
  <c r="EQ16" i="23"/>
  <c r="ER16" i="23" s="1"/>
  <c r="EQ17" i="23"/>
  <c r="ET17" i="23" s="1"/>
  <c r="EQ18" i="23"/>
  <c r="ER18" i="23" s="1"/>
  <c r="EQ19" i="23"/>
  <c r="ET19" i="23" s="1"/>
  <c r="EQ20" i="23"/>
  <c r="ER20" i="23" s="1"/>
  <c r="EQ21" i="23"/>
  <c r="ET21" i="23" s="1"/>
  <c r="EQ22" i="23"/>
  <c r="ER22" i="23" s="1"/>
  <c r="EQ23" i="23"/>
  <c r="ET23" i="23" s="1"/>
  <c r="EQ24" i="23"/>
  <c r="ER24" i="23" s="1"/>
  <c r="EQ25" i="23"/>
  <c r="ET25" i="23" s="1"/>
  <c r="EQ26" i="23"/>
  <c r="ER26" i="23" s="1"/>
  <c r="EQ27" i="23"/>
  <c r="ET27" i="23" s="1"/>
  <c r="EQ28" i="23"/>
  <c r="ER28" i="23" s="1"/>
  <c r="EQ29" i="23"/>
  <c r="ET29" i="23" s="1"/>
  <c r="EQ30" i="23"/>
  <c r="ER30" i="23" s="1"/>
  <c r="EQ31" i="23"/>
  <c r="ET31" i="23" s="1"/>
  <c r="EQ32" i="23"/>
  <c r="ER32" i="23" s="1"/>
  <c r="EQ33" i="23"/>
  <c r="ET33" i="23" s="1"/>
  <c r="EQ34" i="23"/>
  <c r="ER34" i="23" s="1"/>
  <c r="EQ35" i="23"/>
  <c r="ET35" i="23" s="1"/>
  <c r="EQ36" i="23"/>
  <c r="ER36" i="23" s="1"/>
  <c r="EQ37" i="23"/>
  <c r="ET37" i="23" s="1"/>
  <c r="EQ38" i="23"/>
  <c r="ER38" i="23" s="1"/>
  <c r="EQ39" i="23"/>
  <c r="ET39" i="23" s="1"/>
  <c r="EQ40" i="23"/>
  <c r="ER40" i="23" s="1"/>
  <c r="EQ41" i="23"/>
  <c r="ET41" i="23" s="1"/>
  <c r="EQ42" i="23"/>
  <c r="ER42" i="23" s="1"/>
  <c r="EQ43" i="23"/>
  <c r="ET43" i="23" s="1"/>
  <c r="EQ44" i="23"/>
  <c r="ER44" i="23" s="1"/>
  <c r="EQ45" i="23"/>
  <c r="ET45" i="23" s="1"/>
  <c r="EQ46" i="23"/>
  <c r="ER46" i="23" s="1"/>
  <c r="EQ47" i="23"/>
  <c r="ET47" i="23" s="1"/>
  <c r="EQ48" i="23"/>
  <c r="ER48" i="23" s="1"/>
  <c r="EQ49" i="23"/>
  <c r="ET49" i="23" s="1"/>
  <c r="EQ50" i="23"/>
  <c r="ER50" i="23" s="1"/>
  <c r="EQ51" i="23"/>
  <c r="ET51" i="23" s="1"/>
  <c r="EQ52" i="23"/>
  <c r="ER52" i="23" s="1"/>
  <c r="EQ53" i="23"/>
  <c r="ET53" i="23" s="1"/>
  <c r="EQ54" i="23"/>
  <c r="ER54" i="23" s="1"/>
  <c r="EQ55" i="23"/>
  <c r="ET55" i="23" s="1"/>
  <c r="EQ56" i="23"/>
  <c r="ER56" i="23" s="1"/>
  <c r="EQ57" i="23"/>
  <c r="ET57" i="23" s="1"/>
  <c r="EQ58" i="23"/>
  <c r="ER58" i="23" s="1"/>
  <c r="EQ59" i="23"/>
  <c r="ET59" i="23" s="1"/>
  <c r="EQ60" i="23"/>
  <c r="ER60" i="23" s="1"/>
  <c r="EQ61" i="23"/>
  <c r="ET61" i="23" s="1"/>
  <c r="EQ62" i="23"/>
  <c r="ER62" i="23" s="1"/>
  <c r="EQ63" i="23"/>
  <c r="ET63" i="23" s="1"/>
  <c r="EQ64" i="23"/>
  <c r="ER64" i="23" s="1"/>
  <c r="EQ65" i="23"/>
  <c r="ET65" i="23" s="1"/>
  <c r="EQ66" i="23"/>
  <c r="ER66" i="23" s="1"/>
  <c r="EQ67" i="23"/>
  <c r="ET67" i="23" s="1"/>
  <c r="EQ68" i="23"/>
  <c r="ER68" i="23" s="1"/>
  <c r="EQ69" i="23"/>
  <c r="ET69" i="23" s="1"/>
  <c r="EQ70" i="23"/>
  <c r="ER70" i="23" s="1"/>
  <c r="EQ71" i="23"/>
  <c r="ET71" i="23" s="1"/>
  <c r="EQ72" i="23"/>
  <c r="ER72" i="23" s="1"/>
  <c r="EQ73" i="23"/>
  <c r="ET73" i="23" s="1"/>
  <c r="EQ74" i="23"/>
  <c r="ER74" i="23" s="1"/>
  <c r="EQ75" i="23"/>
  <c r="ET75" i="23" s="1"/>
  <c r="EQ76" i="23"/>
  <c r="ER76" i="23" s="1"/>
  <c r="EQ77" i="23"/>
  <c r="ET77" i="23" s="1"/>
  <c r="EQ78" i="23"/>
  <c r="ER78" i="23" s="1"/>
  <c r="EQ79" i="23"/>
  <c r="ET79" i="23" s="1"/>
  <c r="EQ80" i="23"/>
  <c r="ER80" i="23" s="1"/>
  <c r="EQ81" i="23"/>
  <c r="ET81" i="23" s="1"/>
  <c r="EQ82" i="23"/>
  <c r="ER82" i="23" s="1"/>
  <c r="EQ83" i="23"/>
  <c r="ET83" i="23" s="1"/>
  <c r="EQ84" i="23"/>
  <c r="ER84" i="23" s="1"/>
  <c r="EQ85" i="23"/>
  <c r="ET85" i="23" s="1"/>
  <c r="EQ86" i="23"/>
  <c r="ER86" i="23" s="1"/>
  <c r="EQ87" i="23"/>
  <c r="ET87" i="23" s="1"/>
  <c r="EQ88" i="23"/>
  <c r="ER88" i="23" s="1"/>
  <c r="EQ89" i="23"/>
  <c r="ET89" i="23" s="1"/>
  <c r="EQ90" i="23"/>
  <c r="ER90" i="23" s="1"/>
  <c r="EQ91" i="23"/>
  <c r="ET91" i="23" s="1"/>
  <c r="EQ92" i="23"/>
  <c r="ER92" i="23" s="1"/>
  <c r="EQ93" i="23"/>
  <c r="ET93" i="23" s="1"/>
  <c r="EQ94" i="23"/>
  <c r="ER94" i="23" s="1"/>
  <c r="EQ95" i="23"/>
  <c r="ET95" i="23" s="1"/>
  <c r="EQ96" i="23"/>
  <c r="ER96" i="23" s="1"/>
  <c r="EQ97" i="23"/>
  <c r="ET97" i="23" s="1"/>
  <c r="EQ98" i="23"/>
  <c r="ER98" i="23" s="1"/>
  <c r="EQ99" i="23"/>
  <c r="ET99" i="23" s="1"/>
  <c r="EQ100" i="23"/>
  <c r="ER100" i="23" s="1"/>
  <c r="EQ101" i="23"/>
  <c r="ET101" i="23" s="1"/>
  <c r="EQ102" i="23"/>
  <c r="ER102" i="23" s="1"/>
  <c r="EQ103" i="23"/>
  <c r="ET103" i="23" s="1"/>
  <c r="EQ104" i="23"/>
  <c r="ER104" i="23" s="1"/>
  <c r="EQ105" i="23"/>
  <c r="ET105" i="23" s="1"/>
  <c r="EQ106" i="23"/>
  <c r="ER106" i="23" s="1"/>
  <c r="EQ107" i="23"/>
  <c r="ET107" i="23" s="1"/>
  <c r="EQ108" i="23"/>
  <c r="ER108" i="23" s="1"/>
  <c r="EQ109" i="23"/>
  <c r="ET109" i="23" s="1"/>
  <c r="EQ110" i="23"/>
  <c r="ER110" i="23" s="1"/>
  <c r="EQ111" i="23"/>
  <c r="ET111" i="23" s="1"/>
  <c r="EQ112" i="23"/>
  <c r="ER112" i="23" s="1"/>
  <c r="EQ113" i="23"/>
  <c r="ET113" i="23" s="1"/>
  <c r="EQ13" i="23"/>
  <c r="ES13" i="23" s="1"/>
  <c r="EI14" i="23"/>
  <c r="EI15" i="23"/>
  <c r="EI16" i="23"/>
  <c r="EI17" i="23"/>
  <c r="EI18" i="23"/>
  <c r="EI19" i="23"/>
  <c r="EI20" i="23"/>
  <c r="EI21" i="23"/>
  <c r="EI22" i="23"/>
  <c r="EI23" i="23"/>
  <c r="EI24" i="23"/>
  <c r="EI25" i="23"/>
  <c r="EI26" i="23"/>
  <c r="EI27" i="23"/>
  <c r="EI28" i="23"/>
  <c r="EI29" i="23"/>
  <c r="EI30" i="23"/>
  <c r="EI31" i="23"/>
  <c r="EI32" i="23"/>
  <c r="EI33" i="23"/>
  <c r="EI34" i="23"/>
  <c r="EI35" i="23"/>
  <c r="EI36" i="23"/>
  <c r="EI37" i="23"/>
  <c r="EI38" i="23"/>
  <c r="EI39" i="23"/>
  <c r="EI40" i="23"/>
  <c r="EI41" i="23"/>
  <c r="EI42" i="23"/>
  <c r="EI43" i="23"/>
  <c r="EI44" i="23"/>
  <c r="EI45" i="23"/>
  <c r="EI46" i="23"/>
  <c r="EI47" i="23"/>
  <c r="EI48" i="23"/>
  <c r="EI49" i="23"/>
  <c r="EI50" i="23"/>
  <c r="EI51" i="23"/>
  <c r="EI52" i="23"/>
  <c r="EI53" i="23"/>
  <c r="EI54" i="23"/>
  <c r="EI55" i="23"/>
  <c r="EI56" i="23"/>
  <c r="EI57" i="23"/>
  <c r="EI58" i="23"/>
  <c r="EI59" i="23"/>
  <c r="EI60" i="23"/>
  <c r="EI61" i="23"/>
  <c r="EI62" i="23"/>
  <c r="EI63" i="23"/>
  <c r="EI64" i="23"/>
  <c r="EI65" i="23"/>
  <c r="EI66" i="23"/>
  <c r="EI67" i="23"/>
  <c r="EI68" i="23"/>
  <c r="EI69" i="23"/>
  <c r="EI70" i="23"/>
  <c r="EI71" i="23"/>
  <c r="EI72" i="23"/>
  <c r="EI73" i="23"/>
  <c r="EI74" i="23"/>
  <c r="EI75" i="23"/>
  <c r="EI76" i="23"/>
  <c r="EI77" i="23"/>
  <c r="EI78" i="23"/>
  <c r="EI79" i="23"/>
  <c r="EI80" i="23"/>
  <c r="EI81" i="23"/>
  <c r="EI82" i="23"/>
  <c r="EI83" i="23"/>
  <c r="EI84" i="23"/>
  <c r="EI85" i="23"/>
  <c r="EI86" i="23"/>
  <c r="EI87" i="23"/>
  <c r="EI88" i="23"/>
  <c r="EI89" i="23"/>
  <c r="EI90" i="23"/>
  <c r="EI91" i="23"/>
  <c r="EI92" i="23"/>
  <c r="EI93" i="23"/>
  <c r="EI94" i="23"/>
  <c r="EI95" i="23"/>
  <c r="EI96" i="23"/>
  <c r="EI97" i="23"/>
  <c r="EI98" i="23"/>
  <c r="EI99" i="23"/>
  <c r="EI100" i="23"/>
  <c r="EI101" i="23"/>
  <c r="EI102" i="23"/>
  <c r="EI103" i="23"/>
  <c r="EI104" i="23"/>
  <c r="EI105" i="23"/>
  <c r="EI106" i="23"/>
  <c r="EI107" i="23"/>
  <c r="EI108" i="23"/>
  <c r="EI109" i="23"/>
  <c r="EI110" i="23"/>
  <c r="EI111" i="23"/>
  <c r="EI112" i="23"/>
  <c r="EI113" i="23"/>
  <c r="EI13" i="23"/>
  <c r="DS14" i="23"/>
  <c r="DS15" i="23"/>
  <c r="DS16" i="23"/>
  <c r="DS17" i="23"/>
  <c r="DS18" i="23"/>
  <c r="DS19" i="23"/>
  <c r="DS20" i="23"/>
  <c r="DS21" i="23"/>
  <c r="DS22" i="23"/>
  <c r="DS23" i="23"/>
  <c r="DS24" i="23"/>
  <c r="DS25" i="23"/>
  <c r="DS26" i="23"/>
  <c r="DS27" i="23"/>
  <c r="DS28" i="23"/>
  <c r="DS29" i="23"/>
  <c r="DS30" i="23"/>
  <c r="DS31" i="23"/>
  <c r="DS32" i="23"/>
  <c r="DS33" i="23"/>
  <c r="DS34" i="23"/>
  <c r="DS35" i="23"/>
  <c r="DS36" i="23"/>
  <c r="DS37" i="23"/>
  <c r="DS38" i="23"/>
  <c r="DS39" i="23"/>
  <c r="DS40" i="23"/>
  <c r="DS41" i="23"/>
  <c r="DS42" i="23"/>
  <c r="DS43" i="23"/>
  <c r="DS44" i="23"/>
  <c r="DS45" i="23"/>
  <c r="DS46" i="23"/>
  <c r="DS47" i="23"/>
  <c r="DS48" i="23"/>
  <c r="DS49" i="23"/>
  <c r="DS50" i="23"/>
  <c r="DS51" i="23"/>
  <c r="DS52" i="23"/>
  <c r="DS53" i="23"/>
  <c r="DS54" i="23"/>
  <c r="DS55" i="23"/>
  <c r="DS56" i="23"/>
  <c r="DS57" i="23"/>
  <c r="DS58" i="23"/>
  <c r="DS59" i="23"/>
  <c r="DS60" i="23"/>
  <c r="DS61" i="23"/>
  <c r="DS62" i="23"/>
  <c r="DS63" i="23"/>
  <c r="DS64" i="23"/>
  <c r="DS65" i="23"/>
  <c r="DS66" i="23"/>
  <c r="DS67" i="23"/>
  <c r="DS68" i="23"/>
  <c r="DS69" i="23"/>
  <c r="DS70" i="23"/>
  <c r="DS71" i="23"/>
  <c r="DS72" i="23"/>
  <c r="DS73" i="23"/>
  <c r="DS74" i="23"/>
  <c r="DS75" i="23"/>
  <c r="DS76" i="23"/>
  <c r="DS77" i="23"/>
  <c r="DS78" i="23"/>
  <c r="DS79" i="23"/>
  <c r="DS80" i="23"/>
  <c r="DS81" i="23"/>
  <c r="DS82" i="23"/>
  <c r="DS83" i="23"/>
  <c r="DS84" i="23"/>
  <c r="DS85" i="23"/>
  <c r="DS86" i="23"/>
  <c r="DS87" i="23"/>
  <c r="DS88" i="23"/>
  <c r="DS89" i="23"/>
  <c r="DS90" i="23"/>
  <c r="DS91" i="23"/>
  <c r="DS92" i="23"/>
  <c r="DS93" i="23"/>
  <c r="DS94" i="23"/>
  <c r="DS95" i="23"/>
  <c r="DS96" i="23"/>
  <c r="DS97" i="23"/>
  <c r="DS98" i="23"/>
  <c r="DS99" i="23"/>
  <c r="DS100" i="23"/>
  <c r="DS101" i="23"/>
  <c r="DS102" i="23"/>
  <c r="DS103" i="23"/>
  <c r="DS104" i="23"/>
  <c r="DS105" i="23"/>
  <c r="DS106" i="23"/>
  <c r="DS107" i="23"/>
  <c r="DS108" i="23"/>
  <c r="DS109" i="23"/>
  <c r="DS110" i="23"/>
  <c r="DS111" i="23"/>
  <c r="DS112" i="23"/>
  <c r="DS113" i="23"/>
  <c r="DS13" i="23"/>
  <c r="DQ14" i="23"/>
  <c r="DQ15" i="23"/>
  <c r="DQ16" i="23"/>
  <c r="DQ17" i="23"/>
  <c r="DQ18" i="23"/>
  <c r="DQ19" i="23"/>
  <c r="DQ20" i="23"/>
  <c r="DQ21" i="23"/>
  <c r="DQ22" i="23"/>
  <c r="DQ23" i="23"/>
  <c r="DQ24" i="23"/>
  <c r="DQ25" i="23"/>
  <c r="DQ26" i="23"/>
  <c r="DQ27" i="23"/>
  <c r="DQ28" i="23"/>
  <c r="DQ29" i="23"/>
  <c r="DQ30" i="23"/>
  <c r="DQ31" i="23"/>
  <c r="DQ32" i="23"/>
  <c r="DQ33" i="23"/>
  <c r="DQ34" i="23"/>
  <c r="DQ35" i="23"/>
  <c r="DQ36" i="23"/>
  <c r="DQ37" i="23"/>
  <c r="DQ38" i="23"/>
  <c r="DQ39" i="23"/>
  <c r="DQ40" i="23"/>
  <c r="DQ41" i="23"/>
  <c r="DQ42" i="23"/>
  <c r="DQ43" i="23"/>
  <c r="DQ44" i="23"/>
  <c r="DQ45" i="23"/>
  <c r="DQ46" i="23"/>
  <c r="DQ47" i="23"/>
  <c r="DQ48" i="23"/>
  <c r="DQ49" i="23"/>
  <c r="DQ50" i="23"/>
  <c r="DQ51" i="23"/>
  <c r="DQ52" i="23"/>
  <c r="DQ53" i="23"/>
  <c r="DQ54" i="23"/>
  <c r="DQ55" i="23"/>
  <c r="DQ56" i="23"/>
  <c r="DQ57" i="23"/>
  <c r="DQ58" i="23"/>
  <c r="DQ59" i="23"/>
  <c r="DQ60" i="23"/>
  <c r="DQ61" i="23"/>
  <c r="DQ62" i="23"/>
  <c r="DQ63" i="23"/>
  <c r="DQ64" i="23"/>
  <c r="DQ65" i="23"/>
  <c r="DQ66" i="23"/>
  <c r="DQ67" i="23"/>
  <c r="DQ68" i="23"/>
  <c r="DQ69" i="23"/>
  <c r="DQ70" i="23"/>
  <c r="DQ71" i="23"/>
  <c r="DQ72" i="23"/>
  <c r="DQ73" i="23"/>
  <c r="DQ74" i="23"/>
  <c r="DQ75" i="23"/>
  <c r="DQ76" i="23"/>
  <c r="DQ77" i="23"/>
  <c r="DQ78" i="23"/>
  <c r="DQ79" i="23"/>
  <c r="DQ80" i="23"/>
  <c r="DQ81" i="23"/>
  <c r="DQ82" i="23"/>
  <c r="DQ83" i="23"/>
  <c r="DQ84" i="23"/>
  <c r="DQ85" i="23"/>
  <c r="DQ86" i="23"/>
  <c r="DQ87" i="23"/>
  <c r="DQ88" i="23"/>
  <c r="DQ89" i="23"/>
  <c r="DQ90" i="23"/>
  <c r="DQ91" i="23"/>
  <c r="DQ92" i="23"/>
  <c r="DQ93" i="23"/>
  <c r="DQ94" i="23"/>
  <c r="DQ95" i="23"/>
  <c r="DQ96" i="23"/>
  <c r="DQ97" i="23"/>
  <c r="DQ98" i="23"/>
  <c r="DQ99" i="23"/>
  <c r="DQ100" i="23"/>
  <c r="DQ101" i="23"/>
  <c r="DQ102" i="23"/>
  <c r="DQ103" i="23"/>
  <c r="DQ104" i="23"/>
  <c r="DQ105" i="23"/>
  <c r="DQ106" i="23"/>
  <c r="DQ107" i="23"/>
  <c r="DQ108" i="23"/>
  <c r="DQ109" i="23"/>
  <c r="DQ110" i="23"/>
  <c r="DQ111" i="23"/>
  <c r="DQ112" i="23"/>
  <c r="DQ113" i="23"/>
  <c r="DQ13" i="23"/>
  <c r="BL14" i="23"/>
  <c r="BL15" i="23"/>
  <c r="BL16" i="23"/>
  <c r="BL17" i="23"/>
  <c r="BL18" i="23"/>
  <c r="BL19" i="23"/>
  <c r="BL20" i="23"/>
  <c r="BL21" i="23"/>
  <c r="BL22" i="23"/>
  <c r="BL23" i="23"/>
  <c r="BL24" i="23"/>
  <c r="BL25" i="23"/>
  <c r="BL26" i="23"/>
  <c r="BL27" i="23"/>
  <c r="BL28" i="23"/>
  <c r="BL29" i="23"/>
  <c r="BL30" i="23"/>
  <c r="BL31" i="23"/>
  <c r="BL32" i="23"/>
  <c r="BL33" i="23"/>
  <c r="BL34" i="23"/>
  <c r="BL35" i="23"/>
  <c r="BL36" i="23"/>
  <c r="BL37" i="23"/>
  <c r="BL38" i="23"/>
  <c r="BL39" i="23"/>
  <c r="BL40" i="23"/>
  <c r="BL41" i="23"/>
  <c r="BL42" i="23"/>
  <c r="BL43" i="23"/>
  <c r="BL44" i="23"/>
  <c r="BL45" i="23"/>
  <c r="BL46" i="23"/>
  <c r="BL47" i="23"/>
  <c r="BL48" i="23"/>
  <c r="BL49" i="23"/>
  <c r="BL50" i="23"/>
  <c r="BL51" i="23"/>
  <c r="BL52" i="23"/>
  <c r="BL53" i="23"/>
  <c r="BL54" i="23"/>
  <c r="BL55" i="23"/>
  <c r="BL56" i="23"/>
  <c r="BL57" i="23"/>
  <c r="BL58" i="23"/>
  <c r="BL59" i="23"/>
  <c r="BL60" i="23"/>
  <c r="BL61" i="23"/>
  <c r="BL62" i="23"/>
  <c r="BL63" i="23"/>
  <c r="BL64" i="23"/>
  <c r="BL65" i="23"/>
  <c r="BL66" i="23"/>
  <c r="BL67" i="23"/>
  <c r="BL68" i="23"/>
  <c r="BL69" i="23"/>
  <c r="BL70" i="23"/>
  <c r="BL71" i="23"/>
  <c r="BL72" i="23"/>
  <c r="BL73" i="23"/>
  <c r="BL74" i="23"/>
  <c r="BL75" i="23"/>
  <c r="BL76" i="23"/>
  <c r="BL77" i="23"/>
  <c r="BL78" i="23"/>
  <c r="BL79" i="23"/>
  <c r="BL80" i="23"/>
  <c r="BL81" i="23"/>
  <c r="BL82" i="23"/>
  <c r="BL83" i="23"/>
  <c r="BL84" i="23"/>
  <c r="BL85" i="23"/>
  <c r="BL86" i="23"/>
  <c r="BL87" i="23"/>
  <c r="BL88" i="23"/>
  <c r="BL89" i="23"/>
  <c r="BL90" i="23"/>
  <c r="BL91" i="23"/>
  <c r="BL92" i="23"/>
  <c r="BL93" i="23"/>
  <c r="BL94" i="23"/>
  <c r="BL95" i="23"/>
  <c r="BL96" i="23"/>
  <c r="BL97" i="23"/>
  <c r="BL98" i="23"/>
  <c r="BL99" i="23"/>
  <c r="BL100" i="23"/>
  <c r="BL101" i="23"/>
  <c r="BL102" i="23"/>
  <c r="BL103" i="23"/>
  <c r="BL104" i="23"/>
  <c r="BL105" i="23"/>
  <c r="BL106" i="23"/>
  <c r="BL107" i="23"/>
  <c r="BL108" i="23"/>
  <c r="BL109" i="23"/>
  <c r="BL110" i="23"/>
  <c r="BL111" i="23"/>
  <c r="BL112" i="23"/>
  <c r="BL113" i="23"/>
  <c r="BL13" i="23"/>
  <c r="BK14" i="23"/>
  <c r="BK15" i="23"/>
  <c r="BK16" i="23"/>
  <c r="BK17" i="23"/>
  <c r="BK18" i="23"/>
  <c r="BK19" i="23"/>
  <c r="BK20" i="23"/>
  <c r="BK21" i="23"/>
  <c r="BK22" i="23"/>
  <c r="BK23" i="23"/>
  <c r="BK24" i="23"/>
  <c r="BK25" i="23"/>
  <c r="BK26" i="23"/>
  <c r="BK27" i="23"/>
  <c r="BK28" i="23"/>
  <c r="BK29" i="23"/>
  <c r="BK30" i="23"/>
  <c r="BK31" i="23"/>
  <c r="BK32" i="23"/>
  <c r="BK33" i="23"/>
  <c r="BK34" i="23"/>
  <c r="BK35" i="23"/>
  <c r="BK36" i="23"/>
  <c r="BK37" i="23"/>
  <c r="BK38" i="23"/>
  <c r="BK39" i="23"/>
  <c r="BK40" i="23"/>
  <c r="BK41" i="23"/>
  <c r="BK42" i="23"/>
  <c r="BK43" i="23"/>
  <c r="BK44" i="23"/>
  <c r="BK45" i="23"/>
  <c r="BK46" i="23"/>
  <c r="BK47" i="23"/>
  <c r="BK48" i="23"/>
  <c r="BK49" i="23"/>
  <c r="BK50" i="23"/>
  <c r="BK51" i="23"/>
  <c r="BK52" i="23"/>
  <c r="BK53" i="23"/>
  <c r="BK54" i="23"/>
  <c r="BK55" i="23"/>
  <c r="BK56" i="23"/>
  <c r="BK57" i="23"/>
  <c r="BK58" i="23"/>
  <c r="BK59" i="23"/>
  <c r="BK60" i="23"/>
  <c r="BK61" i="23"/>
  <c r="BK62" i="23"/>
  <c r="BK63" i="23"/>
  <c r="BK64" i="23"/>
  <c r="BK65" i="23"/>
  <c r="BK66" i="23"/>
  <c r="BK67" i="23"/>
  <c r="BK68" i="23"/>
  <c r="BK69" i="23"/>
  <c r="BK70" i="23"/>
  <c r="BK71" i="23"/>
  <c r="BK72" i="23"/>
  <c r="BK73" i="23"/>
  <c r="BK74" i="23"/>
  <c r="BK75" i="23"/>
  <c r="BK76" i="23"/>
  <c r="BK77" i="23"/>
  <c r="BK78" i="23"/>
  <c r="BK79" i="23"/>
  <c r="BK80" i="23"/>
  <c r="BK81" i="23"/>
  <c r="BK82" i="23"/>
  <c r="BK83" i="23"/>
  <c r="BK84" i="23"/>
  <c r="BK85" i="23"/>
  <c r="BK86" i="23"/>
  <c r="BK87" i="23"/>
  <c r="BK88" i="23"/>
  <c r="BK89" i="23"/>
  <c r="BK90" i="23"/>
  <c r="BK91" i="23"/>
  <c r="BK92" i="23"/>
  <c r="BK93" i="23"/>
  <c r="BK94" i="23"/>
  <c r="BK95" i="23"/>
  <c r="BK96" i="23"/>
  <c r="BK97" i="23"/>
  <c r="BK98" i="23"/>
  <c r="BK99" i="23"/>
  <c r="BK100" i="23"/>
  <c r="BK101" i="23"/>
  <c r="BK102" i="23"/>
  <c r="BK103" i="23"/>
  <c r="BK104" i="23"/>
  <c r="BK105" i="23"/>
  <c r="BK106" i="23"/>
  <c r="BK107" i="23"/>
  <c r="BK108" i="23"/>
  <c r="BK109" i="23"/>
  <c r="BK110" i="23"/>
  <c r="BK111" i="23"/>
  <c r="BK112" i="23"/>
  <c r="BK113" i="23"/>
  <c r="BK13" i="23"/>
  <c r="BJ14" i="23"/>
  <c r="BJ15" i="23"/>
  <c r="BJ16" i="23"/>
  <c r="BJ17" i="23"/>
  <c r="BJ18" i="23"/>
  <c r="BJ19" i="23"/>
  <c r="BJ20" i="23"/>
  <c r="BJ21" i="23"/>
  <c r="BJ22" i="23"/>
  <c r="BJ23" i="23"/>
  <c r="BJ24" i="23"/>
  <c r="BJ25" i="23"/>
  <c r="BJ26" i="23"/>
  <c r="BJ27" i="23"/>
  <c r="BJ28" i="23"/>
  <c r="BJ29" i="23"/>
  <c r="BJ30" i="23"/>
  <c r="BJ31" i="23"/>
  <c r="BJ32" i="23"/>
  <c r="BJ33" i="23"/>
  <c r="BJ34" i="23"/>
  <c r="BJ35" i="23"/>
  <c r="BJ36" i="23"/>
  <c r="BJ37" i="23"/>
  <c r="BJ38" i="23"/>
  <c r="BJ39" i="23"/>
  <c r="BJ40" i="23"/>
  <c r="BJ41" i="23"/>
  <c r="BJ42" i="23"/>
  <c r="BJ43" i="23"/>
  <c r="BJ44" i="23"/>
  <c r="BJ45" i="23"/>
  <c r="BJ46" i="23"/>
  <c r="BJ47" i="23"/>
  <c r="BJ48" i="23"/>
  <c r="BJ49" i="23"/>
  <c r="BJ50" i="23"/>
  <c r="BJ51" i="23"/>
  <c r="BJ52" i="23"/>
  <c r="BJ53" i="23"/>
  <c r="BJ54" i="23"/>
  <c r="BJ55" i="23"/>
  <c r="BJ56" i="23"/>
  <c r="BJ57" i="23"/>
  <c r="BJ58" i="23"/>
  <c r="BJ59" i="23"/>
  <c r="BJ60" i="23"/>
  <c r="BJ61" i="23"/>
  <c r="BJ62" i="23"/>
  <c r="BJ63" i="23"/>
  <c r="BJ64" i="23"/>
  <c r="BJ65" i="23"/>
  <c r="BJ66" i="23"/>
  <c r="BJ67" i="23"/>
  <c r="BJ68" i="23"/>
  <c r="BJ69" i="23"/>
  <c r="BJ70" i="23"/>
  <c r="BJ71" i="23"/>
  <c r="BJ72" i="23"/>
  <c r="BJ73" i="23"/>
  <c r="BJ74" i="23"/>
  <c r="BJ75" i="23"/>
  <c r="BJ76" i="23"/>
  <c r="BJ77" i="23"/>
  <c r="BJ78" i="23"/>
  <c r="BJ79" i="23"/>
  <c r="BJ80" i="23"/>
  <c r="BJ81" i="23"/>
  <c r="BJ82" i="23"/>
  <c r="BJ83" i="23"/>
  <c r="BJ84" i="23"/>
  <c r="BJ85" i="23"/>
  <c r="BJ86" i="23"/>
  <c r="BJ87" i="23"/>
  <c r="BJ88" i="23"/>
  <c r="BJ89" i="23"/>
  <c r="BJ90" i="23"/>
  <c r="BJ91" i="23"/>
  <c r="BJ92" i="23"/>
  <c r="BJ93" i="23"/>
  <c r="BJ94" i="23"/>
  <c r="BJ95" i="23"/>
  <c r="BJ96" i="23"/>
  <c r="BJ97" i="23"/>
  <c r="BJ98" i="23"/>
  <c r="BJ99" i="23"/>
  <c r="BJ100" i="23"/>
  <c r="BJ101" i="23"/>
  <c r="BJ102" i="23"/>
  <c r="BJ103" i="23"/>
  <c r="BJ104" i="23"/>
  <c r="BJ105" i="23"/>
  <c r="BJ106" i="23"/>
  <c r="BJ107" i="23"/>
  <c r="BJ108" i="23"/>
  <c r="BJ109" i="23"/>
  <c r="BJ110" i="23"/>
  <c r="BJ111" i="23"/>
  <c r="BJ112" i="23"/>
  <c r="BJ113" i="23"/>
  <c r="BJ13" i="23"/>
  <c r="AM14" i="23"/>
  <c r="AN14" i="23"/>
  <c r="AM15" i="23"/>
  <c r="AN15" i="23"/>
  <c r="AM16" i="23"/>
  <c r="AN16" i="23"/>
  <c r="AM17" i="23"/>
  <c r="AN17" i="23"/>
  <c r="AM18" i="23"/>
  <c r="AN18" i="23"/>
  <c r="AM19" i="23"/>
  <c r="AN19" i="23"/>
  <c r="AM20" i="23"/>
  <c r="AN20" i="23"/>
  <c r="AM21" i="23"/>
  <c r="AN21" i="23"/>
  <c r="AM22" i="23"/>
  <c r="AN22" i="23"/>
  <c r="AM23" i="23"/>
  <c r="AN23" i="23"/>
  <c r="AM24" i="23"/>
  <c r="AN24" i="23"/>
  <c r="AM25" i="23"/>
  <c r="AN25" i="23"/>
  <c r="AM26" i="23"/>
  <c r="AN26" i="23"/>
  <c r="AM27" i="23"/>
  <c r="AN27" i="23"/>
  <c r="AM28" i="23"/>
  <c r="AN28" i="23"/>
  <c r="AM29" i="23"/>
  <c r="AN29" i="23"/>
  <c r="AM30" i="23"/>
  <c r="AN30" i="23"/>
  <c r="AM31" i="23"/>
  <c r="AN31" i="23"/>
  <c r="AM32" i="23"/>
  <c r="AN32" i="23"/>
  <c r="AM33" i="23"/>
  <c r="AN33" i="23"/>
  <c r="AM34" i="23"/>
  <c r="AN34" i="23"/>
  <c r="AM35" i="23"/>
  <c r="AN35" i="23"/>
  <c r="AM36" i="23"/>
  <c r="AN36" i="23"/>
  <c r="AM37" i="23"/>
  <c r="AN37" i="23"/>
  <c r="AM38" i="23"/>
  <c r="AN38" i="23"/>
  <c r="AM39" i="23"/>
  <c r="AN39" i="23"/>
  <c r="AM40" i="23"/>
  <c r="AN40" i="23"/>
  <c r="AM41" i="23"/>
  <c r="AN41" i="23"/>
  <c r="AM42" i="23"/>
  <c r="AN42" i="23"/>
  <c r="AM43" i="23"/>
  <c r="AN43" i="23"/>
  <c r="AM44" i="23"/>
  <c r="AN44" i="23"/>
  <c r="AM45" i="23"/>
  <c r="AN45" i="23"/>
  <c r="AM46" i="23"/>
  <c r="AN46" i="23"/>
  <c r="AM47" i="23"/>
  <c r="AN47" i="23"/>
  <c r="AM48" i="23"/>
  <c r="AN48" i="23"/>
  <c r="AM49" i="23"/>
  <c r="AN49" i="23"/>
  <c r="AM50" i="23"/>
  <c r="AN50" i="23"/>
  <c r="AM51" i="23"/>
  <c r="AN51" i="23"/>
  <c r="AM52" i="23"/>
  <c r="AN52" i="23"/>
  <c r="AM53" i="23"/>
  <c r="AN53" i="23"/>
  <c r="AM54" i="23"/>
  <c r="AN54" i="23"/>
  <c r="AM55" i="23"/>
  <c r="AN55" i="23"/>
  <c r="AM56" i="23"/>
  <c r="AN56" i="23"/>
  <c r="AM57" i="23"/>
  <c r="AN57" i="23"/>
  <c r="AM58" i="23"/>
  <c r="AN58" i="23"/>
  <c r="AM59" i="23"/>
  <c r="AN59" i="23"/>
  <c r="AM60" i="23"/>
  <c r="AN60" i="23"/>
  <c r="AM61" i="23"/>
  <c r="AN61" i="23"/>
  <c r="AM62" i="23"/>
  <c r="AN62" i="23"/>
  <c r="AM63" i="23"/>
  <c r="AN63" i="23"/>
  <c r="AM64" i="23"/>
  <c r="AN64" i="23"/>
  <c r="AM65" i="23"/>
  <c r="AN65" i="23"/>
  <c r="AM66" i="23"/>
  <c r="AN66" i="23"/>
  <c r="AM67" i="23"/>
  <c r="AN67" i="23"/>
  <c r="AM68" i="23"/>
  <c r="AN68" i="23"/>
  <c r="AM69" i="23"/>
  <c r="AN69" i="23"/>
  <c r="AM70" i="23"/>
  <c r="AN70" i="23"/>
  <c r="AM71" i="23"/>
  <c r="AN71" i="23"/>
  <c r="AM72" i="23"/>
  <c r="AN72" i="23"/>
  <c r="AM73" i="23"/>
  <c r="AN73" i="23"/>
  <c r="AM74" i="23"/>
  <c r="AN74" i="23"/>
  <c r="AM75" i="23"/>
  <c r="AN75" i="23"/>
  <c r="AM76" i="23"/>
  <c r="AN76" i="23"/>
  <c r="AM77" i="23"/>
  <c r="AN77" i="23"/>
  <c r="AM78" i="23"/>
  <c r="AN78" i="23"/>
  <c r="AM79" i="23"/>
  <c r="AN79" i="23"/>
  <c r="AM80" i="23"/>
  <c r="AN80" i="23"/>
  <c r="AM81" i="23"/>
  <c r="AN81" i="23"/>
  <c r="AM82" i="23"/>
  <c r="AN82" i="23"/>
  <c r="AM83" i="23"/>
  <c r="AN83" i="23"/>
  <c r="AM84" i="23"/>
  <c r="AN84" i="23"/>
  <c r="AM85" i="23"/>
  <c r="AN85" i="23"/>
  <c r="AM86" i="23"/>
  <c r="AN86" i="23"/>
  <c r="AM87" i="23"/>
  <c r="AN87" i="23"/>
  <c r="AM88" i="23"/>
  <c r="AN88" i="23"/>
  <c r="AM89" i="23"/>
  <c r="AN89" i="23"/>
  <c r="AM90" i="23"/>
  <c r="AN90" i="23"/>
  <c r="AM91" i="23"/>
  <c r="AN91" i="23"/>
  <c r="AM92" i="23"/>
  <c r="AN92" i="23"/>
  <c r="AM93" i="23"/>
  <c r="AN93" i="23"/>
  <c r="AM94" i="23"/>
  <c r="AN94" i="23"/>
  <c r="AM95" i="23"/>
  <c r="AN95" i="23"/>
  <c r="AM96" i="23"/>
  <c r="AN96" i="23"/>
  <c r="AM97" i="23"/>
  <c r="AN97" i="23"/>
  <c r="AM98" i="23"/>
  <c r="AN98" i="23"/>
  <c r="AM99" i="23"/>
  <c r="AN99" i="23"/>
  <c r="AM100" i="23"/>
  <c r="AN100" i="23"/>
  <c r="AM101" i="23"/>
  <c r="AN101" i="23"/>
  <c r="AM102" i="23"/>
  <c r="AN102" i="23"/>
  <c r="AM103" i="23"/>
  <c r="AN103" i="23"/>
  <c r="AM104" i="23"/>
  <c r="AN104" i="23"/>
  <c r="AM105" i="23"/>
  <c r="AN105" i="23"/>
  <c r="AM106" i="23"/>
  <c r="AN106" i="23"/>
  <c r="AM107" i="23"/>
  <c r="AN107" i="23"/>
  <c r="AM108" i="23"/>
  <c r="AN108" i="23"/>
  <c r="AM109" i="23"/>
  <c r="AN109" i="23"/>
  <c r="AM110" i="23"/>
  <c r="AN110" i="23"/>
  <c r="AM111" i="23"/>
  <c r="AN111" i="23"/>
  <c r="AM112" i="23"/>
  <c r="AN112" i="23"/>
  <c r="AM113" i="23"/>
  <c r="AN113" i="23"/>
  <c r="AT14" i="23"/>
  <c r="AT15" i="23"/>
  <c r="AT16" i="23"/>
  <c r="AT17" i="23"/>
  <c r="AT18" i="23"/>
  <c r="AT19" i="23"/>
  <c r="AT20" i="23"/>
  <c r="AT21" i="23"/>
  <c r="AT22" i="23"/>
  <c r="AT23" i="23"/>
  <c r="AT24" i="23"/>
  <c r="AT25" i="23"/>
  <c r="AT26" i="23"/>
  <c r="AT27" i="23"/>
  <c r="AT28" i="23"/>
  <c r="AT29" i="23"/>
  <c r="AT30" i="23"/>
  <c r="AT31" i="23"/>
  <c r="AT32" i="23"/>
  <c r="AT33" i="23"/>
  <c r="AT34" i="23"/>
  <c r="AT35" i="23"/>
  <c r="AT36" i="23"/>
  <c r="AT37" i="23"/>
  <c r="AT38" i="23"/>
  <c r="AT39" i="23"/>
  <c r="AT40" i="23"/>
  <c r="AT41" i="23"/>
  <c r="AT42" i="23"/>
  <c r="AT43" i="23"/>
  <c r="AT44" i="23"/>
  <c r="AT45" i="23"/>
  <c r="AT46" i="23"/>
  <c r="AT47" i="23"/>
  <c r="AT48" i="23"/>
  <c r="AT49" i="23"/>
  <c r="AT50" i="23"/>
  <c r="AT51" i="23"/>
  <c r="AT52" i="23"/>
  <c r="AT53" i="23"/>
  <c r="AT54" i="23"/>
  <c r="AT55" i="23"/>
  <c r="AT56" i="23"/>
  <c r="AT57" i="23"/>
  <c r="AT58" i="23"/>
  <c r="AT59" i="23"/>
  <c r="AT60" i="23"/>
  <c r="AT61" i="23"/>
  <c r="AT62" i="23"/>
  <c r="AT63" i="23"/>
  <c r="AT64" i="23"/>
  <c r="AT65" i="23"/>
  <c r="AT66" i="23"/>
  <c r="AT67" i="23"/>
  <c r="AT68" i="23"/>
  <c r="AT69" i="23"/>
  <c r="AT70" i="23"/>
  <c r="AT71" i="23"/>
  <c r="AT72" i="23"/>
  <c r="AT73" i="23"/>
  <c r="AT74" i="23"/>
  <c r="AT75" i="23"/>
  <c r="AT76" i="23"/>
  <c r="AT77" i="23"/>
  <c r="AT78" i="23"/>
  <c r="AT79" i="23"/>
  <c r="AT80" i="23"/>
  <c r="AT81" i="23"/>
  <c r="AT82" i="23"/>
  <c r="AT83" i="23"/>
  <c r="AT84" i="23"/>
  <c r="AT85" i="23"/>
  <c r="AT86" i="23"/>
  <c r="AT87" i="23"/>
  <c r="AT88" i="23"/>
  <c r="AT89" i="23"/>
  <c r="AT90" i="23"/>
  <c r="AT91" i="23"/>
  <c r="AT92" i="23"/>
  <c r="AT93" i="23"/>
  <c r="AT94" i="23"/>
  <c r="AT95" i="23"/>
  <c r="AT96" i="23"/>
  <c r="AT97" i="23"/>
  <c r="AT98" i="23"/>
  <c r="AT99" i="23"/>
  <c r="AT100" i="23"/>
  <c r="AT101" i="23"/>
  <c r="AT102" i="23"/>
  <c r="AT103" i="23"/>
  <c r="AT104" i="23"/>
  <c r="AT105" i="23"/>
  <c r="AT106" i="23"/>
  <c r="AT107" i="23"/>
  <c r="AT108" i="23"/>
  <c r="AT109" i="23"/>
  <c r="AT110" i="23"/>
  <c r="AT111" i="23"/>
  <c r="AT112" i="23"/>
  <c r="AT113" i="23"/>
  <c r="BG14" i="23"/>
  <c r="BG15" i="23"/>
  <c r="BG16" i="23"/>
  <c r="BG17" i="23"/>
  <c r="BG18" i="23"/>
  <c r="BG19" i="23"/>
  <c r="BG20" i="23"/>
  <c r="BG21" i="23"/>
  <c r="BG22" i="23"/>
  <c r="BG23" i="23"/>
  <c r="BG24" i="23"/>
  <c r="BG25" i="23"/>
  <c r="BG26" i="23"/>
  <c r="BG27" i="23"/>
  <c r="BG28" i="23"/>
  <c r="BG29" i="23"/>
  <c r="BG30" i="23"/>
  <c r="BG31" i="23"/>
  <c r="BG32" i="23"/>
  <c r="BG33" i="23"/>
  <c r="BG34" i="23"/>
  <c r="BG35" i="23"/>
  <c r="BG36" i="23"/>
  <c r="BG37" i="23"/>
  <c r="BG38" i="23"/>
  <c r="BG39" i="23"/>
  <c r="BG40" i="23"/>
  <c r="BG41" i="23"/>
  <c r="BG42" i="23"/>
  <c r="BG43" i="23"/>
  <c r="BG44" i="23"/>
  <c r="BG45" i="23"/>
  <c r="BG46" i="23"/>
  <c r="BG47" i="23"/>
  <c r="BG48" i="23"/>
  <c r="BG49" i="23"/>
  <c r="BG50" i="23"/>
  <c r="BG51" i="23"/>
  <c r="BG52" i="23"/>
  <c r="BG53" i="23"/>
  <c r="BG54" i="23"/>
  <c r="BG55" i="23"/>
  <c r="BG56" i="23"/>
  <c r="BG57" i="23"/>
  <c r="BG58" i="23"/>
  <c r="BG59" i="23"/>
  <c r="BG60" i="23"/>
  <c r="BG61" i="23"/>
  <c r="BG62" i="23"/>
  <c r="BG63" i="23"/>
  <c r="BG64" i="23"/>
  <c r="BG65" i="23"/>
  <c r="BG66" i="23"/>
  <c r="BG67" i="23"/>
  <c r="BG68" i="23"/>
  <c r="BG69" i="23"/>
  <c r="BG70" i="23"/>
  <c r="BG71" i="23"/>
  <c r="BG72" i="23"/>
  <c r="BG73" i="23"/>
  <c r="BG74" i="23"/>
  <c r="BG75" i="23"/>
  <c r="BG76" i="23"/>
  <c r="BG77" i="23"/>
  <c r="BG78" i="23"/>
  <c r="BG79" i="23"/>
  <c r="BG80" i="23"/>
  <c r="BG81" i="23"/>
  <c r="BG82" i="23"/>
  <c r="BG83" i="23"/>
  <c r="BG84" i="23"/>
  <c r="BG85" i="23"/>
  <c r="BG86" i="23"/>
  <c r="BG87" i="23"/>
  <c r="BG88" i="23"/>
  <c r="BG89" i="23"/>
  <c r="BG90" i="23"/>
  <c r="BG91" i="23"/>
  <c r="BG92" i="23"/>
  <c r="BG93" i="23"/>
  <c r="BG94" i="23"/>
  <c r="BG95" i="23"/>
  <c r="BG96" i="23"/>
  <c r="BG97" i="23"/>
  <c r="BG98" i="23"/>
  <c r="BG99" i="23"/>
  <c r="BG100" i="23"/>
  <c r="BG101" i="23"/>
  <c r="BG102" i="23"/>
  <c r="BG103" i="23"/>
  <c r="BG104" i="23"/>
  <c r="BG105" i="23"/>
  <c r="BG106" i="23"/>
  <c r="BG107" i="23"/>
  <c r="BG108" i="23"/>
  <c r="BG109" i="23"/>
  <c r="BG110" i="23"/>
  <c r="BG111" i="23"/>
  <c r="BG112" i="23"/>
  <c r="BG113" i="23"/>
  <c r="BF14" i="23"/>
  <c r="BF15" i="23"/>
  <c r="BF16" i="23"/>
  <c r="BF17" i="23"/>
  <c r="BF18" i="23"/>
  <c r="BF19" i="23"/>
  <c r="BF20" i="23"/>
  <c r="BF21" i="23"/>
  <c r="BF22" i="23"/>
  <c r="BF23" i="23"/>
  <c r="BF24" i="23"/>
  <c r="BF25" i="23"/>
  <c r="BF26" i="23"/>
  <c r="BF27" i="23"/>
  <c r="BF28" i="23"/>
  <c r="BF29" i="23"/>
  <c r="BF30" i="23"/>
  <c r="BF31" i="23"/>
  <c r="BF32" i="23"/>
  <c r="BF33" i="23"/>
  <c r="BF34" i="23"/>
  <c r="BF35" i="23"/>
  <c r="BF36" i="23"/>
  <c r="BF37" i="23"/>
  <c r="BF38" i="23"/>
  <c r="BF39" i="23"/>
  <c r="BF40" i="23"/>
  <c r="BF41" i="23"/>
  <c r="BF42" i="23"/>
  <c r="BF43" i="23"/>
  <c r="BF44" i="23"/>
  <c r="BF45" i="23"/>
  <c r="BF46" i="23"/>
  <c r="BF47" i="23"/>
  <c r="BF48" i="23"/>
  <c r="BF49" i="23"/>
  <c r="BF50" i="23"/>
  <c r="BF51" i="23"/>
  <c r="BF52" i="23"/>
  <c r="BF53" i="23"/>
  <c r="BF54" i="23"/>
  <c r="BF55" i="23"/>
  <c r="BF56" i="23"/>
  <c r="BF57" i="23"/>
  <c r="BF58" i="23"/>
  <c r="BF59" i="23"/>
  <c r="BF60" i="23"/>
  <c r="BF61" i="23"/>
  <c r="BF62" i="23"/>
  <c r="BF63" i="23"/>
  <c r="BF64" i="23"/>
  <c r="BF65" i="23"/>
  <c r="BF66" i="23"/>
  <c r="BF67" i="23"/>
  <c r="BF68" i="23"/>
  <c r="BF69" i="23"/>
  <c r="BF70" i="23"/>
  <c r="BF71" i="23"/>
  <c r="BF72" i="23"/>
  <c r="BF73" i="23"/>
  <c r="BF74" i="23"/>
  <c r="BF75" i="23"/>
  <c r="BF76" i="23"/>
  <c r="BF77" i="23"/>
  <c r="BF78" i="23"/>
  <c r="BF79" i="23"/>
  <c r="BF80" i="23"/>
  <c r="BF81" i="23"/>
  <c r="BF82" i="23"/>
  <c r="BF83" i="23"/>
  <c r="BF84" i="23"/>
  <c r="BF85" i="23"/>
  <c r="BF86" i="23"/>
  <c r="BF87" i="23"/>
  <c r="BF88" i="23"/>
  <c r="BF89" i="23"/>
  <c r="BF90" i="23"/>
  <c r="BF91" i="23"/>
  <c r="BF92" i="23"/>
  <c r="BF93" i="23"/>
  <c r="BF94" i="23"/>
  <c r="BF95" i="23"/>
  <c r="BF96" i="23"/>
  <c r="BF97" i="23"/>
  <c r="BF98" i="23"/>
  <c r="BF99" i="23"/>
  <c r="BF100" i="23"/>
  <c r="BF101" i="23"/>
  <c r="BF102" i="23"/>
  <c r="BF103" i="23"/>
  <c r="BF104" i="23"/>
  <c r="BF105" i="23"/>
  <c r="BF106" i="23"/>
  <c r="BF107" i="23"/>
  <c r="BF108" i="23"/>
  <c r="BF109" i="23"/>
  <c r="BF110" i="23"/>
  <c r="BF111" i="23"/>
  <c r="BF112" i="23"/>
  <c r="BF113" i="23"/>
  <c r="BG13" i="23"/>
  <c r="BF13" i="23"/>
  <c r="AT13" i="23"/>
  <c r="AN13" i="23"/>
  <c r="AM13" i="23"/>
  <c r="AG14" i="23"/>
  <c r="AG15" i="23"/>
  <c r="AG16" i="23"/>
  <c r="AG17" i="23"/>
  <c r="AG18" i="23"/>
  <c r="AG19" i="23"/>
  <c r="AG20" i="23"/>
  <c r="AG21" i="23"/>
  <c r="AG22" i="23"/>
  <c r="AG23" i="23"/>
  <c r="AG24" i="23"/>
  <c r="AG25" i="23"/>
  <c r="AG26" i="23"/>
  <c r="AG27" i="23"/>
  <c r="AG28" i="23"/>
  <c r="AG29" i="23"/>
  <c r="AG30" i="23"/>
  <c r="AG31" i="23"/>
  <c r="AG32" i="23"/>
  <c r="AG33" i="23"/>
  <c r="AG34" i="23"/>
  <c r="AG35" i="23"/>
  <c r="AG36" i="23"/>
  <c r="AG37" i="23"/>
  <c r="AG38" i="23"/>
  <c r="AG39" i="23"/>
  <c r="AG40" i="23"/>
  <c r="AG41" i="23"/>
  <c r="AG42" i="23"/>
  <c r="AG43" i="23"/>
  <c r="AG44" i="23"/>
  <c r="AG45" i="23"/>
  <c r="AG46" i="23"/>
  <c r="AG47" i="23"/>
  <c r="AG48" i="23"/>
  <c r="AG49" i="23"/>
  <c r="AG50" i="23"/>
  <c r="AG51" i="23"/>
  <c r="AG52" i="23"/>
  <c r="AG53" i="23"/>
  <c r="AG54" i="23"/>
  <c r="AG55" i="23"/>
  <c r="AG56" i="23"/>
  <c r="AG57" i="23"/>
  <c r="AG58" i="23"/>
  <c r="AG59" i="23"/>
  <c r="AG60" i="23"/>
  <c r="AG61" i="23"/>
  <c r="AG62" i="23"/>
  <c r="AG63" i="23"/>
  <c r="AG64" i="23"/>
  <c r="AG65" i="23"/>
  <c r="AG66" i="23"/>
  <c r="AG67" i="23"/>
  <c r="AG68" i="23"/>
  <c r="AG69" i="23"/>
  <c r="AG70" i="23"/>
  <c r="AG71" i="23"/>
  <c r="AG72" i="23"/>
  <c r="AG73" i="23"/>
  <c r="AG74" i="23"/>
  <c r="AG75" i="23"/>
  <c r="AG76" i="23"/>
  <c r="AG77" i="23"/>
  <c r="AG78" i="23"/>
  <c r="AG79" i="23"/>
  <c r="AG80" i="23"/>
  <c r="AG81" i="23"/>
  <c r="AG82" i="23"/>
  <c r="AG83" i="23"/>
  <c r="AG84" i="23"/>
  <c r="AG85" i="23"/>
  <c r="AG86" i="23"/>
  <c r="AG87" i="23"/>
  <c r="AG88" i="23"/>
  <c r="AG89" i="23"/>
  <c r="AG90" i="23"/>
  <c r="AG91" i="23"/>
  <c r="AG92" i="23"/>
  <c r="AG93" i="23"/>
  <c r="AG94" i="23"/>
  <c r="AG95" i="23"/>
  <c r="AG96" i="23"/>
  <c r="AG97" i="23"/>
  <c r="AG98" i="23"/>
  <c r="AG99" i="23"/>
  <c r="AG100" i="23"/>
  <c r="AG101" i="23"/>
  <c r="AG102" i="23"/>
  <c r="AG103" i="23"/>
  <c r="AG104" i="23"/>
  <c r="AG105" i="23"/>
  <c r="AG106" i="23"/>
  <c r="AG107" i="23"/>
  <c r="AG108" i="23"/>
  <c r="AG109" i="23"/>
  <c r="AG110" i="23"/>
  <c r="AG111" i="23"/>
  <c r="AG112" i="23"/>
  <c r="AG113" i="23"/>
  <c r="AG13" i="23"/>
  <c r="AF14" i="23"/>
  <c r="AF15" i="23"/>
  <c r="AF16" i="23"/>
  <c r="AF17" i="23"/>
  <c r="AF18" i="23"/>
  <c r="AF19" i="23"/>
  <c r="AF20" i="23"/>
  <c r="AF21" i="23"/>
  <c r="AF22" i="23"/>
  <c r="AF23" i="23"/>
  <c r="AF24" i="23"/>
  <c r="AF25" i="23"/>
  <c r="AF26" i="23"/>
  <c r="AF27" i="23"/>
  <c r="AF28" i="23"/>
  <c r="AF29" i="23"/>
  <c r="AF30" i="23"/>
  <c r="AF31" i="23"/>
  <c r="AF32" i="23"/>
  <c r="AF33" i="23"/>
  <c r="AF34" i="23"/>
  <c r="AF35" i="23"/>
  <c r="AF36" i="23"/>
  <c r="AF37" i="23"/>
  <c r="AF38" i="23"/>
  <c r="AF39" i="23"/>
  <c r="AF40" i="23"/>
  <c r="AF41" i="23"/>
  <c r="AF42" i="23"/>
  <c r="AF43" i="23"/>
  <c r="AF44" i="23"/>
  <c r="AF45" i="23"/>
  <c r="AF46" i="23"/>
  <c r="AF47" i="23"/>
  <c r="AF48" i="23"/>
  <c r="AF49" i="23"/>
  <c r="AF50" i="23"/>
  <c r="AF51" i="23"/>
  <c r="AF52" i="23"/>
  <c r="AF53" i="23"/>
  <c r="AF54" i="23"/>
  <c r="AF55" i="23"/>
  <c r="AF56" i="23"/>
  <c r="AF57" i="23"/>
  <c r="AF58" i="23"/>
  <c r="AF59" i="23"/>
  <c r="AF60" i="23"/>
  <c r="AF61" i="23"/>
  <c r="AF62" i="23"/>
  <c r="AF63" i="23"/>
  <c r="AF64" i="23"/>
  <c r="AF65" i="23"/>
  <c r="AF66" i="23"/>
  <c r="AF67" i="23"/>
  <c r="AF68" i="23"/>
  <c r="AF69" i="23"/>
  <c r="AF70" i="23"/>
  <c r="AF71" i="23"/>
  <c r="AF72" i="23"/>
  <c r="AF73" i="23"/>
  <c r="AF74" i="23"/>
  <c r="AF75" i="23"/>
  <c r="AF76" i="23"/>
  <c r="AF77" i="23"/>
  <c r="AF78" i="23"/>
  <c r="AF79" i="23"/>
  <c r="AF80" i="23"/>
  <c r="AF81" i="23"/>
  <c r="AF82" i="23"/>
  <c r="AF83" i="23"/>
  <c r="AF84" i="23"/>
  <c r="AF85" i="23"/>
  <c r="AF86" i="23"/>
  <c r="AF87" i="23"/>
  <c r="AF88" i="23"/>
  <c r="AF89" i="23"/>
  <c r="AF90" i="23"/>
  <c r="AF91" i="23"/>
  <c r="AF92" i="23"/>
  <c r="AF93" i="23"/>
  <c r="AF94" i="23"/>
  <c r="AF95" i="23"/>
  <c r="AF96" i="23"/>
  <c r="AF97" i="23"/>
  <c r="AF98" i="23"/>
  <c r="AF99" i="23"/>
  <c r="AF100" i="23"/>
  <c r="AF101" i="23"/>
  <c r="AF102" i="23"/>
  <c r="AF103" i="23"/>
  <c r="AF104" i="23"/>
  <c r="AF105" i="23"/>
  <c r="AF106" i="23"/>
  <c r="AF107" i="23"/>
  <c r="AF108" i="23"/>
  <c r="AF109" i="23"/>
  <c r="AF110" i="23"/>
  <c r="AF111" i="23"/>
  <c r="AF112" i="23"/>
  <c r="AF113" i="23"/>
  <c r="AF13" i="23"/>
  <c r="J14" i="23"/>
  <c r="J15" i="23"/>
  <c r="J16" i="23"/>
  <c r="J17" i="23"/>
  <c r="J18" i="23"/>
  <c r="J19" i="23"/>
  <c r="J20" i="23"/>
  <c r="J21" i="23"/>
  <c r="J22" i="23"/>
  <c r="J23" i="23"/>
  <c r="J24" i="23"/>
  <c r="J25" i="23"/>
  <c r="J26" i="23"/>
  <c r="J27" i="23"/>
  <c r="J28" i="23"/>
  <c r="J29" i="23"/>
  <c r="J30" i="23"/>
  <c r="J31" i="23"/>
  <c r="J32" i="23"/>
  <c r="J33" i="23"/>
  <c r="J34" i="23"/>
  <c r="J35" i="23"/>
  <c r="J36" i="23"/>
  <c r="J37" i="23"/>
  <c r="J38" i="23"/>
  <c r="J39" i="23"/>
  <c r="J40" i="23"/>
  <c r="J41" i="23"/>
  <c r="J42" i="23"/>
  <c r="J43" i="23"/>
  <c r="J44" i="23"/>
  <c r="J45" i="23"/>
  <c r="J46" i="23"/>
  <c r="J47" i="23"/>
  <c r="J48" i="23"/>
  <c r="J49" i="23"/>
  <c r="J50" i="23"/>
  <c r="J51" i="23"/>
  <c r="J52" i="23"/>
  <c r="J53" i="23"/>
  <c r="J54" i="23"/>
  <c r="J55" i="23"/>
  <c r="J56" i="23"/>
  <c r="J57" i="23"/>
  <c r="J58" i="23"/>
  <c r="J59" i="23"/>
  <c r="J60" i="23"/>
  <c r="J61" i="23"/>
  <c r="J62" i="23"/>
  <c r="J63" i="23"/>
  <c r="J64" i="23"/>
  <c r="J65" i="23"/>
  <c r="J66" i="23"/>
  <c r="J67" i="23"/>
  <c r="J68" i="23"/>
  <c r="J69" i="23"/>
  <c r="J70" i="23"/>
  <c r="J71" i="23"/>
  <c r="J72" i="23"/>
  <c r="J73" i="23"/>
  <c r="J74" i="23"/>
  <c r="J75" i="23"/>
  <c r="J76" i="23"/>
  <c r="J77" i="23"/>
  <c r="J78" i="23"/>
  <c r="J79" i="23"/>
  <c r="J80" i="23"/>
  <c r="J81" i="23"/>
  <c r="J82" i="23"/>
  <c r="J83" i="23"/>
  <c r="J84" i="23"/>
  <c r="J85" i="23"/>
  <c r="J86" i="23"/>
  <c r="J87" i="23"/>
  <c r="J88" i="23"/>
  <c r="J89" i="23"/>
  <c r="J90" i="23"/>
  <c r="J91" i="23"/>
  <c r="J92" i="23"/>
  <c r="J93" i="23"/>
  <c r="J94" i="23"/>
  <c r="J95" i="23"/>
  <c r="J96" i="23"/>
  <c r="J97" i="23"/>
  <c r="J98" i="23"/>
  <c r="J99" i="23"/>
  <c r="J100" i="23"/>
  <c r="J101" i="23"/>
  <c r="J102" i="23"/>
  <c r="J103" i="23"/>
  <c r="J104" i="23"/>
  <c r="J105" i="23"/>
  <c r="J106" i="23"/>
  <c r="J107" i="23"/>
  <c r="J108" i="23"/>
  <c r="J109" i="23"/>
  <c r="J110" i="23"/>
  <c r="J111" i="23"/>
  <c r="J112" i="23"/>
  <c r="J113" i="23"/>
  <c r="J13" i="23"/>
  <c r="I14" i="23"/>
  <c r="I15" i="23"/>
  <c r="I16" i="23"/>
  <c r="I17" i="23"/>
  <c r="I18" i="23"/>
  <c r="I19" i="23"/>
  <c r="I20" i="23"/>
  <c r="I21" i="23"/>
  <c r="I22" i="23"/>
  <c r="I23" i="23"/>
  <c r="I24" i="23"/>
  <c r="I25" i="23"/>
  <c r="I26" i="23"/>
  <c r="I27" i="23"/>
  <c r="I28" i="23"/>
  <c r="I29" i="23"/>
  <c r="I30" i="23"/>
  <c r="I31" i="23"/>
  <c r="I32" i="23"/>
  <c r="I33" i="23"/>
  <c r="I34" i="23"/>
  <c r="I35" i="23"/>
  <c r="FE35" i="23" s="1"/>
  <c r="I36" i="23"/>
  <c r="I37" i="23"/>
  <c r="I38" i="23"/>
  <c r="I39" i="23"/>
  <c r="FE39" i="23" s="1"/>
  <c r="I40" i="23"/>
  <c r="I41" i="23"/>
  <c r="I42" i="23"/>
  <c r="I43" i="23"/>
  <c r="I44" i="23"/>
  <c r="I45" i="23"/>
  <c r="I46" i="23"/>
  <c r="I47" i="23"/>
  <c r="I48" i="23"/>
  <c r="I49" i="23"/>
  <c r="I50" i="23"/>
  <c r="I51" i="23"/>
  <c r="I52" i="23"/>
  <c r="I53" i="23"/>
  <c r="I54" i="23"/>
  <c r="I55" i="23"/>
  <c r="I56" i="23"/>
  <c r="I57" i="23"/>
  <c r="I58" i="23"/>
  <c r="I59" i="23"/>
  <c r="I60" i="23"/>
  <c r="I61" i="23"/>
  <c r="I62" i="23"/>
  <c r="I63" i="23"/>
  <c r="FE63" i="23" s="1"/>
  <c r="I64" i="23"/>
  <c r="I65" i="23"/>
  <c r="I66" i="23"/>
  <c r="I67" i="23"/>
  <c r="FE67" i="23" s="1"/>
  <c r="I68" i="23"/>
  <c r="I69" i="23"/>
  <c r="I70" i="23"/>
  <c r="I71" i="23"/>
  <c r="I72" i="23"/>
  <c r="I73" i="23"/>
  <c r="I74" i="23"/>
  <c r="I75" i="23"/>
  <c r="I76" i="23"/>
  <c r="I77" i="23"/>
  <c r="I78" i="23"/>
  <c r="I79" i="23"/>
  <c r="I80" i="23"/>
  <c r="I81" i="23"/>
  <c r="I82" i="23"/>
  <c r="I83" i="23"/>
  <c r="I84" i="23"/>
  <c r="I85" i="23"/>
  <c r="I86" i="23"/>
  <c r="I87" i="23"/>
  <c r="I88" i="23"/>
  <c r="I89" i="23"/>
  <c r="I90" i="23"/>
  <c r="I91" i="23"/>
  <c r="I92" i="23"/>
  <c r="I93" i="23"/>
  <c r="I94" i="23"/>
  <c r="I95" i="23"/>
  <c r="I96" i="23"/>
  <c r="I97" i="23"/>
  <c r="I98" i="23"/>
  <c r="I99" i="23"/>
  <c r="I100" i="23"/>
  <c r="I101" i="23"/>
  <c r="I102" i="23"/>
  <c r="FE102" i="23" s="1"/>
  <c r="I103" i="23"/>
  <c r="I104" i="23"/>
  <c r="I105" i="23"/>
  <c r="I106" i="23"/>
  <c r="I107" i="23"/>
  <c r="I108" i="23"/>
  <c r="I109" i="23"/>
  <c r="I110" i="23"/>
  <c r="FE110" i="23" s="1"/>
  <c r="I111" i="23"/>
  <c r="I112" i="23"/>
  <c r="I1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G60" i="23"/>
  <c r="G61" i="23"/>
  <c r="G62" i="23"/>
  <c r="G63" i="23"/>
  <c r="G64" i="23"/>
  <c r="G65" i="23"/>
  <c r="G66" i="23"/>
  <c r="G67" i="23"/>
  <c r="G68" i="23"/>
  <c r="G69" i="23"/>
  <c r="G70" i="23"/>
  <c r="G71" i="23"/>
  <c r="G72" i="23"/>
  <c r="G73" i="23"/>
  <c r="G74" i="23"/>
  <c r="G75" i="23"/>
  <c r="G76" i="23"/>
  <c r="G77" i="23"/>
  <c r="G78" i="23"/>
  <c r="G79" i="23"/>
  <c r="G80" i="23"/>
  <c r="G81" i="23"/>
  <c r="G82" i="23"/>
  <c r="G83" i="23"/>
  <c r="G84" i="23"/>
  <c r="G85" i="23"/>
  <c r="G86" i="23"/>
  <c r="G87" i="23"/>
  <c r="G88" i="23"/>
  <c r="G89" i="23"/>
  <c r="G90" i="23"/>
  <c r="G91" i="23"/>
  <c r="G92" i="23"/>
  <c r="G93" i="23"/>
  <c r="G94" i="23"/>
  <c r="G95" i="23"/>
  <c r="G96" i="23"/>
  <c r="G97" i="23"/>
  <c r="G98" i="23"/>
  <c r="G99" i="23"/>
  <c r="G100" i="23"/>
  <c r="G101" i="23"/>
  <c r="G102" i="23"/>
  <c r="G103" i="23"/>
  <c r="G104" i="23"/>
  <c r="G105" i="23"/>
  <c r="G106" i="23"/>
  <c r="G107" i="23"/>
  <c r="G108" i="23"/>
  <c r="G109" i="23"/>
  <c r="G110" i="23"/>
  <c r="G111" i="23"/>
  <c r="G112" i="23"/>
  <c r="G113" i="23"/>
  <c r="G13" i="23"/>
  <c r="F13" i="23"/>
  <c r="FO113" i="23"/>
  <c r="FF113" i="23"/>
  <c r="FG113" i="23" s="1"/>
  <c r="FE113" i="23"/>
  <c r="FD113" i="23"/>
  <c r="EH113" i="23"/>
  <c r="EE113" i="23"/>
  <c r="E113" i="23"/>
  <c r="FO112" i="23"/>
  <c r="FG112" i="23"/>
  <c r="FF112" i="23"/>
  <c r="FE112" i="23"/>
  <c r="FD112" i="23"/>
  <c r="EH112" i="23"/>
  <c r="EE112" i="23"/>
  <c r="E112" i="23"/>
  <c r="FO111" i="23"/>
  <c r="FG111" i="23"/>
  <c r="FF111" i="23"/>
  <c r="FD111" i="23"/>
  <c r="EH111" i="23"/>
  <c r="EE111" i="23"/>
  <c r="E111" i="23"/>
  <c r="FO110" i="23"/>
  <c r="FG110" i="23"/>
  <c r="FF110" i="23"/>
  <c r="FD110" i="23"/>
  <c r="EH110" i="23"/>
  <c r="EE110" i="23"/>
  <c r="E110" i="23"/>
  <c r="FO109" i="23"/>
  <c r="FG109" i="23"/>
  <c r="FF109" i="23"/>
  <c r="FE109" i="23"/>
  <c r="FD109" i="23"/>
  <c r="EH109" i="23"/>
  <c r="EE109" i="23"/>
  <c r="E109" i="23"/>
  <c r="FO108" i="23"/>
  <c r="FG108" i="23"/>
  <c r="FF108" i="23"/>
  <c r="FD108" i="23"/>
  <c r="EH108" i="23"/>
  <c r="EE108" i="23"/>
  <c r="E108" i="23"/>
  <c r="FO107" i="23"/>
  <c r="FG107" i="23"/>
  <c r="FF107" i="23"/>
  <c r="FD107" i="23"/>
  <c r="EH107" i="23"/>
  <c r="EE107" i="23"/>
  <c r="E107" i="23"/>
  <c r="FO106" i="23"/>
  <c r="FG106" i="23"/>
  <c r="FF106" i="23"/>
  <c r="FE106" i="23"/>
  <c r="FD106" i="23"/>
  <c r="EH106" i="23"/>
  <c r="EE106" i="23"/>
  <c r="E106" i="23"/>
  <c r="FO105" i="23"/>
  <c r="FG105" i="23"/>
  <c r="FF105" i="23"/>
  <c r="FE105" i="23"/>
  <c r="FD105" i="23"/>
  <c r="EH105" i="23"/>
  <c r="EE105" i="23"/>
  <c r="E105" i="23"/>
  <c r="FO104" i="23"/>
  <c r="FG104" i="23"/>
  <c r="FF104" i="23"/>
  <c r="FE104" i="23"/>
  <c r="FD104" i="23"/>
  <c r="EH104" i="23"/>
  <c r="EE104" i="23"/>
  <c r="E104" i="23"/>
  <c r="FO103" i="23"/>
  <c r="FG103" i="23"/>
  <c r="FF103" i="23"/>
  <c r="FD103" i="23"/>
  <c r="EH103" i="23"/>
  <c r="EE103" i="23"/>
  <c r="E103" i="23"/>
  <c r="FO102" i="23"/>
  <c r="FG102" i="23"/>
  <c r="FF102" i="23"/>
  <c r="FD102" i="23"/>
  <c r="EH102" i="23"/>
  <c r="EE102" i="23"/>
  <c r="E102" i="23"/>
  <c r="FO101" i="23"/>
  <c r="FF101" i="23"/>
  <c r="FG101" i="23" s="1"/>
  <c r="FD101" i="23"/>
  <c r="EH101" i="23"/>
  <c r="EE101" i="23"/>
  <c r="E101" i="23"/>
  <c r="FO100" i="23"/>
  <c r="FF100" i="23"/>
  <c r="FG100" i="23" s="1"/>
  <c r="FD100" i="23"/>
  <c r="EH100" i="23"/>
  <c r="EE100" i="23"/>
  <c r="E100" i="23"/>
  <c r="FO99" i="23"/>
  <c r="FF99" i="23"/>
  <c r="FG99" i="23" s="1"/>
  <c r="FD99" i="23"/>
  <c r="EH99" i="23"/>
  <c r="EE99" i="23"/>
  <c r="E99" i="23"/>
  <c r="FO98" i="23"/>
  <c r="FF98" i="23"/>
  <c r="FG98" i="23" s="1"/>
  <c r="FD98" i="23"/>
  <c r="EH98" i="23"/>
  <c r="EE98" i="23"/>
  <c r="E98" i="23"/>
  <c r="FO97" i="23"/>
  <c r="FF97" i="23"/>
  <c r="FG97" i="23" s="1"/>
  <c r="FD97" i="23"/>
  <c r="EH97" i="23"/>
  <c r="EE97" i="23"/>
  <c r="E97" i="23"/>
  <c r="FO96" i="23"/>
  <c r="FF96" i="23"/>
  <c r="FG96" i="23" s="1"/>
  <c r="FD96" i="23"/>
  <c r="EH96" i="23"/>
  <c r="EE96" i="23"/>
  <c r="E96" i="23"/>
  <c r="FO95" i="23"/>
  <c r="FF95" i="23"/>
  <c r="FG95" i="23" s="1"/>
  <c r="FD95" i="23"/>
  <c r="EH95" i="23"/>
  <c r="EE95" i="23"/>
  <c r="E95" i="23"/>
  <c r="FO94" i="23"/>
  <c r="FF94" i="23"/>
  <c r="FG94" i="23" s="1"/>
  <c r="FD94" i="23"/>
  <c r="EH94" i="23"/>
  <c r="EE94" i="23"/>
  <c r="E94" i="23"/>
  <c r="FO93" i="23"/>
  <c r="FF93" i="23"/>
  <c r="FG93" i="23" s="1"/>
  <c r="FD93" i="23"/>
  <c r="EH93" i="23"/>
  <c r="EE93" i="23"/>
  <c r="E93" i="23"/>
  <c r="FO92" i="23"/>
  <c r="FF92" i="23"/>
  <c r="FG92" i="23" s="1"/>
  <c r="FD92" i="23"/>
  <c r="EH92" i="23"/>
  <c r="EE92" i="23"/>
  <c r="E92" i="23"/>
  <c r="FO91" i="23"/>
  <c r="FF91" i="23"/>
  <c r="FG91" i="23" s="1"/>
  <c r="FD91" i="23"/>
  <c r="EH91" i="23"/>
  <c r="EE91" i="23"/>
  <c r="E91" i="23"/>
  <c r="FO90" i="23"/>
  <c r="FF90" i="23"/>
  <c r="FG90" i="23" s="1"/>
  <c r="FD90" i="23"/>
  <c r="EH90" i="23"/>
  <c r="EE90" i="23"/>
  <c r="E90" i="23"/>
  <c r="FO89" i="23"/>
  <c r="FF89" i="23"/>
  <c r="FG89" i="23" s="1"/>
  <c r="FD89" i="23"/>
  <c r="EH89" i="23"/>
  <c r="EE89" i="23"/>
  <c r="E89" i="23"/>
  <c r="FO88" i="23"/>
  <c r="FF88" i="23"/>
  <c r="FG88" i="23" s="1"/>
  <c r="FD88" i="23"/>
  <c r="EH88" i="23"/>
  <c r="EE88" i="23"/>
  <c r="E88" i="23"/>
  <c r="FO87" i="23"/>
  <c r="FF87" i="23"/>
  <c r="FG87" i="23" s="1"/>
  <c r="FD87" i="23"/>
  <c r="EH87" i="23"/>
  <c r="EE87" i="23"/>
  <c r="E87" i="23"/>
  <c r="FO86" i="23"/>
  <c r="FF86" i="23"/>
  <c r="FG86" i="23" s="1"/>
  <c r="FD86" i="23"/>
  <c r="EH86" i="23"/>
  <c r="EE86" i="23"/>
  <c r="E86" i="23"/>
  <c r="FO85" i="23"/>
  <c r="FF85" i="23"/>
  <c r="FG85" i="23" s="1"/>
  <c r="FD85" i="23"/>
  <c r="EH85" i="23"/>
  <c r="EE85" i="23"/>
  <c r="E85" i="23"/>
  <c r="FO84" i="23"/>
  <c r="FF84" i="23"/>
  <c r="FG84" i="23" s="1"/>
  <c r="FD84" i="23"/>
  <c r="EH84" i="23"/>
  <c r="EE84" i="23"/>
  <c r="E84" i="23"/>
  <c r="FO83" i="23"/>
  <c r="FF83" i="23"/>
  <c r="FG83" i="23" s="1"/>
  <c r="FD83" i="23"/>
  <c r="EH83" i="23"/>
  <c r="EE83" i="23"/>
  <c r="E83" i="23"/>
  <c r="FO82" i="23"/>
  <c r="FF82" i="23"/>
  <c r="FG82" i="23" s="1"/>
  <c r="FD82" i="23"/>
  <c r="EH82" i="23"/>
  <c r="EE82" i="23"/>
  <c r="E82" i="23"/>
  <c r="FO81" i="23"/>
  <c r="FG81" i="23"/>
  <c r="FF81" i="23"/>
  <c r="FE81" i="23"/>
  <c r="FD81" i="23"/>
  <c r="EH81" i="23"/>
  <c r="EE81" i="23"/>
  <c r="E81" i="23"/>
  <c r="FO80" i="23"/>
  <c r="FG80" i="23"/>
  <c r="FF80" i="23"/>
  <c r="FE80" i="23"/>
  <c r="FD80" i="23"/>
  <c r="EH80" i="23"/>
  <c r="EE80" i="23"/>
  <c r="E80" i="23"/>
  <c r="FO79" i="23"/>
  <c r="FG79" i="23"/>
  <c r="FF79" i="23"/>
  <c r="FD79" i="23"/>
  <c r="EH79" i="23"/>
  <c r="EE79" i="23"/>
  <c r="E79" i="23"/>
  <c r="FO78" i="23"/>
  <c r="FG78" i="23"/>
  <c r="FF78" i="23"/>
  <c r="FE78" i="23"/>
  <c r="FD78" i="23"/>
  <c r="EH78" i="23"/>
  <c r="EE78" i="23"/>
  <c r="E78" i="23"/>
  <c r="FO77" i="23"/>
  <c r="FG77" i="23"/>
  <c r="FF77" i="23"/>
  <c r="FE77" i="23"/>
  <c r="FD77" i="23"/>
  <c r="EH77" i="23"/>
  <c r="EE77" i="23"/>
  <c r="E77" i="23"/>
  <c r="FO76" i="23"/>
  <c r="FG76" i="23"/>
  <c r="FF76" i="23"/>
  <c r="FE76" i="23"/>
  <c r="FD76" i="23"/>
  <c r="EH76" i="23"/>
  <c r="EE76" i="23"/>
  <c r="E76" i="23"/>
  <c r="FO75" i="23"/>
  <c r="FG75" i="23"/>
  <c r="FF75" i="23"/>
  <c r="FE75" i="23"/>
  <c r="FD75" i="23"/>
  <c r="EH75" i="23"/>
  <c r="EE75" i="23"/>
  <c r="E75" i="23"/>
  <c r="FO74" i="23"/>
  <c r="FG74" i="23"/>
  <c r="FF74" i="23"/>
  <c r="FE74" i="23"/>
  <c r="FD74" i="23"/>
  <c r="EH74" i="23"/>
  <c r="EE74" i="23"/>
  <c r="E74" i="23"/>
  <c r="FO73" i="23"/>
  <c r="FG73" i="23"/>
  <c r="FF73" i="23"/>
  <c r="FE73" i="23"/>
  <c r="FD73" i="23"/>
  <c r="EH73" i="23"/>
  <c r="EE73" i="23"/>
  <c r="E73" i="23"/>
  <c r="FO72" i="23"/>
  <c r="FG72" i="23"/>
  <c r="FF72" i="23"/>
  <c r="FE72" i="23"/>
  <c r="FD72" i="23"/>
  <c r="EH72" i="23"/>
  <c r="EE72" i="23"/>
  <c r="E72" i="23"/>
  <c r="FO71" i="23"/>
  <c r="FG71" i="23"/>
  <c r="FF71" i="23"/>
  <c r="FD71" i="23"/>
  <c r="EH71" i="23"/>
  <c r="EE71" i="23"/>
  <c r="E71" i="23"/>
  <c r="FO70" i="23"/>
  <c r="FG70" i="23"/>
  <c r="FF70" i="23"/>
  <c r="FE70" i="23"/>
  <c r="FD70" i="23"/>
  <c r="EH70" i="23"/>
  <c r="EE70" i="23"/>
  <c r="E70" i="23"/>
  <c r="FO69" i="23"/>
  <c r="FG69" i="23"/>
  <c r="FF69" i="23"/>
  <c r="FE69" i="23"/>
  <c r="FD69" i="23"/>
  <c r="EH69" i="23"/>
  <c r="EE69" i="23"/>
  <c r="E69" i="23"/>
  <c r="FO68" i="23"/>
  <c r="FG68" i="23"/>
  <c r="FF68" i="23"/>
  <c r="FE68" i="23"/>
  <c r="FD68" i="23"/>
  <c r="EH68" i="23"/>
  <c r="EE68" i="23"/>
  <c r="E68" i="23"/>
  <c r="FO67" i="23"/>
  <c r="FG67" i="23"/>
  <c r="FF67" i="23"/>
  <c r="FD67" i="23"/>
  <c r="EH67" i="23"/>
  <c r="EE67" i="23"/>
  <c r="E67" i="23"/>
  <c r="FO66" i="23"/>
  <c r="FG66" i="23"/>
  <c r="FF66" i="23"/>
  <c r="FE66" i="23"/>
  <c r="FD66" i="23"/>
  <c r="EH66" i="23"/>
  <c r="EE66" i="23"/>
  <c r="E66" i="23"/>
  <c r="FO65" i="23"/>
  <c r="FG65" i="23"/>
  <c r="FF65" i="23"/>
  <c r="FE65" i="23"/>
  <c r="FD65" i="23"/>
  <c r="EH65" i="23"/>
  <c r="EE65" i="23"/>
  <c r="E65" i="23"/>
  <c r="FO64" i="23"/>
  <c r="FG64" i="23"/>
  <c r="FF64" i="23"/>
  <c r="FE64" i="23"/>
  <c r="FD64" i="23"/>
  <c r="EH64" i="23"/>
  <c r="EE64" i="23"/>
  <c r="E64" i="23"/>
  <c r="FO63" i="23"/>
  <c r="FG63" i="23"/>
  <c r="FF63" i="23"/>
  <c r="FD63" i="23"/>
  <c r="EH63" i="23"/>
  <c r="EE63" i="23"/>
  <c r="E63" i="23"/>
  <c r="FO62" i="23"/>
  <c r="FG62" i="23"/>
  <c r="FF62" i="23"/>
  <c r="FE62" i="23"/>
  <c r="FD62" i="23"/>
  <c r="EH62" i="23"/>
  <c r="EE62" i="23"/>
  <c r="E62" i="23"/>
  <c r="FO61" i="23"/>
  <c r="FG61" i="23"/>
  <c r="FF61" i="23"/>
  <c r="FE61" i="23"/>
  <c r="FD61" i="23"/>
  <c r="EH61" i="23"/>
  <c r="EE61" i="23"/>
  <c r="E61" i="23"/>
  <c r="FO60" i="23"/>
  <c r="FG60" i="23"/>
  <c r="FF60" i="23"/>
  <c r="FE60" i="23"/>
  <c r="FD60" i="23"/>
  <c r="EH60" i="23"/>
  <c r="EE60" i="23"/>
  <c r="E60" i="23"/>
  <c r="FO59" i="23"/>
  <c r="FG59" i="23"/>
  <c r="FF59" i="23"/>
  <c r="FD59" i="23"/>
  <c r="EH59" i="23"/>
  <c r="EE59" i="23"/>
  <c r="E59" i="23"/>
  <c r="FO58" i="23"/>
  <c r="FG58" i="23"/>
  <c r="FF58" i="23"/>
  <c r="FE58" i="23"/>
  <c r="FD58" i="23"/>
  <c r="EH58" i="23"/>
  <c r="EE58" i="23"/>
  <c r="E58" i="23"/>
  <c r="FO57" i="23"/>
  <c r="FG57" i="23"/>
  <c r="FF57" i="23"/>
  <c r="FE57" i="23"/>
  <c r="FD57" i="23"/>
  <c r="EH57" i="23"/>
  <c r="EE57" i="23"/>
  <c r="E57" i="23"/>
  <c r="FO56" i="23"/>
  <c r="FG56" i="23"/>
  <c r="FF56" i="23"/>
  <c r="FE56" i="23"/>
  <c r="FD56" i="23"/>
  <c r="EH56" i="23"/>
  <c r="EE56" i="23"/>
  <c r="E56" i="23"/>
  <c r="FO55" i="23"/>
  <c r="FF55" i="23"/>
  <c r="FG55" i="23" s="1"/>
  <c r="FD55" i="23"/>
  <c r="EH55" i="23"/>
  <c r="EE55" i="23"/>
  <c r="E55" i="23"/>
  <c r="FO54" i="23"/>
  <c r="FF54" i="23"/>
  <c r="FG54" i="23" s="1"/>
  <c r="FD54" i="23"/>
  <c r="EH54" i="23"/>
  <c r="EE54" i="23"/>
  <c r="E54" i="23"/>
  <c r="FO53" i="23"/>
  <c r="FF53" i="23"/>
  <c r="FG53" i="23" s="1"/>
  <c r="FD53" i="23"/>
  <c r="EH53" i="23"/>
  <c r="EE53" i="23"/>
  <c r="E53" i="23"/>
  <c r="FO52" i="23"/>
  <c r="FF52" i="23"/>
  <c r="FG52" i="23" s="1"/>
  <c r="FD52" i="23"/>
  <c r="EH52" i="23"/>
  <c r="EE52" i="23"/>
  <c r="E52" i="23"/>
  <c r="FO51" i="23"/>
  <c r="FF51" i="23"/>
  <c r="FG51" i="23" s="1"/>
  <c r="FD51" i="23"/>
  <c r="EH51" i="23"/>
  <c r="EE51" i="23"/>
  <c r="E51" i="23"/>
  <c r="FO50" i="23"/>
  <c r="FF50" i="23"/>
  <c r="FG50" i="23" s="1"/>
  <c r="FD50" i="23"/>
  <c r="EH50" i="23"/>
  <c r="EE50" i="23"/>
  <c r="E50" i="23"/>
  <c r="FO49" i="23"/>
  <c r="FF49" i="23"/>
  <c r="FG49" i="23" s="1"/>
  <c r="FD49" i="23"/>
  <c r="EH49" i="23"/>
  <c r="EE49" i="23"/>
  <c r="E49" i="23"/>
  <c r="FO48" i="23"/>
  <c r="FF48" i="23"/>
  <c r="FG48" i="23" s="1"/>
  <c r="FD48" i="23"/>
  <c r="EH48" i="23"/>
  <c r="EE48" i="23"/>
  <c r="E48" i="23"/>
  <c r="FO47" i="23"/>
  <c r="FG47" i="23"/>
  <c r="FF47" i="23"/>
  <c r="FD47" i="23"/>
  <c r="EH47" i="23"/>
  <c r="EE47" i="23"/>
  <c r="E47" i="23"/>
  <c r="FO46" i="23"/>
  <c r="FG46" i="23"/>
  <c r="FF46" i="23"/>
  <c r="FE46" i="23"/>
  <c r="FD46" i="23"/>
  <c r="EH46" i="23"/>
  <c r="EE46" i="23"/>
  <c r="E46" i="23"/>
  <c r="FO45" i="23"/>
  <c r="FG45" i="23"/>
  <c r="FF45" i="23"/>
  <c r="FE45" i="23"/>
  <c r="FD45" i="23"/>
  <c r="EH45" i="23"/>
  <c r="EE45" i="23"/>
  <c r="E45" i="23"/>
  <c r="FO44" i="23"/>
  <c r="FG44" i="23"/>
  <c r="FF44" i="23"/>
  <c r="FD44" i="23"/>
  <c r="EH44" i="23"/>
  <c r="EE44" i="23"/>
  <c r="E44" i="23"/>
  <c r="FO43" i="23"/>
  <c r="FG43" i="23"/>
  <c r="FF43" i="23"/>
  <c r="FD43" i="23"/>
  <c r="EH43" i="23"/>
  <c r="EE43" i="23"/>
  <c r="E43" i="23"/>
  <c r="FO42" i="23"/>
  <c r="FG42" i="23"/>
  <c r="FF42" i="23"/>
  <c r="FE42" i="23"/>
  <c r="FD42" i="23"/>
  <c r="EH42" i="23"/>
  <c r="EE42" i="23"/>
  <c r="E42" i="23"/>
  <c r="FO41" i="23"/>
  <c r="FG41" i="23"/>
  <c r="FF41" i="23"/>
  <c r="FE41" i="23"/>
  <c r="FD41" i="23"/>
  <c r="EH41" i="23"/>
  <c r="EE41" i="23"/>
  <c r="E41" i="23"/>
  <c r="FO40" i="23"/>
  <c r="FG40" i="23"/>
  <c r="FF40" i="23"/>
  <c r="FE40" i="23"/>
  <c r="FD40" i="23"/>
  <c r="EH40" i="23"/>
  <c r="EE40" i="23"/>
  <c r="E40" i="23"/>
  <c r="FO39" i="23"/>
  <c r="FG39" i="23"/>
  <c r="FF39" i="23"/>
  <c r="FD39" i="23"/>
  <c r="EH39" i="23"/>
  <c r="EE39" i="23"/>
  <c r="E39" i="23"/>
  <c r="FO38" i="23"/>
  <c r="FG38" i="23"/>
  <c r="FF38" i="23"/>
  <c r="FE38" i="23"/>
  <c r="FD38" i="23"/>
  <c r="EH38" i="23"/>
  <c r="EE38" i="23"/>
  <c r="E38" i="23"/>
  <c r="FO37" i="23"/>
  <c r="FG37" i="23"/>
  <c r="FF37" i="23"/>
  <c r="FE37" i="23"/>
  <c r="FD37" i="23"/>
  <c r="EH37" i="23"/>
  <c r="EE37" i="23"/>
  <c r="E37" i="23"/>
  <c r="FO36" i="23"/>
  <c r="FG36" i="23"/>
  <c r="FF36" i="23"/>
  <c r="FD36" i="23"/>
  <c r="EH36" i="23"/>
  <c r="EE36" i="23"/>
  <c r="E36" i="23"/>
  <c r="FO35" i="23"/>
  <c r="FG35" i="23"/>
  <c r="FF35" i="23"/>
  <c r="FD35" i="23"/>
  <c r="EH35" i="23"/>
  <c r="EE35" i="23"/>
  <c r="E35" i="23"/>
  <c r="FO34" i="23"/>
  <c r="FG34" i="23"/>
  <c r="FF34" i="23"/>
  <c r="FE34" i="23"/>
  <c r="FD34" i="23"/>
  <c r="EH34" i="23"/>
  <c r="EE34" i="23"/>
  <c r="E34" i="23"/>
  <c r="FO33" i="23"/>
  <c r="FG33" i="23"/>
  <c r="FF33" i="23"/>
  <c r="FE33" i="23"/>
  <c r="FD33" i="23"/>
  <c r="EH33" i="23"/>
  <c r="EE33" i="23"/>
  <c r="E33" i="23"/>
  <c r="FO32" i="23"/>
  <c r="FG32" i="23"/>
  <c r="FF32" i="23"/>
  <c r="FE32" i="23"/>
  <c r="FD32" i="23"/>
  <c r="EH32" i="23"/>
  <c r="EE32" i="23"/>
  <c r="E32" i="23"/>
  <c r="FO31" i="23"/>
  <c r="FG31" i="23"/>
  <c r="FF31" i="23"/>
  <c r="FD31" i="23"/>
  <c r="EH31" i="23"/>
  <c r="EE31" i="23"/>
  <c r="E31" i="23"/>
  <c r="FO30" i="23"/>
  <c r="FG30" i="23"/>
  <c r="FF30" i="23"/>
  <c r="FE30" i="23"/>
  <c r="FD30" i="23"/>
  <c r="EH30" i="23"/>
  <c r="EE30" i="23"/>
  <c r="E30" i="23"/>
  <c r="FO29" i="23"/>
  <c r="FG29" i="23"/>
  <c r="FF29" i="23"/>
  <c r="FE29" i="23"/>
  <c r="FD29" i="23"/>
  <c r="EH29" i="23"/>
  <c r="EE29" i="23"/>
  <c r="E29" i="23"/>
  <c r="FO28" i="23"/>
  <c r="FG28" i="23"/>
  <c r="FF28" i="23"/>
  <c r="FD28" i="23"/>
  <c r="EH28" i="23"/>
  <c r="EE28" i="23"/>
  <c r="E28" i="23"/>
  <c r="FO27" i="23"/>
  <c r="FG27" i="23"/>
  <c r="FF27" i="23"/>
  <c r="FD27" i="23"/>
  <c r="EH27" i="23"/>
  <c r="EE27" i="23"/>
  <c r="E27" i="23"/>
  <c r="FO26" i="23"/>
  <c r="FG26" i="23"/>
  <c r="FF26" i="23"/>
  <c r="FE26" i="23"/>
  <c r="FD26" i="23"/>
  <c r="EH26" i="23"/>
  <c r="EE26" i="23"/>
  <c r="E26" i="23"/>
  <c r="FO25" i="23"/>
  <c r="FG25" i="23"/>
  <c r="FF25" i="23"/>
  <c r="FE25" i="23"/>
  <c r="FD25" i="23"/>
  <c r="EH25" i="23"/>
  <c r="EE25" i="23"/>
  <c r="E25" i="23"/>
  <c r="FO24" i="23"/>
  <c r="FG24" i="23"/>
  <c r="FF24" i="23"/>
  <c r="FE24" i="23"/>
  <c r="FD24" i="23"/>
  <c r="EH24" i="23"/>
  <c r="EE24" i="23"/>
  <c r="E24" i="23"/>
  <c r="FO23" i="23"/>
  <c r="FG23" i="23"/>
  <c r="FF23" i="23"/>
  <c r="FD23" i="23"/>
  <c r="EH23" i="23"/>
  <c r="EE23" i="23"/>
  <c r="E23" i="23"/>
  <c r="FO22" i="23"/>
  <c r="FG22" i="23"/>
  <c r="FF22" i="23"/>
  <c r="FE22" i="23"/>
  <c r="FD22" i="23"/>
  <c r="EH22" i="23"/>
  <c r="EE22" i="23"/>
  <c r="E22" i="23"/>
  <c r="FO21" i="23"/>
  <c r="FG21" i="23"/>
  <c r="FF21" i="23"/>
  <c r="FE21" i="23"/>
  <c r="FD21" i="23"/>
  <c r="EH21" i="23"/>
  <c r="EE21" i="23"/>
  <c r="E21" i="23"/>
  <c r="FO20" i="23"/>
  <c r="FG20" i="23"/>
  <c r="FF20" i="23"/>
  <c r="FD20" i="23"/>
  <c r="EH20" i="23"/>
  <c r="EE20" i="23"/>
  <c r="E20" i="23"/>
  <c r="FO19" i="23"/>
  <c r="FG19" i="23"/>
  <c r="FF19" i="23"/>
  <c r="FE19" i="23"/>
  <c r="FD19" i="23"/>
  <c r="EH19" i="23"/>
  <c r="EE19" i="23"/>
  <c r="E19" i="23"/>
  <c r="FO18" i="23"/>
  <c r="FG18" i="23"/>
  <c r="FF18" i="23"/>
  <c r="FE18" i="23"/>
  <c r="FD18" i="23"/>
  <c r="EH18" i="23"/>
  <c r="EE18" i="23"/>
  <c r="E18" i="23"/>
  <c r="FO17" i="23"/>
  <c r="FG17" i="23"/>
  <c r="FF17" i="23"/>
  <c r="FE17" i="23"/>
  <c r="FD17" i="23"/>
  <c r="EH17" i="23"/>
  <c r="EE17" i="23"/>
  <c r="E17" i="23"/>
  <c r="FO16" i="23"/>
  <c r="FG16" i="23"/>
  <c r="FF16" i="23"/>
  <c r="FE16" i="23"/>
  <c r="FD16" i="23"/>
  <c r="EH16" i="23"/>
  <c r="EE16" i="23"/>
  <c r="E16" i="23"/>
  <c r="FO15" i="23"/>
  <c r="FG15" i="23"/>
  <c r="FF15" i="23"/>
  <c r="FD15" i="23"/>
  <c r="EH15" i="23"/>
  <c r="EE15" i="23"/>
  <c r="E15" i="23"/>
  <c r="FO14" i="23"/>
  <c r="FG14" i="23"/>
  <c r="FF14" i="23"/>
  <c r="FE14" i="23"/>
  <c r="FD14" i="23"/>
  <c r="EH14" i="23"/>
  <c r="EE14" i="23"/>
  <c r="E14" i="23"/>
  <c r="FO13" i="23"/>
  <c r="FG13" i="23"/>
  <c r="FF13" i="23"/>
  <c r="FD13" i="23"/>
  <c r="EH13" i="23"/>
  <c r="EE13" i="23"/>
  <c r="E13" i="23"/>
  <c r="FO12" i="23"/>
  <c r="FG12" i="23"/>
  <c r="FF12" i="23"/>
  <c r="FE12" i="23"/>
  <c r="FD12" i="23"/>
  <c r="EH12" i="23"/>
  <c r="EE12" i="23"/>
  <c r="E8" i="23"/>
  <c r="ES27" i="23" l="1"/>
  <c r="ES93" i="23"/>
  <c r="ES73" i="23"/>
  <c r="ES51" i="23"/>
  <c r="FE79" i="23"/>
  <c r="FE23" i="23"/>
  <c r="FE111" i="23"/>
  <c r="FE15" i="23"/>
  <c r="FE31" i="23"/>
  <c r="FE71" i="23"/>
  <c r="FE103" i="23"/>
  <c r="FE13" i="23"/>
  <c r="ES113" i="23"/>
  <c r="ES91" i="23"/>
  <c r="ES69" i="23"/>
  <c r="FE59" i="23"/>
  <c r="FE107" i="23"/>
  <c r="ES109" i="23"/>
  <c r="ES89" i="23"/>
  <c r="ES67" i="23"/>
  <c r="ES45" i="23"/>
  <c r="ES25" i="23"/>
  <c r="FE27" i="23"/>
  <c r="FE43" i="23"/>
  <c r="ES107" i="23"/>
  <c r="ES85" i="23"/>
  <c r="ES65" i="23"/>
  <c r="ES43" i="23"/>
  <c r="ES21" i="23"/>
  <c r="ES105" i="23"/>
  <c r="ES83" i="23"/>
  <c r="ES61" i="23"/>
  <c r="ES41" i="23"/>
  <c r="ES19" i="23"/>
  <c r="ES101" i="23"/>
  <c r="ES81" i="23"/>
  <c r="ES59" i="23"/>
  <c r="ES37" i="23"/>
  <c r="ES17" i="23"/>
  <c r="ES99" i="23"/>
  <c r="ES77" i="23"/>
  <c r="ES57" i="23"/>
  <c r="ES35" i="23"/>
  <c r="ES97" i="23"/>
  <c r="ES75" i="23"/>
  <c r="ES53" i="23"/>
  <c r="ES33" i="23"/>
  <c r="ES63" i="23"/>
  <c r="ES55" i="23"/>
  <c r="ES31" i="23"/>
  <c r="ES15" i="23"/>
  <c r="ER113" i="23"/>
  <c r="ER111" i="23"/>
  <c r="ER109" i="23"/>
  <c r="ER107" i="23"/>
  <c r="ER105" i="23"/>
  <c r="ER103" i="23"/>
  <c r="ER101" i="23"/>
  <c r="ER99" i="23"/>
  <c r="ER97" i="23"/>
  <c r="ER95" i="23"/>
  <c r="ER93" i="23"/>
  <c r="ER91" i="23"/>
  <c r="ER89" i="23"/>
  <c r="ER87" i="23"/>
  <c r="ER85" i="23"/>
  <c r="ER83" i="23"/>
  <c r="ER81" i="23"/>
  <c r="ER79" i="23"/>
  <c r="ER77" i="23"/>
  <c r="ER75" i="23"/>
  <c r="ER73" i="23"/>
  <c r="ER71" i="23"/>
  <c r="ER69" i="23"/>
  <c r="ER67" i="23"/>
  <c r="ER65" i="23"/>
  <c r="ER63" i="23"/>
  <c r="ER61" i="23"/>
  <c r="ER59" i="23"/>
  <c r="ER57" i="23"/>
  <c r="ER55" i="23"/>
  <c r="ER53" i="23"/>
  <c r="ER51" i="23"/>
  <c r="ER49" i="23"/>
  <c r="ER47" i="23"/>
  <c r="ER45" i="23"/>
  <c r="ER43" i="23"/>
  <c r="ER41" i="23"/>
  <c r="ER39" i="23"/>
  <c r="ER37" i="23"/>
  <c r="ER35" i="23"/>
  <c r="ER33" i="23"/>
  <c r="ER31" i="23"/>
  <c r="ER29" i="23"/>
  <c r="ER27" i="23"/>
  <c r="ER25" i="23"/>
  <c r="ER23" i="23"/>
  <c r="ER21" i="23"/>
  <c r="ER19" i="23"/>
  <c r="ER17" i="23"/>
  <c r="ER15" i="23"/>
  <c r="ES111" i="23"/>
  <c r="ES87" i="23"/>
  <c r="ES79" i="23"/>
  <c r="ER13" i="23"/>
  <c r="EU112" i="23"/>
  <c r="EU110" i="23"/>
  <c r="EU108" i="23"/>
  <c r="EU106" i="23"/>
  <c r="EU104" i="23"/>
  <c r="EU102" i="23"/>
  <c r="EU100" i="23"/>
  <c r="EU98" i="23"/>
  <c r="EU96" i="23"/>
  <c r="EU94" i="23"/>
  <c r="EU92" i="23"/>
  <c r="EU90" i="23"/>
  <c r="EU88" i="23"/>
  <c r="EU86" i="23"/>
  <c r="EU84" i="23"/>
  <c r="EU82" i="23"/>
  <c r="EU80" i="23"/>
  <c r="EU78" i="23"/>
  <c r="EU76" i="23"/>
  <c r="EU74" i="23"/>
  <c r="EU72" i="23"/>
  <c r="EU70" i="23"/>
  <c r="EU68" i="23"/>
  <c r="EU66" i="23"/>
  <c r="EU64" i="23"/>
  <c r="EU62" i="23"/>
  <c r="EU60" i="23"/>
  <c r="EU58" i="23"/>
  <c r="EU56" i="23"/>
  <c r="EU54" i="23"/>
  <c r="EU52" i="23"/>
  <c r="EU50" i="23"/>
  <c r="EU48" i="23"/>
  <c r="EU46" i="23"/>
  <c r="EU44" i="23"/>
  <c r="EU42" i="23"/>
  <c r="EU40" i="23"/>
  <c r="EU38" i="23"/>
  <c r="EU36" i="23"/>
  <c r="EU34" i="23"/>
  <c r="EU32" i="23"/>
  <c r="EU30" i="23"/>
  <c r="EU28" i="23"/>
  <c r="EU26" i="23"/>
  <c r="EU24" i="23"/>
  <c r="EU22" i="23"/>
  <c r="EU20" i="23"/>
  <c r="EU18" i="23"/>
  <c r="EU16" i="23"/>
  <c r="EU14" i="23"/>
  <c r="ES103" i="23"/>
  <c r="ES95" i="23"/>
  <c r="FE108" i="23"/>
  <c r="EU13" i="23"/>
  <c r="ET112" i="23"/>
  <c r="ET110" i="23"/>
  <c r="ET108" i="23"/>
  <c r="ET106" i="23"/>
  <c r="ET104" i="23"/>
  <c r="ET102" i="23"/>
  <c r="ET100" i="23"/>
  <c r="ET98" i="23"/>
  <c r="ET96" i="23"/>
  <c r="ET94" i="23"/>
  <c r="ET92" i="23"/>
  <c r="ET90" i="23"/>
  <c r="ET88" i="23"/>
  <c r="ET86" i="23"/>
  <c r="ET84" i="23"/>
  <c r="ET82" i="23"/>
  <c r="ET80" i="23"/>
  <c r="ET78" i="23"/>
  <c r="ET76" i="23"/>
  <c r="ET74" i="23"/>
  <c r="ET72" i="23"/>
  <c r="ET70" i="23"/>
  <c r="ET68" i="23"/>
  <c r="ET66" i="23"/>
  <c r="ET64" i="23"/>
  <c r="ET62" i="23"/>
  <c r="ET60" i="23"/>
  <c r="ET58" i="23"/>
  <c r="ET56" i="23"/>
  <c r="ET54" i="23"/>
  <c r="ET52" i="23"/>
  <c r="ET50" i="23"/>
  <c r="ET48" i="23"/>
  <c r="ET46" i="23"/>
  <c r="ET44" i="23"/>
  <c r="ET42" i="23"/>
  <c r="ET40" i="23"/>
  <c r="ET38" i="23"/>
  <c r="ET36" i="23"/>
  <c r="ET34" i="23"/>
  <c r="ET32" i="23"/>
  <c r="ET30" i="23"/>
  <c r="ET28" i="23"/>
  <c r="ET26" i="23"/>
  <c r="ET24" i="23"/>
  <c r="ET22" i="23"/>
  <c r="ET20" i="23"/>
  <c r="ET18" i="23"/>
  <c r="ET16" i="23"/>
  <c r="ET14" i="23"/>
  <c r="ES71" i="23"/>
  <c r="ES47" i="23"/>
  <c r="ES39" i="23"/>
  <c r="ES23" i="23"/>
  <c r="FE20" i="23"/>
  <c r="FE28" i="23"/>
  <c r="FE36" i="23"/>
  <c r="FE44" i="23"/>
  <c r="ET13" i="23"/>
  <c r="ES112" i="23"/>
  <c r="ES110" i="23"/>
  <c r="ES108" i="23"/>
  <c r="ES106" i="23"/>
  <c r="ES104" i="23"/>
  <c r="ES102" i="23"/>
  <c r="ES100" i="23"/>
  <c r="ES98" i="23"/>
  <c r="ES96" i="23"/>
  <c r="ES94" i="23"/>
  <c r="ES92" i="23"/>
  <c r="ES90" i="23"/>
  <c r="ES88" i="23"/>
  <c r="ES86" i="23"/>
  <c r="ES84" i="23"/>
  <c r="ES82" i="23"/>
  <c r="ES80" i="23"/>
  <c r="ES78" i="23"/>
  <c r="ES76" i="23"/>
  <c r="ES74" i="23"/>
  <c r="ES72" i="23"/>
  <c r="ES70" i="23"/>
  <c r="ES68" i="23"/>
  <c r="ES66" i="23"/>
  <c r="ES64" i="23"/>
  <c r="ES62" i="23"/>
  <c r="ES60" i="23"/>
  <c r="ES58" i="23"/>
  <c r="ES56" i="23"/>
  <c r="ES54" i="23"/>
  <c r="ES52" i="23"/>
  <c r="ES50" i="23"/>
  <c r="ES48" i="23"/>
  <c r="ES46" i="23"/>
  <c r="ES44" i="23"/>
  <c r="ES42" i="23"/>
  <c r="ES40" i="23"/>
  <c r="ES38" i="23"/>
  <c r="ES36" i="23"/>
  <c r="ES34" i="23"/>
  <c r="ES32" i="23"/>
  <c r="ES30" i="23"/>
  <c r="ES28" i="23"/>
  <c r="ES26" i="23"/>
  <c r="ES24" i="23"/>
  <c r="ES22" i="23"/>
  <c r="ES20" i="23"/>
  <c r="ES18" i="23"/>
  <c r="ES16" i="23"/>
  <c r="ES14" i="23"/>
  <c r="EU113" i="23"/>
  <c r="EU111" i="23"/>
  <c r="EU109" i="23"/>
  <c r="EU107" i="23"/>
  <c r="EU105" i="23"/>
  <c r="EU103" i="23"/>
  <c r="EU101" i="23"/>
  <c r="EU99" i="23"/>
  <c r="EU97" i="23"/>
  <c r="EU95" i="23"/>
  <c r="EU93" i="23"/>
  <c r="EU91" i="23"/>
  <c r="EU89" i="23"/>
  <c r="EU87" i="23"/>
  <c r="EU85" i="23"/>
  <c r="EU83" i="23"/>
  <c r="EU81" i="23"/>
  <c r="EU79" i="23"/>
  <c r="EU77" i="23"/>
  <c r="EU75" i="23"/>
  <c r="EU73" i="23"/>
  <c r="EU71" i="23"/>
  <c r="EU69" i="23"/>
  <c r="EU67" i="23"/>
  <c r="EU65" i="23"/>
  <c r="EU63" i="23"/>
  <c r="EU61" i="23"/>
  <c r="EU59" i="23"/>
  <c r="EU57" i="23"/>
  <c r="EU55" i="23"/>
  <c r="EU53" i="23"/>
  <c r="EU51" i="23"/>
  <c r="EU49" i="23"/>
  <c r="EU47" i="23"/>
  <c r="EU45" i="23"/>
  <c r="EU43" i="23"/>
  <c r="EU41" i="23"/>
  <c r="EU39" i="23"/>
  <c r="EU37" i="23"/>
  <c r="EU35" i="23"/>
  <c r="EU33" i="23"/>
  <c r="EU31" i="23"/>
  <c r="EU29" i="23"/>
  <c r="EU27" i="23"/>
  <c r="EU25" i="23"/>
  <c r="EU23" i="23"/>
  <c r="EU21" i="23"/>
  <c r="EU19" i="23"/>
  <c r="EU17" i="23"/>
  <c r="EU15" i="23"/>
  <c r="FE47" i="23"/>
  <c r="FE48" i="23"/>
  <c r="FE49" i="23"/>
  <c r="FE50" i="23"/>
  <c r="FE51" i="23"/>
  <c r="FE52" i="23"/>
  <c r="FE53" i="23"/>
  <c r="FE54" i="23"/>
  <c r="FE55" i="23"/>
  <c r="FE82" i="23"/>
  <c r="FE83" i="23"/>
  <c r="FE84" i="23"/>
  <c r="FE85" i="23"/>
  <c r="FE86" i="23"/>
  <c r="FE87" i="23"/>
  <c r="FE88" i="23"/>
  <c r="FE89" i="23"/>
  <c r="FE90" i="23"/>
  <c r="FE91" i="23"/>
  <c r="FE92" i="23"/>
  <c r="FE93" i="23"/>
  <c r="FE94" i="23"/>
  <c r="FE95" i="23"/>
  <c r="FE96" i="23"/>
  <c r="FE97" i="23"/>
  <c r="FE98" i="23"/>
  <c r="FE99" i="23"/>
  <c r="FE100" i="23"/>
  <c r="FE101" i="23"/>
  <c r="AO14" i="20" l="1"/>
  <c r="AP14" i="20"/>
  <c r="AQ14" i="20"/>
  <c r="AO15" i="20"/>
  <c r="AP15" i="20"/>
  <c r="AQ15" i="20"/>
  <c r="AO16" i="20"/>
  <c r="AP16" i="20"/>
  <c r="AQ16" i="20"/>
  <c r="AO17" i="20"/>
  <c r="AP17" i="20"/>
  <c r="AQ17" i="20"/>
  <c r="AO18" i="20"/>
  <c r="AP18" i="20"/>
  <c r="AQ18" i="20"/>
  <c r="AO19" i="20"/>
  <c r="AP19" i="20"/>
  <c r="AQ19" i="20"/>
  <c r="AO20" i="20"/>
  <c r="AP20" i="20"/>
  <c r="AQ20" i="20"/>
  <c r="AO21" i="20"/>
  <c r="AP21" i="20"/>
  <c r="AQ21" i="20"/>
  <c r="AO22" i="20"/>
  <c r="AP22" i="20"/>
  <c r="AQ22" i="20"/>
  <c r="AO23" i="20"/>
  <c r="AP23" i="20"/>
  <c r="AQ23" i="20"/>
  <c r="AO24" i="20"/>
  <c r="AP24" i="20"/>
  <c r="AQ24" i="20"/>
  <c r="AO25" i="20"/>
  <c r="AP25" i="20"/>
  <c r="AQ25" i="20"/>
  <c r="AO26" i="20"/>
  <c r="AP26" i="20"/>
  <c r="AQ26" i="20"/>
  <c r="AO27" i="20"/>
  <c r="AP27" i="20"/>
  <c r="AQ27" i="20"/>
  <c r="AO28" i="20"/>
  <c r="AP28" i="20"/>
  <c r="AQ28" i="20"/>
  <c r="AO29" i="20"/>
  <c r="AP29" i="20"/>
  <c r="AQ29" i="20"/>
  <c r="AO30" i="20"/>
  <c r="AP30" i="20"/>
  <c r="AQ30" i="20"/>
  <c r="AO31" i="20"/>
  <c r="AP31" i="20"/>
  <c r="AQ31" i="20"/>
  <c r="AO32" i="20"/>
  <c r="AP32" i="20"/>
  <c r="AQ32" i="20"/>
  <c r="AO33" i="20"/>
  <c r="AP33" i="20"/>
  <c r="AQ33" i="20"/>
  <c r="AO34" i="20"/>
  <c r="AP34" i="20"/>
  <c r="AQ34" i="20"/>
  <c r="AO35" i="20"/>
  <c r="AP35" i="20"/>
  <c r="AQ35" i="20"/>
  <c r="AO36" i="20"/>
  <c r="AP36" i="20"/>
  <c r="AQ36" i="20"/>
  <c r="AO37" i="20"/>
  <c r="AP37" i="20"/>
  <c r="AQ37" i="20"/>
  <c r="AO38" i="20"/>
  <c r="AP38" i="20"/>
  <c r="AQ38" i="20"/>
  <c r="AO39" i="20"/>
  <c r="AP39" i="20"/>
  <c r="AQ39" i="20"/>
  <c r="AO40" i="20"/>
  <c r="AP40" i="20"/>
  <c r="AQ40" i="20"/>
  <c r="AO41" i="20"/>
  <c r="AP41" i="20"/>
  <c r="AQ41" i="20"/>
  <c r="AO42" i="20"/>
  <c r="AP42" i="20"/>
  <c r="AQ42" i="20"/>
  <c r="AO43" i="20"/>
  <c r="AP43" i="20"/>
  <c r="AQ43" i="20"/>
  <c r="AO44" i="20"/>
  <c r="AP44" i="20"/>
  <c r="AQ44" i="20"/>
  <c r="AO45" i="20"/>
  <c r="AP45" i="20"/>
  <c r="AQ45" i="20"/>
  <c r="AO46" i="20"/>
  <c r="AP46" i="20"/>
  <c r="AQ46" i="20"/>
  <c r="AO47" i="20"/>
  <c r="AP47" i="20"/>
  <c r="AQ47" i="20"/>
  <c r="AO48" i="20"/>
  <c r="AP48" i="20"/>
  <c r="AQ48" i="20"/>
  <c r="AO49" i="20"/>
  <c r="AP49" i="20"/>
  <c r="AQ49" i="20"/>
  <c r="AO50" i="20"/>
  <c r="AP50" i="20"/>
  <c r="AQ50" i="20"/>
  <c r="AO51" i="20"/>
  <c r="AP51" i="20"/>
  <c r="AQ51" i="20"/>
  <c r="AO52" i="20"/>
  <c r="AP52" i="20"/>
  <c r="AQ52" i="20"/>
  <c r="AO53" i="20"/>
  <c r="AP53" i="20"/>
  <c r="AQ53" i="20"/>
  <c r="AO54" i="20"/>
  <c r="AP54" i="20"/>
  <c r="AQ54" i="20"/>
  <c r="AO55" i="20"/>
  <c r="AP55" i="20"/>
  <c r="AQ55" i="20"/>
  <c r="AO56" i="20"/>
  <c r="AP56" i="20"/>
  <c r="AQ56" i="20"/>
  <c r="AO57" i="20"/>
  <c r="AP57" i="20"/>
  <c r="AQ57" i="20"/>
  <c r="AO58" i="20"/>
  <c r="AP58" i="20"/>
  <c r="AQ58" i="20"/>
  <c r="AO59" i="20"/>
  <c r="AP59" i="20"/>
  <c r="AQ59" i="20"/>
  <c r="AO60" i="20"/>
  <c r="AP60" i="20"/>
  <c r="AQ60" i="20"/>
  <c r="AO61" i="20"/>
  <c r="AP61" i="20"/>
  <c r="AQ61" i="20"/>
  <c r="AO62" i="20"/>
  <c r="AP62" i="20"/>
  <c r="AQ62" i="20"/>
  <c r="AO63" i="20"/>
  <c r="AP63" i="20"/>
  <c r="AQ63" i="20"/>
  <c r="AO64" i="20"/>
  <c r="AP64" i="20"/>
  <c r="AQ64" i="20"/>
  <c r="AO65" i="20"/>
  <c r="AP65" i="20"/>
  <c r="AQ65" i="20"/>
  <c r="AO66" i="20"/>
  <c r="AP66" i="20"/>
  <c r="AQ66" i="20"/>
  <c r="AO67" i="20"/>
  <c r="AP67" i="20"/>
  <c r="AQ67" i="20"/>
  <c r="AO68" i="20"/>
  <c r="AP68" i="20"/>
  <c r="AQ68" i="20"/>
  <c r="AO69" i="20"/>
  <c r="AP69" i="20"/>
  <c r="AQ69" i="20"/>
  <c r="AO70" i="20"/>
  <c r="AP70" i="20"/>
  <c r="AQ70" i="20"/>
  <c r="AO71" i="20"/>
  <c r="AP71" i="20"/>
  <c r="AQ71" i="20"/>
  <c r="AO72" i="20"/>
  <c r="AP72" i="20"/>
  <c r="AQ72" i="20"/>
  <c r="AO73" i="20"/>
  <c r="AP73" i="20"/>
  <c r="AQ73" i="20"/>
  <c r="AO74" i="20"/>
  <c r="AP74" i="20"/>
  <c r="AQ74" i="20"/>
  <c r="AO75" i="20"/>
  <c r="AP75" i="20"/>
  <c r="AQ75" i="20"/>
  <c r="AO76" i="20"/>
  <c r="AP76" i="20"/>
  <c r="AQ76" i="20"/>
  <c r="AO77" i="20"/>
  <c r="AP77" i="20"/>
  <c r="AQ77" i="20"/>
  <c r="AO78" i="20"/>
  <c r="AP78" i="20"/>
  <c r="AQ78" i="20"/>
  <c r="AO79" i="20"/>
  <c r="AP79" i="20"/>
  <c r="AQ79" i="20"/>
  <c r="AO80" i="20"/>
  <c r="AP80" i="20"/>
  <c r="AQ80" i="20"/>
  <c r="AO81" i="20"/>
  <c r="AP81" i="20"/>
  <c r="AQ81" i="20"/>
  <c r="AO82" i="20"/>
  <c r="AP82" i="20"/>
  <c r="AQ82" i="20"/>
  <c r="AO83" i="20"/>
  <c r="AP83" i="20"/>
  <c r="AQ83" i="20"/>
  <c r="AO84" i="20"/>
  <c r="AP84" i="20"/>
  <c r="AQ84" i="20"/>
  <c r="AO85" i="20"/>
  <c r="AP85" i="20"/>
  <c r="AQ85" i="20"/>
  <c r="AO86" i="20"/>
  <c r="AP86" i="20"/>
  <c r="AQ86" i="20"/>
  <c r="AO87" i="20"/>
  <c r="AP87" i="20"/>
  <c r="AQ87" i="20"/>
  <c r="AO88" i="20"/>
  <c r="AP88" i="20"/>
  <c r="AQ88" i="20"/>
  <c r="AO89" i="20"/>
  <c r="AP89" i="20"/>
  <c r="AQ89" i="20"/>
  <c r="AO90" i="20"/>
  <c r="AP90" i="20"/>
  <c r="AQ90" i="20"/>
  <c r="AO91" i="20"/>
  <c r="AP91" i="20"/>
  <c r="AQ91" i="20"/>
  <c r="AO92" i="20"/>
  <c r="AP92" i="20"/>
  <c r="AQ92" i="20"/>
  <c r="AO93" i="20"/>
  <c r="AP93" i="20"/>
  <c r="AQ93" i="20"/>
  <c r="AO94" i="20"/>
  <c r="AP94" i="20"/>
  <c r="AQ94" i="20"/>
  <c r="AO95" i="20"/>
  <c r="AP95" i="20"/>
  <c r="AQ95" i="20"/>
  <c r="AO96" i="20"/>
  <c r="AP96" i="20"/>
  <c r="AQ96" i="20"/>
  <c r="AO97" i="20"/>
  <c r="AP97" i="20"/>
  <c r="AQ97" i="20"/>
  <c r="AO98" i="20"/>
  <c r="AP98" i="20"/>
  <c r="AQ98" i="20"/>
  <c r="AO99" i="20"/>
  <c r="AP99" i="20"/>
  <c r="AQ99" i="20"/>
  <c r="AO100" i="20"/>
  <c r="AP100" i="20"/>
  <c r="AQ100" i="20"/>
  <c r="AO101" i="20"/>
  <c r="AP101" i="20"/>
  <c r="AQ101" i="20"/>
  <c r="AO102" i="20"/>
  <c r="AP102" i="20"/>
  <c r="AQ102" i="20"/>
  <c r="AO103" i="20"/>
  <c r="AP103" i="20"/>
  <c r="AQ103" i="20"/>
  <c r="AO104" i="20"/>
  <c r="AP104" i="20"/>
  <c r="AQ104" i="20"/>
  <c r="AO105" i="20"/>
  <c r="AP105" i="20"/>
  <c r="AQ105" i="20"/>
  <c r="AO106" i="20"/>
  <c r="AP106" i="20"/>
  <c r="AQ106" i="20"/>
  <c r="AO107" i="20"/>
  <c r="AP107" i="20"/>
  <c r="AQ107" i="20"/>
  <c r="AO108" i="20"/>
  <c r="AP108" i="20"/>
  <c r="AQ108" i="20"/>
  <c r="AO109" i="20"/>
  <c r="AP109" i="20"/>
  <c r="AQ109" i="20"/>
  <c r="AO110" i="20"/>
  <c r="AP110" i="20"/>
  <c r="AQ110" i="20"/>
  <c r="AO111" i="20"/>
  <c r="AP111" i="20"/>
  <c r="AQ111" i="20"/>
  <c r="AO112" i="20"/>
  <c r="AP112" i="20"/>
  <c r="AQ112" i="20"/>
  <c r="AO113" i="20"/>
  <c r="AP113" i="20"/>
  <c r="AQ113" i="20"/>
  <c r="AO114" i="20"/>
  <c r="AP114" i="20"/>
  <c r="AQ114" i="20"/>
  <c r="AO115" i="20"/>
  <c r="AP115" i="20"/>
  <c r="AQ115" i="20"/>
  <c r="AO116" i="20"/>
  <c r="AP116" i="20"/>
  <c r="AQ116" i="20"/>
  <c r="AO117" i="20"/>
  <c r="AP117" i="20"/>
  <c r="AQ117" i="20"/>
  <c r="AO118" i="20"/>
  <c r="AP118" i="20"/>
  <c r="AQ118" i="20"/>
  <c r="AO119" i="20"/>
  <c r="AP119" i="20"/>
  <c r="AQ119" i="20"/>
  <c r="AO120" i="20"/>
  <c r="AP120" i="20"/>
  <c r="AQ120" i="20"/>
  <c r="AO121" i="20"/>
  <c r="AP121" i="20"/>
  <c r="AQ121" i="20"/>
  <c r="AO122" i="20"/>
  <c r="AP122" i="20"/>
  <c r="AQ122" i="20"/>
  <c r="AO123" i="20"/>
  <c r="AP123" i="20"/>
  <c r="AQ123" i="20"/>
  <c r="AO124" i="20"/>
  <c r="AP124" i="20"/>
  <c r="AQ124" i="20"/>
  <c r="AO125" i="20"/>
  <c r="AP125" i="20"/>
  <c r="AQ125" i="20"/>
  <c r="AO126" i="20"/>
  <c r="AP126" i="20"/>
  <c r="AQ126" i="20"/>
  <c r="AO127" i="20"/>
  <c r="AP127" i="20"/>
  <c r="AQ127" i="20"/>
  <c r="AO128" i="20"/>
  <c r="AP128" i="20"/>
  <c r="AQ128" i="20"/>
  <c r="AO129" i="20"/>
  <c r="AP129" i="20"/>
  <c r="AQ129" i="20"/>
  <c r="AO130" i="20"/>
  <c r="AP130" i="20"/>
  <c r="AQ130" i="20"/>
  <c r="AO131" i="20"/>
  <c r="AP131" i="20"/>
  <c r="AQ131" i="20"/>
  <c r="AO132" i="20"/>
  <c r="AP132" i="20"/>
  <c r="AQ132" i="20"/>
  <c r="AO133" i="20"/>
  <c r="AP133" i="20"/>
  <c r="AQ133" i="20"/>
  <c r="AO134" i="20"/>
  <c r="AP134" i="20"/>
  <c r="AQ134" i="20"/>
  <c r="AO135" i="20"/>
  <c r="AP135" i="20"/>
  <c r="AQ135" i="20"/>
  <c r="AO136" i="20"/>
  <c r="AP136" i="20"/>
  <c r="AQ136" i="20"/>
  <c r="AO137" i="20"/>
  <c r="AP137" i="20"/>
  <c r="AQ137" i="20"/>
  <c r="AO138" i="20"/>
  <c r="AP138" i="20"/>
  <c r="AQ138" i="20"/>
  <c r="AO139" i="20"/>
  <c r="AP139" i="20"/>
  <c r="AQ139" i="20"/>
  <c r="AO140" i="20"/>
  <c r="AP140" i="20"/>
  <c r="AQ140" i="20"/>
  <c r="AO141" i="20"/>
  <c r="AP141" i="20"/>
  <c r="AQ141" i="20"/>
  <c r="AO142" i="20"/>
  <c r="AP142" i="20"/>
  <c r="AQ142" i="20"/>
  <c r="AO143" i="20"/>
  <c r="AP143" i="20"/>
  <c r="AQ143" i="20"/>
  <c r="AO144" i="20"/>
  <c r="AP144" i="20"/>
  <c r="AQ144" i="20"/>
  <c r="AO145" i="20"/>
  <c r="AP145" i="20"/>
  <c r="AQ145" i="20"/>
  <c r="AO146" i="20"/>
  <c r="AP146" i="20"/>
  <c r="AQ146" i="20"/>
  <c r="AO147" i="20"/>
  <c r="AP147" i="20"/>
  <c r="AQ147" i="20"/>
  <c r="AO148" i="20"/>
  <c r="AP148" i="20"/>
  <c r="AQ148" i="20"/>
  <c r="AO149" i="20"/>
  <c r="AP149" i="20"/>
  <c r="AQ149" i="20"/>
  <c r="AO150" i="20"/>
  <c r="AP150" i="20"/>
  <c r="AQ150" i="20"/>
  <c r="AO151" i="20"/>
  <c r="AP151" i="20"/>
  <c r="AQ151" i="20"/>
  <c r="AO152" i="20"/>
  <c r="AP152" i="20"/>
  <c r="AQ152" i="20"/>
  <c r="AO153" i="20"/>
  <c r="AP153" i="20"/>
  <c r="AQ153" i="20"/>
  <c r="AO154" i="20"/>
  <c r="AP154" i="20"/>
  <c r="AQ154" i="20"/>
  <c r="AO155" i="20"/>
  <c r="AP155" i="20"/>
  <c r="AQ155" i="20"/>
  <c r="AO156" i="20"/>
  <c r="AP156" i="20"/>
  <c r="AQ156" i="20"/>
  <c r="AO157" i="20"/>
  <c r="AP157" i="20"/>
  <c r="AQ157" i="20"/>
  <c r="AO158" i="20"/>
  <c r="AP158" i="20"/>
  <c r="AQ158" i="20"/>
  <c r="AO159" i="20"/>
  <c r="AP159" i="20"/>
  <c r="AQ159" i="20"/>
  <c r="AO160" i="20"/>
  <c r="AP160" i="20"/>
  <c r="AQ160" i="20"/>
  <c r="AO161" i="20"/>
  <c r="AP161" i="20"/>
  <c r="AQ161" i="20"/>
  <c r="AO162" i="20"/>
  <c r="AP162" i="20"/>
  <c r="AQ162" i="20"/>
  <c r="AO163" i="20"/>
  <c r="AP163" i="20"/>
  <c r="AQ163" i="20"/>
  <c r="AO164" i="20"/>
  <c r="AP164" i="20"/>
  <c r="AQ164" i="20"/>
  <c r="AO165" i="20"/>
  <c r="AP165" i="20"/>
  <c r="AQ165" i="20"/>
  <c r="AO166" i="20"/>
  <c r="AP166" i="20"/>
  <c r="AQ166" i="20"/>
  <c r="AO167" i="20"/>
  <c r="AP167" i="20"/>
  <c r="AQ167" i="20"/>
  <c r="AO168" i="20"/>
  <c r="AP168" i="20"/>
  <c r="AQ168" i="20"/>
  <c r="AO169" i="20"/>
  <c r="AP169" i="20"/>
  <c r="AQ169" i="20"/>
  <c r="AO170" i="20"/>
  <c r="AP170" i="20"/>
  <c r="AQ170" i="20"/>
  <c r="AO171" i="20"/>
  <c r="AP171" i="20"/>
  <c r="AQ171" i="20"/>
  <c r="AO172" i="20"/>
  <c r="AP172" i="20"/>
  <c r="AQ172" i="20"/>
  <c r="AO173" i="20"/>
  <c r="AP173" i="20"/>
  <c r="AQ173" i="20"/>
  <c r="AO174" i="20"/>
  <c r="AP174" i="20"/>
  <c r="AQ174" i="20"/>
  <c r="AO175" i="20"/>
  <c r="AP175" i="20"/>
  <c r="AQ175" i="20"/>
  <c r="AO176" i="20"/>
  <c r="AP176" i="20"/>
  <c r="AQ176" i="20"/>
  <c r="AO177" i="20"/>
  <c r="AP177" i="20"/>
  <c r="AQ177" i="20"/>
  <c r="AO178" i="20"/>
  <c r="AP178" i="20"/>
  <c r="AQ178" i="20"/>
  <c r="AO179" i="20"/>
  <c r="AP179" i="20"/>
  <c r="AQ179" i="20"/>
  <c r="ET13" i="20"/>
  <c r="EU13" i="20" l="1"/>
  <c r="EW13" i="20"/>
  <c r="EX13" i="20"/>
  <c r="EV13" i="20"/>
  <c r="E48" i="20"/>
  <c r="F48" i="20"/>
  <c r="I48" i="20"/>
  <c r="J48" i="20"/>
  <c r="AH48" i="20"/>
  <c r="AI48" i="20"/>
  <c r="AV48" i="20"/>
  <c r="BH48" i="20"/>
  <c r="BI48" i="20"/>
  <c r="BL48" i="20"/>
  <c r="BM48" i="20"/>
  <c r="BN48" i="20"/>
  <c r="BX48" i="20"/>
  <c r="BY48" i="20"/>
  <c r="BZ48" i="20"/>
  <c r="CA48" i="20"/>
  <c r="CB48" i="20"/>
  <c r="DS48" i="20"/>
  <c r="DU48" i="20"/>
  <c r="EB48" i="20"/>
  <c r="EC48" i="20"/>
  <c r="EL48" i="20"/>
  <c r="ET48" i="20"/>
  <c r="E49" i="20"/>
  <c r="F49" i="20"/>
  <c r="I49" i="20"/>
  <c r="J49" i="20"/>
  <c r="AH49" i="20"/>
  <c r="AI49" i="20"/>
  <c r="AV49" i="20"/>
  <c r="BH49" i="20"/>
  <c r="BI49" i="20"/>
  <c r="BL49" i="20"/>
  <c r="BM49" i="20"/>
  <c r="BN49" i="20"/>
  <c r="BX49" i="20"/>
  <c r="BY49" i="20"/>
  <c r="BZ49" i="20"/>
  <c r="CA49" i="20"/>
  <c r="CB49" i="20"/>
  <c r="DS49" i="20"/>
  <c r="DU49" i="20"/>
  <c r="EB49" i="20"/>
  <c r="EC49" i="20"/>
  <c r="EL49" i="20"/>
  <c r="ET49" i="20"/>
  <c r="E50" i="20"/>
  <c r="F50" i="20"/>
  <c r="I50" i="20"/>
  <c r="J50" i="20"/>
  <c r="AH50" i="20"/>
  <c r="AI50" i="20"/>
  <c r="AV50" i="20"/>
  <c r="BH50" i="20"/>
  <c r="BI50" i="20"/>
  <c r="BL50" i="20"/>
  <c r="BM50" i="20"/>
  <c r="BN50" i="20"/>
  <c r="BX50" i="20"/>
  <c r="BY50" i="20"/>
  <c r="BZ50" i="20"/>
  <c r="CA50" i="20"/>
  <c r="CB50" i="20"/>
  <c r="DS50" i="20"/>
  <c r="DU50" i="20"/>
  <c r="EB50" i="20"/>
  <c r="EC50" i="20"/>
  <c r="EL50" i="20"/>
  <c r="ET50" i="20"/>
  <c r="E51" i="20"/>
  <c r="F51" i="20"/>
  <c r="I51" i="20"/>
  <c r="J51" i="20"/>
  <c r="AH51" i="20"/>
  <c r="AI51" i="20"/>
  <c r="AV51" i="20"/>
  <c r="BH51" i="20"/>
  <c r="BI51" i="20"/>
  <c r="BL51" i="20"/>
  <c r="BM51" i="20"/>
  <c r="BN51" i="20"/>
  <c r="BX51" i="20"/>
  <c r="BY51" i="20"/>
  <c r="BZ51" i="20"/>
  <c r="CA51" i="20"/>
  <c r="CB51" i="20"/>
  <c r="DS51" i="20"/>
  <c r="DU51" i="20"/>
  <c r="EB51" i="20"/>
  <c r="EC51" i="20"/>
  <c r="EL51" i="20"/>
  <c r="ET51" i="20"/>
  <c r="E52" i="20"/>
  <c r="F52" i="20"/>
  <c r="I52" i="20"/>
  <c r="J52" i="20"/>
  <c r="AH52" i="20"/>
  <c r="AI52" i="20"/>
  <c r="AV52" i="20"/>
  <c r="BH52" i="20"/>
  <c r="BI52" i="20"/>
  <c r="BL52" i="20"/>
  <c r="BM52" i="20"/>
  <c r="BN52" i="20"/>
  <c r="BX52" i="20"/>
  <c r="BY52" i="20"/>
  <c r="BZ52" i="20"/>
  <c r="CA52" i="20"/>
  <c r="CB52" i="20"/>
  <c r="DS52" i="20"/>
  <c r="DU52" i="20"/>
  <c r="EB52" i="20"/>
  <c r="EC52" i="20"/>
  <c r="EL52" i="20"/>
  <c r="ET52" i="20"/>
  <c r="E53" i="20"/>
  <c r="F53" i="20"/>
  <c r="I53" i="20"/>
  <c r="J53" i="20"/>
  <c r="AH53" i="20"/>
  <c r="AI53" i="20"/>
  <c r="AV53" i="20"/>
  <c r="BH53" i="20"/>
  <c r="BI53" i="20"/>
  <c r="BL53" i="20"/>
  <c r="BM53" i="20"/>
  <c r="BN53" i="20"/>
  <c r="BX53" i="20"/>
  <c r="BY53" i="20"/>
  <c r="BZ53" i="20"/>
  <c r="CA53" i="20"/>
  <c r="CB53" i="20"/>
  <c r="DS53" i="20"/>
  <c r="DU53" i="20"/>
  <c r="EB53" i="20"/>
  <c r="EC53" i="20"/>
  <c r="EL53" i="20"/>
  <c r="ET53" i="20"/>
  <c r="E54" i="20"/>
  <c r="F54" i="20"/>
  <c r="I54" i="20"/>
  <c r="J54" i="20"/>
  <c r="AH54" i="20"/>
  <c r="AI54" i="20"/>
  <c r="AV54" i="20"/>
  <c r="BH54" i="20"/>
  <c r="BI54" i="20"/>
  <c r="BL54" i="20"/>
  <c r="BM54" i="20"/>
  <c r="BN54" i="20"/>
  <c r="BX54" i="20"/>
  <c r="BY54" i="20"/>
  <c r="BZ54" i="20"/>
  <c r="CA54" i="20"/>
  <c r="CB54" i="20"/>
  <c r="DS54" i="20"/>
  <c r="DU54" i="20"/>
  <c r="EB54" i="20"/>
  <c r="EC54" i="20"/>
  <c r="EL54" i="20"/>
  <c r="ET54" i="20"/>
  <c r="E55" i="20"/>
  <c r="F55" i="20"/>
  <c r="I55" i="20"/>
  <c r="J55" i="20"/>
  <c r="AH55" i="20"/>
  <c r="AI55" i="20"/>
  <c r="AV55" i="20"/>
  <c r="BH55" i="20"/>
  <c r="BI55" i="20"/>
  <c r="BL55" i="20"/>
  <c r="BM55" i="20"/>
  <c r="BN55" i="20"/>
  <c r="BX55" i="20"/>
  <c r="BY55" i="20"/>
  <c r="BZ55" i="20"/>
  <c r="CA55" i="20"/>
  <c r="CB55" i="20"/>
  <c r="DS55" i="20"/>
  <c r="DU55" i="20"/>
  <c r="EB55" i="20"/>
  <c r="EC55" i="20"/>
  <c r="EL55" i="20"/>
  <c r="ET55" i="20"/>
  <c r="E56" i="20"/>
  <c r="F56" i="20"/>
  <c r="I56" i="20"/>
  <c r="J56" i="20"/>
  <c r="AH56" i="20"/>
  <c r="AI56" i="20"/>
  <c r="AV56" i="20"/>
  <c r="BH56" i="20"/>
  <c r="BI56" i="20"/>
  <c r="BL56" i="20"/>
  <c r="BM56" i="20"/>
  <c r="BN56" i="20"/>
  <c r="BX56" i="20"/>
  <c r="BY56" i="20"/>
  <c r="BZ56" i="20"/>
  <c r="CA56" i="20"/>
  <c r="CB56" i="20"/>
  <c r="DS56" i="20"/>
  <c r="DU56" i="20"/>
  <c r="EB56" i="20"/>
  <c r="EC56" i="20"/>
  <c r="EL56" i="20"/>
  <c r="ET56" i="20"/>
  <c r="E57" i="20"/>
  <c r="F57" i="20"/>
  <c r="I57" i="20"/>
  <c r="J57" i="20"/>
  <c r="AH57" i="20"/>
  <c r="AI57" i="20"/>
  <c r="AV57" i="20"/>
  <c r="BH57" i="20"/>
  <c r="BI57" i="20"/>
  <c r="BL57" i="20"/>
  <c r="BM57" i="20"/>
  <c r="BN57" i="20"/>
  <c r="BX57" i="20"/>
  <c r="BY57" i="20"/>
  <c r="BZ57" i="20"/>
  <c r="CA57" i="20"/>
  <c r="CB57" i="20"/>
  <c r="DS57" i="20"/>
  <c r="DU57" i="20"/>
  <c r="EB57" i="20"/>
  <c r="EC57" i="20"/>
  <c r="EL57" i="20"/>
  <c r="ET57" i="20"/>
  <c r="E58" i="20"/>
  <c r="F58" i="20"/>
  <c r="I58" i="20"/>
  <c r="J58" i="20"/>
  <c r="AH58" i="20"/>
  <c r="AI58" i="20"/>
  <c r="AV58" i="20"/>
  <c r="BH58" i="20"/>
  <c r="BI58" i="20"/>
  <c r="BL58" i="20"/>
  <c r="BM58" i="20"/>
  <c r="BN58" i="20"/>
  <c r="BX58" i="20"/>
  <c r="BY58" i="20"/>
  <c r="BZ58" i="20"/>
  <c r="CA58" i="20"/>
  <c r="CB58" i="20"/>
  <c r="DS58" i="20"/>
  <c r="DU58" i="20"/>
  <c r="EB58" i="20"/>
  <c r="EC58" i="20"/>
  <c r="EL58" i="20"/>
  <c r="ET58" i="20"/>
  <c r="E59" i="20"/>
  <c r="F59" i="20"/>
  <c r="I59" i="20"/>
  <c r="J59" i="20"/>
  <c r="AH59" i="20"/>
  <c r="AI59" i="20"/>
  <c r="AV59" i="20"/>
  <c r="BH59" i="20"/>
  <c r="BI59" i="20"/>
  <c r="BL59" i="20"/>
  <c r="BM59" i="20"/>
  <c r="BN59" i="20"/>
  <c r="BX59" i="20"/>
  <c r="BY59" i="20"/>
  <c r="BZ59" i="20"/>
  <c r="CA59" i="20"/>
  <c r="CB59" i="20"/>
  <c r="DS59" i="20"/>
  <c r="DU59" i="20"/>
  <c r="EB59" i="20"/>
  <c r="EC59" i="20"/>
  <c r="EL59" i="20"/>
  <c r="ET59" i="20"/>
  <c r="E60" i="20"/>
  <c r="F60" i="20"/>
  <c r="I60" i="20"/>
  <c r="J60" i="20"/>
  <c r="AH60" i="20"/>
  <c r="AI60" i="20"/>
  <c r="AV60" i="20"/>
  <c r="BH60" i="20"/>
  <c r="BI60" i="20"/>
  <c r="BL60" i="20"/>
  <c r="BM60" i="20"/>
  <c r="BN60" i="20"/>
  <c r="BX60" i="20"/>
  <c r="BY60" i="20"/>
  <c r="BZ60" i="20"/>
  <c r="CA60" i="20"/>
  <c r="CB60" i="20"/>
  <c r="DS60" i="20"/>
  <c r="DU60" i="20"/>
  <c r="EB60" i="20"/>
  <c r="EC60" i="20"/>
  <c r="EL60" i="20"/>
  <c r="ET60" i="20"/>
  <c r="E61" i="20"/>
  <c r="F61" i="20"/>
  <c r="I61" i="20"/>
  <c r="J61" i="20"/>
  <c r="AH61" i="20"/>
  <c r="AI61" i="20"/>
  <c r="AV61" i="20"/>
  <c r="BH61" i="20"/>
  <c r="BI61" i="20"/>
  <c r="BL61" i="20"/>
  <c r="BM61" i="20"/>
  <c r="BN61" i="20"/>
  <c r="BX61" i="20"/>
  <c r="BY61" i="20"/>
  <c r="BZ61" i="20"/>
  <c r="CA61" i="20"/>
  <c r="CB61" i="20"/>
  <c r="DS61" i="20"/>
  <c r="DU61" i="20"/>
  <c r="EB61" i="20"/>
  <c r="EC61" i="20"/>
  <c r="EL61" i="20"/>
  <c r="ET61" i="20"/>
  <c r="E62" i="20"/>
  <c r="F62" i="20"/>
  <c r="I62" i="20"/>
  <c r="J62" i="20"/>
  <c r="AH62" i="20"/>
  <c r="AI62" i="20"/>
  <c r="AV62" i="20"/>
  <c r="BH62" i="20"/>
  <c r="BI62" i="20"/>
  <c r="BL62" i="20"/>
  <c r="BM62" i="20"/>
  <c r="BN62" i="20"/>
  <c r="BX62" i="20"/>
  <c r="BY62" i="20"/>
  <c r="BZ62" i="20"/>
  <c r="CA62" i="20"/>
  <c r="CB62" i="20"/>
  <c r="DS62" i="20"/>
  <c r="DU62" i="20"/>
  <c r="EB62" i="20"/>
  <c r="EC62" i="20"/>
  <c r="EL62" i="20"/>
  <c r="ET62" i="20"/>
  <c r="E63" i="20"/>
  <c r="F63" i="20"/>
  <c r="I63" i="20"/>
  <c r="J63" i="20"/>
  <c r="AH63" i="20"/>
  <c r="AI63" i="20"/>
  <c r="AV63" i="20"/>
  <c r="BH63" i="20"/>
  <c r="BI63" i="20"/>
  <c r="BL63" i="20"/>
  <c r="BM63" i="20"/>
  <c r="BN63" i="20"/>
  <c r="BX63" i="20"/>
  <c r="BY63" i="20"/>
  <c r="BZ63" i="20"/>
  <c r="CA63" i="20"/>
  <c r="CB63" i="20"/>
  <c r="DS63" i="20"/>
  <c r="DU63" i="20"/>
  <c r="EB63" i="20"/>
  <c r="EC63" i="20"/>
  <c r="EL63" i="20"/>
  <c r="ET63" i="20"/>
  <c r="E64" i="20"/>
  <c r="F64" i="20"/>
  <c r="I64" i="20"/>
  <c r="J64" i="20"/>
  <c r="AH64" i="20"/>
  <c r="AI64" i="20"/>
  <c r="AV64" i="20"/>
  <c r="BH64" i="20"/>
  <c r="BI64" i="20"/>
  <c r="BL64" i="20"/>
  <c r="BM64" i="20"/>
  <c r="BN64" i="20"/>
  <c r="BX64" i="20"/>
  <c r="BY64" i="20"/>
  <c r="BZ64" i="20"/>
  <c r="CA64" i="20"/>
  <c r="CB64" i="20"/>
  <c r="DS64" i="20"/>
  <c r="DU64" i="20"/>
  <c r="EB64" i="20"/>
  <c r="EC64" i="20"/>
  <c r="EL64" i="20"/>
  <c r="ET64" i="20"/>
  <c r="E65" i="20"/>
  <c r="F65" i="20"/>
  <c r="I65" i="20"/>
  <c r="J65" i="20"/>
  <c r="AH65" i="20"/>
  <c r="AI65" i="20"/>
  <c r="AV65" i="20"/>
  <c r="BH65" i="20"/>
  <c r="BI65" i="20"/>
  <c r="BL65" i="20"/>
  <c r="BM65" i="20"/>
  <c r="BN65" i="20"/>
  <c r="BX65" i="20"/>
  <c r="BY65" i="20"/>
  <c r="BZ65" i="20"/>
  <c r="CA65" i="20"/>
  <c r="CB65" i="20"/>
  <c r="DS65" i="20"/>
  <c r="DU65" i="20"/>
  <c r="EB65" i="20"/>
  <c r="EC65" i="20"/>
  <c r="EL65" i="20"/>
  <c r="ET65" i="20"/>
  <c r="E66" i="20"/>
  <c r="F66" i="20"/>
  <c r="I66" i="20"/>
  <c r="J66" i="20"/>
  <c r="AH66" i="20"/>
  <c r="AI66" i="20"/>
  <c r="AV66" i="20"/>
  <c r="BH66" i="20"/>
  <c r="BI66" i="20"/>
  <c r="BL66" i="20"/>
  <c r="BM66" i="20"/>
  <c r="BN66" i="20"/>
  <c r="BX66" i="20"/>
  <c r="BY66" i="20"/>
  <c r="BZ66" i="20"/>
  <c r="CA66" i="20"/>
  <c r="CB66" i="20"/>
  <c r="DS66" i="20"/>
  <c r="DU66" i="20"/>
  <c r="EB66" i="20"/>
  <c r="EC66" i="20"/>
  <c r="EL66" i="20"/>
  <c r="ET66" i="20"/>
  <c r="E67" i="20"/>
  <c r="F67" i="20"/>
  <c r="I67" i="20"/>
  <c r="J67" i="20"/>
  <c r="AH67" i="20"/>
  <c r="AI67" i="20"/>
  <c r="AV67" i="20"/>
  <c r="BH67" i="20"/>
  <c r="BI67" i="20"/>
  <c r="BL67" i="20"/>
  <c r="BM67" i="20"/>
  <c r="BN67" i="20"/>
  <c r="BX67" i="20"/>
  <c r="BY67" i="20"/>
  <c r="BZ67" i="20"/>
  <c r="CA67" i="20"/>
  <c r="CB67" i="20"/>
  <c r="DS67" i="20"/>
  <c r="DU67" i="20"/>
  <c r="EB67" i="20"/>
  <c r="EC67" i="20"/>
  <c r="EL67" i="20"/>
  <c r="ET67" i="20"/>
  <c r="E68" i="20"/>
  <c r="F68" i="20"/>
  <c r="I68" i="20"/>
  <c r="J68" i="20"/>
  <c r="AH68" i="20"/>
  <c r="AI68" i="20"/>
  <c r="AV68" i="20"/>
  <c r="BH68" i="20"/>
  <c r="BI68" i="20"/>
  <c r="BL68" i="20"/>
  <c r="BM68" i="20"/>
  <c r="BN68" i="20"/>
  <c r="BX68" i="20"/>
  <c r="BY68" i="20"/>
  <c r="BZ68" i="20"/>
  <c r="CA68" i="20"/>
  <c r="CB68" i="20"/>
  <c r="DS68" i="20"/>
  <c r="DU68" i="20"/>
  <c r="EB68" i="20"/>
  <c r="EC68" i="20"/>
  <c r="EL68" i="20"/>
  <c r="ET68" i="20"/>
  <c r="E69" i="20"/>
  <c r="F69" i="20"/>
  <c r="I69" i="20"/>
  <c r="J69" i="20"/>
  <c r="AH69" i="20"/>
  <c r="AI69" i="20"/>
  <c r="AV69" i="20"/>
  <c r="BH69" i="20"/>
  <c r="BI69" i="20"/>
  <c r="BL69" i="20"/>
  <c r="BM69" i="20"/>
  <c r="BN69" i="20"/>
  <c r="BX69" i="20"/>
  <c r="BY69" i="20"/>
  <c r="BZ69" i="20"/>
  <c r="CA69" i="20"/>
  <c r="CB69" i="20"/>
  <c r="DS69" i="20"/>
  <c r="DU69" i="20"/>
  <c r="EB69" i="20"/>
  <c r="EC69" i="20"/>
  <c r="EL69" i="20"/>
  <c r="ET69" i="20"/>
  <c r="E70" i="20"/>
  <c r="F70" i="20"/>
  <c r="I70" i="20"/>
  <c r="J70" i="20"/>
  <c r="AH70" i="20"/>
  <c r="AI70" i="20"/>
  <c r="AV70" i="20"/>
  <c r="BH70" i="20"/>
  <c r="BI70" i="20"/>
  <c r="BL70" i="20"/>
  <c r="BM70" i="20"/>
  <c r="BN70" i="20"/>
  <c r="BX70" i="20"/>
  <c r="BY70" i="20"/>
  <c r="BZ70" i="20"/>
  <c r="CA70" i="20"/>
  <c r="CB70" i="20"/>
  <c r="DS70" i="20"/>
  <c r="DU70" i="20"/>
  <c r="EB70" i="20"/>
  <c r="EC70" i="20"/>
  <c r="EL70" i="20"/>
  <c r="ET70" i="20"/>
  <c r="E71" i="20"/>
  <c r="F71" i="20"/>
  <c r="I71" i="20"/>
  <c r="J71" i="20"/>
  <c r="AH71" i="20"/>
  <c r="AI71" i="20"/>
  <c r="AV71" i="20"/>
  <c r="BH71" i="20"/>
  <c r="BI71" i="20"/>
  <c r="BL71" i="20"/>
  <c r="BM71" i="20"/>
  <c r="BN71" i="20"/>
  <c r="BX71" i="20"/>
  <c r="BY71" i="20"/>
  <c r="BZ71" i="20"/>
  <c r="CA71" i="20"/>
  <c r="CB71" i="20"/>
  <c r="DS71" i="20"/>
  <c r="DU71" i="20"/>
  <c r="EB71" i="20"/>
  <c r="EC71" i="20"/>
  <c r="EL71" i="20"/>
  <c r="ET71" i="20"/>
  <c r="E72" i="20"/>
  <c r="F72" i="20"/>
  <c r="I72" i="20"/>
  <c r="J72" i="20"/>
  <c r="AH72" i="20"/>
  <c r="AI72" i="20"/>
  <c r="AV72" i="20"/>
  <c r="BH72" i="20"/>
  <c r="BI72" i="20"/>
  <c r="BL72" i="20"/>
  <c r="BM72" i="20"/>
  <c r="BN72" i="20"/>
  <c r="BX72" i="20"/>
  <c r="BY72" i="20"/>
  <c r="BZ72" i="20"/>
  <c r="CA72" i="20"/>
  <c r="CB72" i="20"/>
  <c r="DS72" i="20"/>
  <c r="DU72" i="20"/>
  <c r="EB72" i="20"/>
  <c r="EC72" i="20"/>
  <c r="EL72" i="20"/>
  <c r="ET72" i="20"/>
  <c r="E73" i="20"/>
  <c r="F73" i="20"/>
  <c r="I73" i="20"/>
  <c r="J73" i="20"/>
  <c r="AH73" i="20"/>
  <c r="AI73" i="20"/>
  <c r="AV73" i="20"/>
  <c r="BH73" i="20"/>
  <c r="BI73" i="20"/>
  <c r="BL73" i="20"/>
  <c r="BM73" i="20"/>
  <c r="BN73" i="20"/>
  <c r="BX73" i="20"/>
  <c r="BY73" i="20"/>
  <c r="BZ73" i="20"/>
  <c r="CA73" i="20"/>
  <c r="CB73" i="20"/>
  <c r="DS73" i="20"/>
  <c r="DU73" i="20"/>
  <c r="EB73" i="20"/>
  <c r="EC73" i="20"/>
  <c r="EL73" i="20"/>
  <c r="ET73" i="20"/>
  <c r="E74" i="20"/>
  <c r="F74" i="20"/>
  <c r="I74" i="20"/>
  <c r="J74" i="20"/>
  <c r="AH74" i="20"/>
  <c r="AI74" i="20"/>
  <c r="AV74" i="20"/>
  <c r="BH74" i="20"/>
  <c r="BI74" i="20"/>
  <c r="BL74" i="20"/>
  <c r="BM74" i="20"/>
  <c r="BN74" i="20"/>
  <c r="BX74" i="20"/>
  <c r="BY74" i="20"/>
  <c r="BZ74" i="20"/>
  <c r="CA74" i="20"/>
  <c r="CB74" i="20"/>
  <c r="DS74" i="20"/>
  <c r="DU74" i="20"/>
  <c r="EB74" i="20"/>
  <c r="EC74" i="20"/>
  <c r="EL74" i="20"/>
  <c r="ET74" i="20"/>
  <c r="E75" i="20"/>
  <c r="F75" i="20"/>
  <c r="I75" i="20"/>
  <c r="J75" i="20"/>
  <c r="AH75" i="20"/>
  <c r="AI75" i="20"/>
  <c r="AV75" i="20"/>
  <c r="BH75" i="20"/>
  <c r="BI75" i="20"/>
  <c r="BL75" i="20"/>
  <c r="BM75" i="20"/>
  <c r="BN75" i="20"/>
  <c r="BX75" i="20"/>
  <c r="BY75" i="20"/>
  <c r="BZ75" i="20"/>
  <c r="CA75" i="20"/>
  <c r="CB75" i="20"/>
  <c r="DS75" i="20"/>
  <c r="DU75" i="20"/>
  <c r="EB75" i="20"/>
  <c r="EC75" i="20"/>
  <c r="EL75" i="20"/>
  <c r="ET75" i="20"/>
  <c r="E76" i="20"/>
  <c r="F76" i="20"/>
  <c r="I76" i="20"/>
  <c r="J76" i="20"/>
  <c r="AH76" i="20"/>
  <c r="AI76" i="20"/>
  <c r="AV76" i="20"/>
  <c r="BH76" i="20"/>
  <c r="BI76" i="20"/>
  <c r="BL76" i="20"/>
  <c r="BM76" i="20"/>
  <c r="BN76" i="20"/>
  <c r="BX76" i="20"/>
  <c r="BY76" i="20"/>
  <c r="BZ76" i="20"/>
  <c r="CA76" i="20"/>
  <c r="CB76" i="20"/>
  <c r="DS76" i="20"/>
  <c r="DU76" i="20"/>
  <c r="EB76" i="20"/>
  <c r="EC76" i="20"/>
  <c r="EL76" i="20"/>
  <c r="ET76" i="20"/>
  <c r="E77" i="20"/>
  <c r="F77" i="20"/>
  <c r="I77" i="20"/>
  <c r="J77" i="20"/>
  <c r="AH77" i="20"/>
  <c r="AI77" i="20"/>
  <c r="AV77" i="20"/>
  <c r="BH77" i="20"/>
  <c r="BI77" i="20"/>
  <c r="BL77" i="20"/>
  <c r="BM77" i="20"/>
  <c r="BN77" i="20"/>
  <c r="BX77" i="20"/>
  <c r="BY77" i="20"/>
  <c r="BZ77" i="20"/>
  <c r="CA77" i="20"/>
  <c r="CB77" i="20"/>
  <c r="DS77" i="20"/>
  <c r="DU77" i="20"/>
  <c r="EB77" i="20"/>
  <c r="EC77" i="20"/>
  <c r="EL77" i="20"/>
  <c r="ET77" i="20"/>
  <c r="E78" i="20"/>
  <c r="F78" i="20"/>
  <c r="I78" i="20"/>
  <c r="J78" i="20"/>
  <c r="AH78" i="20"/>
  <c r="AI78" i="20"/>
  <c r="AV78" i="20"/>
  <c r="BH78" i="20"/>
  <c r="BI78" i="20"/>
  <c r="BL78" i="20"/>
  <c r="BM78" i="20"/>
  <c r="BN78" i="20"/>
  <c r="BX78" i="20"/>
  <c r="BY78" i="20"/>
  <c r="BZ78" i="20"/>
  <c r="CA78" i="20"/>
  <c r="CB78" i="20"/>
  <c r="DS78" i="20"/>
  <c r="DU78" i="20"/>
  <c r="EB78" i="20"/>
  <c r="EC78" i="20"/>
  <c r="EL78" i="20"/>
  <c r="ET78" i="20"/>
  <c r="E79" i="20"/>
  <c r="F79" i="20"/>
  <c r="I79" i="20"/>
  <c r="J79" i="20"/>
  <c r="AH79" i="20"/>
  <c r="AI79" i="20"/>
  <c r="AV79" i="20"/>
  <c r="BH79" i="20"/>
  <c r="BI79" i="20"/>
  <c r="BL79" i="20"/>
  <c r="BM79" i="20"/>
  <c r="BN79" i="20"/>
  <c r="BX79" i="20"/>
  <c r="BY79" i="20"/>
  <c r="BZ79" i="20"/>
  <c r="CA79" i="20"/>
  <c r="CB79" i="20"/>
  <c r="DS79" i="20"/>
  <c r="DU79" i="20"/>
  <c r="EB79" i="20"/>
  <c r="EC79" i="20"/>
  <c r="EL79" i="20"/>
  <c r="ET79" i="20"/>
  <c r="E80" i="20"/>
  <c r="F80" i="20"/>
  <c r="I80" i="20"/>
  <c r="J80" i="20"/>
  <c r="AH80" i="20"/>
  <c r="AI80" i="20"/>
  <c r="AV80" i="20"/>
  <c r="BH80" i="20"/>
  <c r="BI80" i="20"/>
  <c r="BL80" i="20"/>
  <c r="BM80" i="20"/>
  <c r="BN80" i="20"/>
  <c r="BX80" i="20"/>
  <c r="BY80" i="20"/>
  <c r="BZ80" i="20"/>
  <c r="CA80" i="20"/>
  <c r="CB80" i="20"/>
  <c r="DS80" i="20"/>
  <c r="DU80" i="20"/>
  <c r="EB80" i="20"/>
  <c r="EC80" i="20"/>
  <c r="EL80" i="20"/>
  <c r="ET80" i="20"/>
  <c r="E81" i="20"/>
  <c r="F81" i="20"/>
  <c r="I81" i="20"/>
  <c r="J81" i="20"/>
  <c r="AH81" i="20"/>
  <c r="AI81" i="20"/>
  <c r="AV81" i="20"/>
  <c r="BH81" i="20"/>
  <c r="BI81" i="20"/>
  <c r="BL81" i="20"/>
  <c r="BM81" i="20"/>
  <c r="BN81" i="20"/>
  <c r="BX81" i="20"/>
  <c r="BY81" i="20"/>
  <c r="BZ81" i="20"/>
  <c r="CA81" i="20"/>
  <c r="CB81" i="20"/>
  <c r="DS81" i="20"/>
  <c r="DU81" i="20"/>
  <c r="EB81" i="20"/>
  <c r="EC81" i="20"/>
  <c r="EL81" i="20"/>
  <c r="ET81" i="20"/>
  <c r="E82" i="20"/>
  <c r="F82" i="20"/>
  <c r="I82" i="20"/>
  <c r="J82" i="20"/>
  <c r="AH82" i="20"/>
  <c r="AI82" i="20"/>
  <c r="AV82" i="20"/>
  <c r="BH82" i="20"/>
  <c r="BI82" i="20"/>
  <c r="BL82" i="20"/>
  <c r="BM82" i="20"/>
  <c r="BN82" i="20"/>
  <c r="BX82" i="20"/>
  <c r="BY82" i="20"/>
  <c r="BZ82" i="20"/>
  <c r="CA82" i="20"/>
  <c r="CB82" i="20"/>
  <c r="DS82" i="20"/>
  <c r="DU82" i="20"/>
  <c r="EB82" i="20"/>
  <c r="EC82" i="20"/>
  <c r="EL82" i="20"/>
  <c r="ET82" i="20"/>
  <c r="E83" i="20"/>
  <c r="F83" i="20"/>
  <c r="I83" i="20"/>
  <c r="J83" i="20"/>
  <c r="AH83" i="20"/>
  <c r="AI83" i="20"/>
  <c r="AV83" i="20"/>
  <c r="BH83" i="20"/>
  <c r="BI83" i="20"/>
  <c r="BL83" i="20"/>
  <c r="BM83" i="20"/>
  <c r="BN83" i="20"/>
  <c r="BX83" i="20"/>
  <c r="BY83" i="20"/>
  <c r="BZ83" i="20"/>
  <c r="CA83" i="20"/>
  <c r="CB83" i="20"/>
  <c r="DS83" i="20"/>
  <c r="DU83" i="20"/>
  <c r="EB83" i="20"/>
  <c r="EC83" i="20"/>
  <c r="EL83" i="20"/>
  <c r="ET83" i="20"/>
  <c r="E84" i="20"/>
  <c r="F84" i="20"/>
  <c r="I84" i="20"/>
  <c r="J84" i="20"/>
  <c r="AH84" i="20"/>
  <c r="AI84" i="20"/>
  <c r="AV84" i="20"/>
  <c r="BH84" i="20"/>
  <c r="BI84" i="20"/>
  <c r="BL84" i="20"/>
  <c r="BM84" i="20"/>
  <c r="BN84" i="20"/>
  <c r="BX84" i="20"/>
  <c r="BY84" i="20"/>
  <c r="BZ84" i="20"/>
  <c r="CA84" i="20"/>
  <c r="CB84" i="20"/>
  <c r="DS84" i="20"/>
  <c r="DU84" i="20"/>
  <c r="EB84" i="20"/>
  <c r="EC84" i="20"/>
  <c r="EL84" i="20"/>
  <c r="ET84" i="20"/>
  <c r="E85" i="20"/>
  <c r="F85" i="20"/>
  <c r="I85" i="20"/>
  <c r="J85" i="20"/>
  <c r="AH85" i="20"/>
  <c r="AI85" i="20"/>
  <c r="AV85" i="20"/>
  <c r="BH85" i="20"/>
  <c r="BI85" i="20"/>
  <c r="BL85" i="20"/>
  <c r="BM85" i="20"/>
  <c r="BN85" i="20"/>
  <c r="BX85" i="20"/>
  <c r="BY85" i="20"/>
  <c r="BZ85" i="20"/>
  <c r="CA85" i="20"/>
  <c r="CB85" i="20"/>
  <c r="DS85" i="20"/>
  <c r="DU85" i="20"/>
  <c r="EB85" i="20"/>
  <c r="EC85" i="20"/>
  <c r="EL85" i="20"/>
  <c r="ET85" i="20"/>
  <c r="E86" i="20"/>
  <c r="F86" i="20"/>
  <c r="I86" i="20"/>
  <c r="J86" i="20"/>
  <c r="AH86" i="20"/>
  <c r="AI86" i="20"/>
  <c r="AV86" i="20"/>
  <c r="BH86" i="20"/>
  <c r="BI86" i="20"/>
  <c r="BL86" i="20"/>
  <c r="BM86" i="20"/>
  <c r="BN86" i="20"/>
  <c r="BX86" i="20"/>
  <c r="BY86" i="20"/>
  <c r="BZ86" i="20"/>
  <c r="CA86" i="20"/>
  <c r="CB86" i="20"/>
  <c r="DS86" i="20"/>
  <c r="DU86" i="20"/>
  <c r="EB86" i="20"/>
  <c r="EC86" i="20"/>
  <c r="EL86" i="20"/>
  <c r="ET86" i="20"/>
  <c r="E87" i="20"/>
  <c r="F87" i="20"/>
  <c r="I87" i="20"/>
  <c r="J87" i="20"/>
  <c r="AH87" i="20"/>
  <c r="AI87" i="20"/>
  <c r="AV87" i="20"/>
  <c r="BH87" i="20"/>
  <c r="BI87" i="20"/>
  <c r="BL87" i="20"/>
  <c r="BM87" i="20"/>
  <c r="BN87" i="20"/>
  <c r="BX87" i="20"/>
  <c r="BY87" i="20"/>
  <c r="BZ87" i="20"/>
  <c r="CA87" i="20"/>
  <c r="CB87" i="20"/>
  <c r="DS87" i="20"/>
  <c r="DU87" i="20"/>
  <c r="EB87" i="20"/>
  <c r="EC87" i="20"/>
  <c r="EL87" i="20"/>
  <c r="ET87" i="20"/>
  <c r="E88" i="20"/>
  <c r="F88" i="20"/>
  <c r="I88" i="20"/>
  <c r="J88" i="20"/>
  <c r="AH88" i="20"/>
  <c r="AI88" i="20"/>
  <c r="AV88" i="20"/>
  <c r="BH88" i="20"/>
  <c r="BI88" i="20"/>
  <c r="BL88" i="20"/>
  <c r="BM88" i="20"/>
  <c r="BN88" i="20"/>
  <c r="BX88" i="20"/>
  <c r="BY88" i="20"/>
  <c r="BZ88" i="20"/>
  <c r="CA88" i="20"/>
  <c r="CB88" i="20"/>
  <c r="DS88" i="20"/>
  <c r="DU88" i="20"/>
  <c r="EB88" i="20"/>
  <c r="EC88" i="20"/>
  <c r="EL88" i="20"/>
  <c r="ET88" i="20"/>
  <c r="E89" i="20"/>
  <c r="F89" i="20"/>
  <c r="I89" i="20"/>
  <c r="J89" i="20"/>
  <c r="AH89" i="20"/>
  <c r="AI89" i="20"/>
  <c r="AV89" i="20"/>
  <c r="BH89" i="20"/>
  <c r="BI89" i="20"/>
  <c r="BL89" i="20"/>
  <c r="BM89" i="20"/>
  <c r="BN89" i="20"/>
  <c r="BX89" i="20"/>
  <c r="BY89" i="20"/>
  <c r="BZ89" i="20"/>
  <c r="CA89" i="20"/>
  <c r="CB89" i="20"/>
  <c r="DS89" i="20"/>
  <c r="DU89" i="20"/>
  <c r="EB89" i="20"/>
  <c r="EC89" i="20"/>
  <c r="EL89" i="20"/>
  <c r="ET89" i="20"/>
  <c r="E90" i="20"/>
  <c r="F90" i="20"/>
  <c r="I90" i="20"/>
  <c r="J90" i="20"/>
  <c r="AH90" i="20"/>
  <c r="AI90" i="20"/>
  <c r="AV90" i="20"/>
  <c r="BH90" i="20"/>
  <c r="BI90" i="20"/>
  <c r="BL90" i="20"/>
  <c r="BM90" i="20"/>
  <c r="BN90" i="20"/>
  <c r="BX90" i="20"/>
  <c r="BY90" i="20"/>
  <c r="BZ90" i="20"/>
  <c r="CA90" i="20"/>
  <c r="CB90" i="20"/>
  <c r="DS90" i="20"/>
  <c r="DU90" i="20"/>
  <c r="EB90" i="20"/>
  <c r="EC90" i="20"/>
  <c r="EL90" i="20"/>
  <c r="ET90" i="20"/>
  <c r="E91" i="20"/>
  <c r="F91" i="20"/>
  <c r="I91" i="20"/>
  <c r="J91" i="20"/>
  <c r="AH91" i="20"/>
  <c r="AI91" i="20"/>
  <c r="AV91" i="20"/>
  <c r="BH91" i="20"/>
  <c r="BI91" i="20"/>
  <c r="BL91" i="20"/>
  <c r="BM91" i="20"/>
  <c r="BN91" i="20"/>
  <c r="BX91" i="20"/>
  <c r="BY91" i="20"/>
  <c r="BZ91" i="20"/>
  <c r="CA91" i="20"/>
  <c r="CB91" i="20"/>
  <c r="DS91" i="20"/>
  <c r="DU91" i="20"/>
  <c r="EB91" i="20"/>
  <c r="EC91" i="20"/>
  <c r="EL91" i="20"/>
  <c r="ET91" i="20"/>
  <c r="E92" i="20"/>
  <c r="F92" i="20"/>
  <c r="I92" i="20"/>
  <c r="J92" i="20"/>
  <c r="AH92" i="20"/>
  <c r="AI92" i="20"/>
  <c r="AV92" i="20"/>
  <c r="BH92" i="20"/>
  <c r="BI92" i="20"/>
  <c r="BL92" i="20"/>
  <c r="BM92" i="20"/>
  <c r="BN92" i="20"/>
  <c r="BX92" i="20"/>
  <c r="BY92" i="20"/>
  <c r="BZ92" i="20"/>
  <c r="CA92" i="20"/>
  <c r="CB92" i="20"/>
  <c r="DS92" i="20"/>
  <c r="DU92" i="20"/>
  <c r="EB92" i="20"/>
  <c r="EC92" i="20"/>
  <c r="EL92" i="20"/>
  <c r="ET92" i="20"/>
  <c r="E93" i="20"/>
  <c r="F93" i="20"/>
  <c r="I93" i="20"/>
  <c r="J93" i="20"/>
  <c r="AH93" i="20"/>
  <c r="AI93" i="20"/>
  <c r="AV93" i="20"/>
  <c r="BH93" i="20"/>
  <c r="BI93" i="20"/>
  <c r="BL93" i="20"/>
  <c r="BM93" i="20"/>
  <c r="BN93" i="20"/>
  <c r="BX93" i="20"/>
  <c r="BY93" i="20"/>
  <c r="BZ93" i="20"/>
  <c r="CA93" i="20"/>
  <c r="CB93" i="20"/>
  <c r="DS93" i="20"/>
  <c r="DU93" i="20"/>
  <c r="EB93" i="20"/>
  <c r="EC93" i="20"/>
  <c r="EL93" i="20"/>
  <c r="ET93" i="20"/>
  <c r="E94" i="20"/>
  <c r="F94" i="20"/>
  <c r="I94" i="20"/>
  <c r="J94" i="20"/>
  <c r="AH94" i="20"/>
  <c r="AI94" i="20"/>
  <c r="AV94" i="20"/>
  <c r="BH94" i="20"/>
  <c r="BI94" i="20"/>
  <c r="BL94" i="20"/>
  <c r="BM94" i="20"/>
  <c r="BN94" i="20"/>
  <c r="BX94" i="20"/>
  <c r="BY94" i="20"/>
  <c r="BZ94" i="20"/>
  <c r="CA94" i="20"/>
  <c r="CB94" i="20"/>
  <c r="DS94" i="20"/>
  <c r="DU94" i="20"/>
  <c r="EB94" i="20"/>
  <c r="EC94" i="20"/>
  <c r="EL94" i="20"/>
  <c r="ET94" i="20"/>
  <c r="E95" i="20"/>
  <c r="F95" i="20"/>
  <c r="I95" i="20"/>
  <c r="J95" i="20"/>
  <c r="AH95" i="20"/>
  <c r="AI95" i="20"/>
  <c r="AV95" i="20"/>
  <c r="BH95" i="20"/>
  <c r="BI95" i="20"/>
  <c r="BL95" i="20"/>
  <c r="BM95" i="20"/>
  <c r="BN95" i="20"/>
  <c r="BX95" i="20"/>
  <c r="BY95" i="20"/>
  <c r="BZ95" i="20"/>
  <c r="CA95" i="20"/>
  <c r="CB95" i="20"/>
  <c r="DS95" i="20"/>
  <c r="DU95" i="20"/>
  <c r="EB95" i="20"/>
  <c r="EC95" i="20"/>
  <c r="EL95" i="20"/>
  <c r="ET95" i="20"/>
  <c r="E96" i="20"/>
  <c r="F96" i="20"/>
  <c r="I96" i="20"/>
  <c r="J96" i="20"/>
  <c r="AH96" i="20"/>
  <c r="AI96" i="20"/>
  <c r="AV96" i="20"/>
  <c r="BH96" i="20"/>
  <c r="BI96" i="20"/>
  <c r="BL96" i="20"/>
  <c r="BM96" i="20"/>
  <c r="BN96" i="20"/>
  <c r="BX96" i="20"/>
  <c r="BY96" i="20"/>
  <c r="BZ96" i="20"/>
  <c r="CA96" i="20"/>
  <c r="CB96" i="20"/>
  <c r="DS96" i="20"/>
  <c r="DU96" i="20"/>
  <c r="EB96" i="20"/>
  <c r="EC96" i="20"/>
  <c r="EL96" i="20"/>
  <c r="ET96" i="20"/>
  <c r="E97" i="20"/>
  <c r="F97" i="20"/>
  <c r="I97" i="20"/>
  <c r="J97" i="20"/>
  <c r="AH97" i="20"/>
  <c r="AI97" i="20"/>
  <c r="AV97" i="20"/>
  <c r="BH97" i="20"/>
  <c r="BI97" i="20"/>
  <c r="BL97" i="20"/>
  <c r="BM97" i="20"/>
  <c r="BN97" i="20"/>
  <c r="BX97" i="20"/>
  <c r="BY97" i="20"/>
  <c r="BZ97" i="20"/>
  <c r="CA97" i="20"/>
  <c r="CB97" i="20"/>
  <c r="DS97" i="20"/>
  <c r="DU97" i="20"/>
  <c r="EB97" i="20"/>
  <c r="EC97" i="20"/>
  <c r="EL97" i="20"/>
  <c r="ET97" i="20"/>
  <c r="E98" i="20"/>
  <c r="F98" i="20"/>
  <c r="I98" i="20"/>
  <c r="J98" i="20"/>
  <c r="AH98" i="20"/>
  <c r="AI98" i="20"/>
  <c r="AV98" i="20"/>
  <c r="BH98" i="20"/>
  <c r="BI98" i="20"/>
  <c r="BL98" i="20"/>
  <c r="BM98" i="20"/>
  <c r="BN98" i="20"/>
  <c r="BX98" i="20"/>
  <c r="BY98" i="20"/>
  <c r="BZ98" i="20"/>
  <c r="CA98" i="20"/>
  <c r="CB98" i="20"/>
  <c r="DS98" i="20"/>
  <c r="DU98" i="20"/>
  <c r="EB98" i="20"/>
  <c r="EC98" i="20"/>
  <c r="EL98" i="20"/>
  <c r="ET98" i="20"/>
  <c r="E99" i="20"/>
  <c r="F99" i="20"/>
  <c r="I99" i="20"/>
  <c r="J99" i="20"/>
  <c r="AH99" i="20"/>
  <c r="AI99" i="20"/>
  <c r="AV99" i="20"/>
  <c r="BH99" i="20"/>
  <c r="BI99" i="20"/>
  <c r="BL99" i="20"/>
  <c r="BM99" i="20"/>
  <c r="BN99" i="20"/>
  <c r="BX99" i="20"/>
  <c r="BY99" i="20"/>
  <c r="BZ99" i="20"/>
  <c r="CA99" i="20"/>
  <c r="CB99" i="20"/>
  <c r="DS99" i="20"/>
  <c r="DU99" i="20"/>
  <c r="EB99" i="20"/>
  <c r="EC99" i="20"/>
  <c r="EL99" i="20"/>
  <c r="ET99" i="20"/>
  <c r="E100" i="20"/>
  <c r="F100" i="20"/>
  <c r="I100" i="20"/>
  <c r="J100" i="20"/>
  <c r="AH100" i="20"/>
  <c r="AI100" i="20"/>
  <c r="AV100" i="20"/>
  <c r="BH100" i="20"/>
  <c r="BI100" i="20"/>
  <c r="BL100" i="20"/>
  <c r="BM100" i="20"/>
  <c r="BN100" i="20"/>
  <c r="BX100" i="20"/>
  <c r="BY100" i="20"/>
  <c r="BZ100" i="20"/>
  <c r="CA100" i="20"/>
  <c r="CB100" i="20"/>
  <c r="DS100" i="20"/>
  <c r="DU100" i="20"/>
  <c r="EB100" i="20"/>
  <c r="EC100" i="20"/>
  <c r="EL100" i="20"/>
  <c r="ET100" i="20"/>
  <c r="E101" i="20"/>
  <c r="F101" i="20"/>
  <c r="I101" i="20"/>
  <c r="J101" i="20"/>
  <c r="AH101" i="20"/>
  <c r="AI101" i="20"/>
  <c r="AV101" i="20"/>
  <c r="BH101" i="20"/>
  <c r="BI101" i="20"/>
  <c r="BL101" i="20"/>
  <c r="BM101" i="20"/>
  <c r="BN101" i="20"/>
  <c r="BX101" i="20"/>
  <c r="BY101" i="20"/>
  <c r="BZ101" i="20"/>
  <c r="CA101" i="20"/>
  <c r="CB101" i="20"/>
  <c r="DS101" i="20"/>
  <c r="DU101" i="20"/>
  <c r="EB101" i="20"/>
  <c r="EC101" i="20"/>
  <c r="EL101" i="20"/>
  <c r="ET101" i="20"/>
  <c r="E102" i="20"/>
  <c r="F102" i="20"/>
  <c r="I102" i="20"/>
  <c r="J102" i="20"/>
  <c r="AH102" i="20"/>
  <c r="AI102" i="20"/>
  <c r="AV102" i="20"/>
  <c r="BH102" i="20"/>
  <c r="BI102" i="20"/>
  <c r="BL102" i="20"/>
  <c r="BM102" i="20"/>
  <c r="BN102" i="20"/>
  <c r="BX102" i="20"/>
  <c r="BY102" i="20"/>
  <c r="BZ102" i="20"/>
  <c r="CA102" i="20"/>
  <c r="CB102" i="20"/>
  <c r="DS102" i="20"/>
  <c r="DU102" i="20"/>
  <c r="EB102" i="20"/>
  <c r="EC102" i="20"/>
  <c r="EL102" i="20"/>
  <c r="ET102" i="20"/>
  <c r="E103" i="20"/>
  <c r="F103" i="20"/>
  <c r="I103" i="20"/>
  <c r="J103" i="20"/>
  <c r="AH103" i="20"/>
  <c r="AI103" i="20"/>
  <c r="AV103" i="20"/>
  <c r="BH103" i="20"/>
  <c r="BI103" i="20"/>
  <c r="BL103" i="20"/>
  <c r="BM103" i="20"/>
  <c r="BN103" i="20"/>
  <c r="BX103" i="20"/>
  <c r="BY103" i="20"/>
  <c r="BZ103" i="20"/>
  <c r="CA103" i="20"/>
  <c r="CB103" i="20"/>
  <c r="DS103" i="20"/>
  <c r="DU103" i="20"/>
  <c r="EB103" i="20"/>
  <c r="EC103" i="20"/>
  <c r="EL103" i="20"/>
  <c r="ET103" i="20"/>
  <c r="E104" i="20"/>
  <c r="F104" i="20"/>
  <c r="I104" i="20"/>
  <c r="J104" i="20"/>
  <c r="AH104" i="20"/>
  <c r="AI104" i="20"/>
  <c r="AV104" i="20"/>
  <c r="BH104" i="20"/>
  <c r="BI104" i="20"/>
  <c r="BL104" i="20"/>
  <c r="BM104" i="20"/>
  <c r="BN104" i="20"/>
  <c r="BX104" i="20"/>
  <c r="BY104" i="20"/>
  <c r="BZ104" i="20"/>
  <c r="CA104" i="20"/>
  <c r="CB104" i="20"/>
  <c r="DS104" i="20"/>
  <c r="DU104" i="20"/>
  <c r="EB104" i="20"/>
  <c r="EC104" i="20"/>
  <c r="EL104" i="20"/>
  <c r="ET104" i="20"/>
  <c r="E105" i="20"/>
  <c r="F105" i="20"/>
  <c r="I105" i="20"/>
  <c r="J105" i="20"/>
  <c r="AH105" i="20"/>
  <c r="AI105" i="20"/>
  <c r="AV105" i="20"/>
  <c r="BH105" i="20"/>
  <c r="BI105" i="20"/>
  <c r="BL105" i="20"/>
  <c r="BM105" i="20"/>
  <c r="BN105" i="20"/>
  <c r="BX105" i="20"/>
  <c r="BY105" i="20"/>
  <c r="BZ105" i="20"/>
  <c r="CA105" i="20"/>
  <c r="CB105" i="20"/>
  <c r="DS105" i="20"/>
  <c r="DU105" i="20"/>
  <c r="EB105" i="20"/>
  <c r="EC105" i="20"/>
  <c r="EL105" i="20"/>
  <c r="ET105" i="20"/>
  <c r="E106" i="20"/>
  <c r="F106" i="20"/>
  <c r="I106" i="20"/>
  <c r="J106" i="20"/>
  <c r="AH106" i="20"/>
  <c r="AI106" i="20"/>
  <c r="AV106" i="20"/>
  <c r="BH106" i="20"/>
  <c r="BI106" i="20"/>
  <c r="BL106" i="20"/>
  <c r="BM106" i="20"/>
  <c r="BN106" i="20"/>
  <c r="BX106" i="20"/>
  <c r="BY106" i="20"/>
  <c r="BZ106" i="20"/>
  <c r="CA106" i="20"/>
  <c r="CB106" i="20"/>
  <c r="DS106" i="20"/>
  <c r="DU106" i="20"/>
  <c r="EB106" i="20"/>
  <c r="EC106" i="20"/>
  <c r="EL106" i="20"/>
  <c r="ET106" i="20"/>
  <c r="E107" i="20"/>
  <c r="F107" i="20"/>
  <c r="I107" i="20"/>
  <c r="J107" i="20"/>
  <c r="AH107" i="20"/>
  <c r="AI107" i="20"/>
  <c r="AV107" i="20"/>
  <c r="BH107" i="20"/>
  <c r="BI107" i="20"/>
  <c r="BL107" i="20"/>
  <c r="BM107" i="20"/>
  <c r="BN107" i="20"/>
  <c r="BX107" i="20"/>
  <c r="BY107" i="20"/>
  <c r="BZ107" i="20"/>
  <c r="CA107" i="20"/>
  <c r="CB107" i="20"/>
  <c r="DS107" i="20"/>
  <c r="DU107" i="20"/>
  <c r="EB107" i="20"/>
  <c r="EC107" i="20"/>
  <c r="EL107" i="20"/>
  <c r="ET107" i="20"/>
  <c r="E108" i="20"/>
  <c r="F108" i="20"/>
  <c r="I108" i="20"/>
  <c r="J108" i="20"/>
  <c r="AH108" i="20"/>
  <c r="AI108" i="20"/>
  <c r="AV108" i="20"/>
  <c r="BH108" i="20"/>
  <c r="BI108" i="20"/>
  <c r="BL108" i="20"/>
  <c r="BM108" i="20"/>
  <c r="BN108" i="20"/>
  <c r="BX108" i="20"/>
  <c r="BY108" i="20"/>
  <c r="BZ108" i="20"/>
  <c r="CA108" i="20"/>
  <c r="CB108" i="20"/>
  <c r="DS108" i="20"/>
  <c r="DU108" i="20"/>
  <c r="EB108" i="20"/>
  <c r="EC108" i="20"/>
  <c r="EL108" i="20"/>
  <c r="ET108" i="20"/>
  <c r="E109" i="20"/>
  <c r="F109" i="20"/>
  <c r="I109" i="20"/>
  <c r="J109" i="20"/>
  <c r="AH109" i="20"/>
  <c r="AI109" i="20"/>
  <c r="AV109" i="20"/>
  <c r="BH109" i="20"/>
  <c r="BI109" i="20"/>
  <c r="BL109" i="20"/>
  <c r="BM109" i="20"/>
  <c r="BN109" i="20"/>
  <c r="BX109" i="20"/>
  <c r="BY109" i="20"/>
  <c r="BZ109" i="20"/>
  <c r="CA109" i="20"/>
  <c r="CB109" i="20"/>
  <c r="DS109" i="20"/>
  <c r="DU109" i="20"/>
  <c r="EB109" i="20"/>
  <c r="EC109" i="20"/>
  <c r="EL109" i="20"/>
  <c r="ET109" i="20"/>
  <c r="E110" i="20"/>
  <c r="F110" i="20"/>
  <c r="I110" i="20"/>
  <c r="J110" i="20"/>
  <c r="AH110" i="20"/>
  <c r="AI110" i="20"/>
  <c r="AV110" i="20"/>
  <c r="BH110" i="20"/>
  <c r="BI110" i="20"/>
  <c r="BL110" i="20"/>
  <c r="BM110" i="20"/>
  <c r="BN110" i="20"/>
  <c r="BX110" i="20"/>
  <c r="BY110" i="20"/>
  <c r="BZ110" i="20"/>
  <c r="CA110" i="20"/>
  <c r="CB110" i="20"/>
  <c r="DS110" i="20"/>
  <c r="DU110" i="20"/>
  <c r="EB110" i="20"/>
  <c r="EC110" i="20"/>
  <c r="EL110" i="20"/>
  <c r="ET110" i="20"/>
  <c r="E111" i="20"/>
  <c r="F111" i="20"/>
  <c r="I111" i="20"/>
  <c r="J111" i="20"/>
  <c r="AH111" i="20"/>
  <c r="AI111" i="20"/>
  <c r="AV111" i="20"/>
  <c r="BH111" i="20"/>
  <c r="BI111" i="20"/>
  <c r="BL111" i="20"/>
  <c r="BM111" i="20"/>
  <c r="BN111" i="20"/>
  <c r="BX111" i="20"/>
  <c r="BY111" i="20"/>
  <c r="BZ111" i="20"/>
  <c r="CA111" i="20"/>
  <c r="CB111" i="20"/>
  <c r="DS111" i="20"/>
  <c r="DU111" i="20"/>
  <c r="EB111" i="20"/>
  <c r="EC111" i="20"/>
  <c r="EL111" i="20"/>
  <c r="ET111" i="20"/>
  <c r="E112" i="20"/>
  <c r="F112" i="20"/>
  <c r="I112" i="20"/>
  <c r="J112" i="20"/>
  <c r="AH112" i="20"/>
  <c r="AI112" i="20"/>
  <c r="AV112" i="20"/>
  <c r="BH112" i="20"/>
  <c r="BI112" i="20"/>
  <c r="BL112" i="20"/>
  <c r="BM112" i="20"/>
  <c r="BN112" i="20"/>
  <c r="BX112" i="20"/>
  <c r="BY112" i="20"/>
  <c r="BZ112" i="20"/>
  <c r="CA112" i="20"/>
  <c r="CB112" i="20"/>
  <c r="DS112" i="20"/>
  <c r="DU112" i="20"/>
  <c r="EB112" i="20"/>
  <c r="EC112" i="20"/>
  <c r="EL112" i="20"/>
  <c r="ET112" i="20"/>
  <c r="E113" i="20"/>
  <c r="F113" i="20"/>
  <c r="I113" i="20"/>
  <c r="J113" i="20"/>
  <c r="AH113" i="20"/>
  <c r="AI113" i="20"/>
  <c r="AV113" i="20"/>
  <c r="BH113" i="20"/>
  <c r="BI113" i="20"/>
  <c r="BL113" i="20"/>
  <c r="BM113" i="20"/>
  <c r="BN113" i="20"/>
  <c r="BX113" i="20"/>
  <c r="BY113" i="20"/>
  <c r="BZ113" i="20"/>
  <c r="CA113" i="20"/>
  <c r="CB113" i="20"/>
  <c r="DS113" i="20"/>
  <c r="DU113" i="20"/>
  <c r="EB113" i="20"/>
  <c r="EC113" i="20"/>
  <c r="EL113" i="20"/>
  <c r="ET113" i="20"/>
  <c r="E114" i="20"/>
  <c r="F114" i="20"/>
  <c r="I114" i="20"/>
  <c r="J114" i="20"/>
  <c r="AH114" i="20"/>
  <c r="AI114" i="20"/>
  <c r="AV114" i="20"/>
  <c r="BH114" i="20"/>
  <c r="BI114" i="20"/>
  <c r="BL114" i="20"/>
  <c r="BM114" i="20"/>
  <c r="BN114" i="20"/>
  <c r="BX114" i="20"/>
  <c r="BY114" i="20"/>
  <c r="BZ114" i="20"/>
  <c r="CA114" i="20"/>
  <c r="CB114" i="20"/>
  <c r="DS114" i="20"/>
  <c r="DU114" i="20"/>
  <c r="EB114" i="20"/>
  <c r="EC114" i="20"/>
  <c r="EL114" i="20"/>
  <c r="ET114" i="20"/>
  <c r="E115" i="20"/>
  <c r="F115" i="20"/>
  <c r="I115" i="20"/>
  <c r="J115" i="20"/>
  <c r="AH115" i="20"/>
  <c r="AI115" i="20"/>
  <c r="AV115" i="20"/>
  <c r="BH115" i="20"/>
  <c r="BI115" i="20"/>
  <c r="BL115" i="20"/>
  <c r="BM115" i="20"/>
  <c r="BN115" i="20"/>
  <c r="BX115" i="20"/>
  <c r="BY115" i="20"/>
  <c r="BZ115" i="20"/>
  <c r="CA115" i="20"/>
  <c r="CB115" i="20"/>
  <c r="DS115" i="20"/>
  <c r="DU115" i="20"/>
  <c r="EB115" i="20"/>
  <c r="EC115" i="20"/>
  <c r="EL115" i="20"/>
  <c r="ET115" i="20"/>
  <c r="E116" i="20"/>
  <c r="F116" i="20"/>
  <c r="I116" i="20"/>
  <c r="J116" i="20"/>
  <c r="AH116" i="20"/>
  <c r="AI116" i="20"/>
  <c r="AV116" i="20"/>
  <c r="BH116" i="20"/>
  <c r="BI116" i="20"/>
  <c r="BL116" i="20"/>
  <c r="BM116" i="20"/>
  <c r="BN116" i="20"/>
  <c r="BX116" i="20"/>
  <c r="BY116" i="20"/>
  <c r="BZ116" i="20"/>
  <c r="CA116" i="20"/>
  <c r="CB116" i="20"/>
  <c r="DS116" i="20"/>
  <c r="DU116" i="20"/>
  <c r="EB116" i="20"/>
  <c r="EC116" i="20"/>
  <c r="EL116" i="20"/>
  <c r="ET116" i="20"/>
  <c r="E117" i="20"/>
  <c r="F117" i="20"/>
  <c r="I117" i="20"/>
  <c r="J117" i="20"/>
  <c r="AH117" i="20"/>
  <c r="AI117" i="20"/>
  <c r="AV117" i="20"/>
  <c r="BH117" i="20"/>
  <c r="BI117" i="20"/>
  <c r="BL117" i="20"/>
  <c r="BM117" i="20"/>
  <c r="BN117" i="20"/>
  <c r="BX117" i="20"/>
  <c r="BY117" i="20"/>
  <c r="BZ117" i="20"/>
  <c r="CA117" i="20"/>
  <c r="CB117" i="20"/>
  <c r="DS117" i="20"/>
  <c r="DU117" i="20"/>
  <c r="EB117" i="20"/>
  <c r="EC117" i="20"/>
  <c r="EL117" i="20"/>
  <c r="ET117" i="20"/>
  <c r="E118" i="20"/>
  <c r="F118" i="20"/>
  <c r="I118" i="20"/>
  <c r="J118" i="20"/>
  <c r="AH118" i="20"/>
  <c r="AI118" i="20"/>
  <c r="AV118" i="20"/>
  <c r="BH118" i="20"/>
  <c r="BI118" i="20"/>
  <c r="BL118" i="20"/>
  <c r="BM118" i="20"/>
  <c r="BN118" i="20"/>
  <c r="BX118" i="20"/>
  <c r="BY118" i="20"/>
  <c r="BZ118" i="20"/>
  <c r="CA118" i="20"/>
  <c r="CB118" i="20"/>
  <c r="DS118" i="20"/>
  <c r="DU118" i="20"/>
  <c r="EB118" i="20"/>
  <c r="EC118" i="20"/>
  <c r="EL118" i="20"/>
  <c r="ET118" i="20"/>
  <c r="E119" i="20"/>
  <c r="F119" i="20"/>
  <c r="I119" i="20"/>
  <c r="J119" i="20"/>
  <c r="AH119" i="20"/>
  <c r="AI119" i="20"/>
  <c r="AV119" i="20"/>
  <c r="BH119" i="20"/>
  <c r="BI119" i="20"/>
  <c r="BL119" i="20"/>
  <c r="BM119" i="20"/>
  <c r="BN119" i="20"/>
  <c r="BX119" i="20"/>
  <c r="BY119" i="20"/>
  <c r="BZ119" i="20"/>
  <c r="CA119" i="20"/>
  <c r="CB119" i="20"/>
  <c r="DS119" i="20"/>
  <c r="DU119" i="20"/>
  <c r="EB119" i="20"/>
  <c r="EC119" i="20"/>
  <c r="EL119" i="20"/>
  <c r="ET119" i="20"/>
  <c r="E120" i="20"/>
  <c r="F120" i="20"/>
  <c r="I120" i="20"/>
  <c r="J120" i="20"/>
  <c r="AH120" i="20"/>
  <c r="AI120" i="20"/>
  <c r="AV120" i="20"/>
  <c r="BH120" i="20"/>
  <c r="BI120" i="20"/>
  <c r="BL120" i="20"/>
  <c r="BM120" i="20"/>
  <c r="BN120" i="20"/>
  <c r="BX120" i="20"/>
  <c r="BY120" i="20"/>
  <c r="BZ120" i="20"/>
  <c r="CA120" i="20"/>
  <c r="CB120" i="20"/>
  <c r="DS120" i="20"/>
  <c r="DU120" i="20"/>
  <c r="EB120" i="20"/>
  <c r="EC120" i="20"/>
  <c r="EL120" i="20"/>
  <c r="ET120" i="20"/>
  <c r="E121" i="20"/>
  <c r="F121" i="20"/>
  <c r="I121" i="20"/>
  <c r="J121" i="20"/>
  <c r="AH121" i="20"/>
  <c r="AI121" i="20"/>
  <c r="AV121" i="20"/>
  <c r="BH121" i="20"/>
  <c r="BI121" i="20"/>
  <c r="BL121" i="20"/>
  <c r="BM121" i="20"/>
  <c r="BN121" i="20"/>
  <c r="BX121" i="20"/>
  <c r="BY121" i="20"/>
  <c r="BZ121" i="20"/>
  <c r="CA121" i="20"/>
  <c r="CB121" i="20"/>
  <c r="DS121" i="20"/>
  <c r="DU121" i="20"/>
  <c r="EB121" i="20"/>
  <c r="EC121" i="20"/>
  <c r="EL121" i="20"/>
  <c r="ET121" i="20"/>
  <c r="E122" i="20"/>
  <c r="F122" i="20"/>
  <c r="I122" i="20"/>
  <c r="J122" i="20"/>
  <c r="AH122" i="20"/>
  <c r="AI122" i="20"/>
  <c r="AV122" i="20"/>
  <c r="BH122" i="20"/>
  <c r="BI122" i="20"/>
  <c r="BL122" i="20"/>
  <c r="BM122" i="20"/>
  <c r="BN122" i="20"/>
  <c r="BX122" i="20"/>
  <c r="BY122" i="20"/>
  <c r="BZ122" i="20"/>
  <c r="CA122" i="20"/>
  <c r="CB122" i="20"/>
  <c r="DS122" i="20"/>
  <c r="DU122" i="20"/>
  <c r="EB122" i="20"/>
  <c r="EC122" i="20"/>
  <c r="EL122" i="20"/>
  <c r="ET122" i="20"/>
  <c r="E123" i="20"/>
  <c r="F123" i="20"/>
  <c r="I123" i="20"/>
  <c r="J123" i="20"/>
  <c r="AH123" i="20"/>
  <c r="AI123" i="20"/>
  <c r="AV123" i="20"/>
  <c r="BH123" i="20"/>
  <c r="BI123" i="20"/>
  <c r="BL123" i="20"/>
  <c r="BM123" i="20"/>
  <c r="BN123" i="20"/>
  <c r="BX123" i="20"/>
  <c r="BY123" i="20"/>
  <c r="BZ123" i="20"/>
  <c r="CA123" i="20"/>
  <c r="CB123" i="20"/>
  <c r="DS123" i="20"/>
  <c r="DU123" i="20"/>
  <c r="EB123" i="20"/>
  <c r="EC123" i="20"/>
  <c r="EL123" i="20"/>
  <c r="ET123" i="20"/>
  <c r="E124" i="20"/>
  <c r="F124" i="20"/>
  <c r="I124" i="20"/>
  <c r="J124" i="20"/>
  <c r="AH124" i="20"/>
  <c r="AI124" i="20"/>
  <c r="AV124" i="20"/>
  <c r="BH124" i="20"/>
  <c r="BI124" i="20"/>
  <c r="BL124" i="20"/>
  <c r="BM124" i="20"/>
  <c r="BN124" i="20"/>
  <c r="BX124" i="20"/>
  <c r="BY124" i="20"/>
  <c r="BZ124" i="20"/>
  <c r="CA124" i="20"/>
  <c r="CB124" i="20"/>
  <c r="DS124" i="20"/>
  <c r="DU124" i="20"/>
  <c r="EB124" i="20"/>
  <c r="EC124" i="20"/>
  <c r="EL124" i="20"/>
  <c r="ET124" i="20"/>
  <c r="E125" i="20"/>
  <c r="F125" i="20"/>
  <c r="I125" i="20"/>
  <c r="J125" i="20"/>
  <c r="AH125" i="20"/>
  <c r="AI125" i="20"/>
  <c r="AV125" i="20"/>
  <c r="BH125" i="20"/>
  <c r="BI125" i="20"/>
  <c r="BL125" i="20"/>
  <c r="BM125" i="20"/>
  <c r="BN125" i="20"/>
  <c r="BX125" i="20"/>
  <c r="BY125" i="20"/>
  <c r="BZ125" i="20"/>
  <c r="CA125" i="20"/>
  <c r="CB125" i="20"/>
  <c r="DS125" i="20"/>
  <c r="DU125" i="20"/>
  <c r="EB125" i="20"/>
  <c r="EC125" i="20"/>
  <c r="EL125" i="20"/>
  <c r="ET125" i="20"/>
  <c r="E126" i="20"/>
  <c r="F126" i="20"/>
  <c r="I126" i="20"/>
  <c r="J126" i="20"/>
  <c r="AH126" i="20"/>
  <c r="AI126" i="20"/>
  <c r="AV126" i="20"/>
  <c r="BH126" i="20"/>
  <c r="BI126" i="20"/>
  <c r="BL126" i="20"/>
  <c r="BM126" i="20"/>
  <c r="BN126" i="20"/>
  <c r="BX126" i="20"/>
  <c r="BY126" i="20"/>
  <c r="BZ126" i="20"/>
  <c r="CA126" i="20"/>
  <c r="CB126" i="20"/>
  <c r="DS126" i="20"/>
  <c r="DU126" i="20"/>
  <c r="EB126" i="20"/>
  <c r="EC126" i="20"/>
  <c r="EL126" i="20"/>
  <c r="ET126" i="20"/>
  <c r="E127" i="20"/>
  <c r="F127" i="20"/>
  <c r="I127" i="20"/>
  <c r="J127" i="20"/>
  <c r="AH127" i="20"/>
  <c r="AI127" i="20"/>
  <c r="AV127" i="20"/>
  <c r="BH127" i="20"/>
  <c r="BI127" i="20"/>
  <c r="BL127" i="20"/>
  <c r="BM127" i="20"/>
  <c r="BN127" i="20"/>
  <c r="BX127" i="20"/>
  <c r="BY127" i="20"/>
  <c r="BZ127" i="20"/>
  <c r="CA127" i="20"/>
  <c r="CB127" i="20"/>
  <c r="DS127" i="20"/>
  <c r="DU127" i="20"/>
  <c r="EB127" i="20"/>
  <c r="EC127" i="20"/>
  <c r="EL127" i="20"/>
  <c r="ET127" i="20"/>
  <c r="E128" i="20"/>
  <c r="F128" i="20"/>
  <c r="I128" i="20"/>
  <c r="J128" i="20"/>
  <c r="AH128" i="20"/>
  <c r="AI128" i="20"/>
  <c r="AV128" i="20"/>
  <c r="BH128" i="20"/>
  <c r="BI128" i="20"/>
  <c r="BL128" i="20"/>
  <c r="BM128" i="20"/>
  <c r="BN128" i="20"/>
  <c r="BX128" i="20"/>
  <c r="BY128" i="20"/>
  <c r="BZ128" i="20"/>
  <c r="CA128" i="20"/>
  <c r="CB128" i="20"/>
  <c r="DS128" i="20"/>
  <c r="DU128" i="20"/>
  <c r="EB128" i="20"/>
  <c r="EC128" i="20"/>
  <c r="EL128" i="20"/>
  <c r="ET128" i="20"/>
  <c r="E129" i="20"/>
  <c r="F129" i="20"/>
  <c r="I129" i="20"/>
  <c r="J129" i="20"/>
  <c r="AH129" i="20"/>
  <c r="AI129" i="20"/>
  <c r="AV129" i="20"/>
  <c r="BH129" i="20"/>
  <c r="BI129" i="20"/>
  <c r="BL129" i="20"/>
  <c r="BM129" i="20"/>
  <c r="BN129" i="20"/>
  <c r="BX129" i="20"/>
  <c r="BY129" i="20"/>
  <c r="BZ129" i="20"/>
  <c r="CA129" i="20"/>
  <c r="CB129" i="20"/>
  <c r="DS129" i="20"/>
  <c r="DU129" i="20"/>
  <c r="EB129" i="20"/>
  <c r="EC129" i="20"/>
  <c r="EL129" i="20"/>
  <c r="ET129" i="20"/>
  <c r="E130" i="20"/>
  <c r="F130" i="20"/>
  <c r="I130" i="20"/>
  <c r="J130" i="20"/>
  <c r="AH130" i="20"/>
  <c r="AI130" i="20"/>
  <c r="AV130" i="20"/>
  <c r="BH130" i="20"/>
  <c r="BI130" i="20"/>
  <c r="BL130" i="20"/>
  <c r="BM130" i="20"/>
  <c r="BN130" i="20"/>
  <c r="BX130" i="20"/>
  <c r="BY130" i="20"/>
  <c r="BZ130" i="20"/>
  <c r="CA130" i="20"/>
  <c r="CB130" i="20"/>
  <c r="DS130" i="20"/>
  <c r="DU130" i="20"/>
  <c r="EB130" i="20"/>
  <c r="EC130" i="20"/>
  <c r="EL130" i="20"/>
  <c r="ET130" i="20"/>
  <c r="E131" i="20"/>
  <c r="F131" i="20"/>
  <c r="I131" i="20"/>
  <c r="J131" i="20"/>
  <c r="AH131" i="20"/>
  <c r="AI131" i="20"/>
  <c r="AV131" i="20"/>
  <c r="BH131" i="20"/>
  <c r="BI131" i="20"/>
  <c r="BL131" i="20"/>
  <c r="BM131" i="20"/>
  <c r="BN131" i="20"/>
  <c r="BX131" i="20"/>
  <c r="BY131" i="20"/>
  <c r="BZ131" i="20"/>
  <c r="CA131" i="20"/>
  <c r="CB131" i="20"/>
  <c r="DS131" i="20"/>
  <c r="DU131" i="20"/>
  <c r="EB131" i="20"/>
  <c r="EC131" i="20"/>
  <c r="EL131" i="20"/>
  <c r="ET131" i="20"/>
  <c r="E132" i="20"/>
  <c r="F132" i="20"/>
  <c r="I132" i="20"/>
  <c r="J132" i="20"/>
  <c r="AH132" i="20"/>
  <c r="AI132" i="20"/>
  <c r="AV132" i="20"/>
  <c r="BH132" i="20"/>
  <c r="BI132" i="20"/>
  <c r="BL132" i="20"/>
  <c r="BM132" i="20"/>
  <c r="BN132" i="20"/>
  <c r="BX132" i="20"/>
  <c r="BY132" i="20"/>
  <c r="BZ132" i="20"/>
  <c r="CA132" i="20"/>
  <c r="CB132" i="20"/>
  <c r="DS132" i="20"/>
  <c r="DU132" i="20"/>
  <c r="EB132" i="20"/>
  <c r="EC132" i="20"/>
  <c r="EL132" i="20"/>
  <c r="ET132" i="20"/>
  <c r="E133" i="20"/>
  <c r="F133" i="20"/>
  <c r="I133" i="20"/>
  <c r="J133" i="20"/>
  <c r="AH133" i="20"/>
  <c r="AI133" i="20"/>
  <c r="AV133" i="20"/>
  <c r="BH133" i="20"/>
  <c r="BI133" i="20"/>
  <c r="BL133" i="20"/>
  <c r="BM133" i="20"/>
  <c r="BN133" i="20"/>
  <c r="BX133" i="20"/>
  <c r="BY133" i="20"/>
  <c r="BZ133" i="20"/>
  <c r="CA133" i="20"/>
  <c r="CB133" i="20"/>
  <c r="DS133" i="20"/>
  <c r="DU133" i="20"/>
  <c r="EB133" i="20"/>
  <c r="EC133" i="20"/>
  <c r="EL133" i="20"/>
  <c r="ET133" i="20"/>
  <c r="E134" i="20"/>
  <c r="F134" i="20"/>
  <c r="I134" i="20"/>
  <c r="J134" i="20"/>
  <c r="AH134" i="20"/>
  <c r="AI134" i="20"/>
  <c r="AV134" i="20"/>
  <c r="BH134" i="20"/>
  <c r="BI134" i="20"/>
  <c r="BL134" i="20"/>
  <c r="BM134" i="20"/>
  <c r="BN134" i="20"/>
  <c r="BX134" i="20"/>
  <c r="BY134" i="20"/>
  <c r="BZ134" i="20"/>
  <c r="CA134" i="20"/>
  <c r="CB134" i="20"/>
  <c r="DS134" i="20"/>
  <c r="DU134" i="20"/>
  <c r="EB134" i="20"/>
  <c r="EC134" i="20"/>
  <c r="EL134" i="20"/>
  <c r="ET134" i="20"/>
  <c r="E135" i="20"/>
  <c r="F135" i="20"/>
  <c r="I135" i="20"/>
  <c r="J135" i="20"/>
  <c r="AH135" i="20"/>
  <c r="AI135" i="20"/>
  <c r="AV135" i="20"/>
  <c r="BH135" i="20"/>
  <c r="BI135" i="20"/>
  <c r="BL135" i="20"/>
  <c r="BM135" i="20"/>
  <c r="BN135" i="20"/>
  <c r="BX135" i="20"/>
  <c r="BY135" i="20"/>
  <c r="BZ135" i="20"/>
  <c r="CA135" i="20"/>
  <c r="CB135" i="20"/>
  <c r="DS135" i="20"/>
  <c r="DU135" i="20"/>
  <c r="EB135" i="20"/>
  <c r="EC135" i="20"/>
  <c r="EL135" i="20"/>
  <c r="ET135" i="20"/>
  <c r="E136" i="20"/>
  <c r="F136" i="20"/>
  <c r="I136" i="20"/>
  <c r="J136" i="20"/>
  <c r="AH136" i="20"/>
  <c r="AI136" i="20"/>
  <c r="AV136" i="20"/>
  <c r="BH136" i="20"/>
  <c r="BI136" i="20"/>
  <c r="BL136" i="20"/>
  <c r="BM136" i="20"/>
  <c r="BN136" i="20"/>
  <c r="BX136" i="20"/>
  <c r="BY136" i="20"/>
  <c r="BZ136" i="20"/>
  <c r="CA136" i="20"/>
  <c r="CB136" i="20"/>
  <c r="DS136" i="20"/>
  <c r="DU136" i="20"/>
  <c r="EB136" i="20"/>
  <c r="EC136" i="20"/>
  <c r="EL136" i="20"/>
  <c r="ET136" i="20"/>
  <c r="E137" i="20"/>
  <c r="F137" i="20"/>
  <c r="I137" i="20"/>
  <c r="J137" i="20"/>
  <c r="AH137" i="20"/>
  <c r="AI137" i="20"/>
  <c r="AV137" i="20"/>
  <c r="BH137" i="20"/>
  <c r="BI137" i="20"/>
  <c r="BL137" i="20"/>
  <c r="BM137" i="20"/>
  <c r="BN137" i="20"/>
  <c r="BX137" i="20"/>
  <c r="BY137" i="20"/>
  <c r="BZ137" i="20"/>
  <c r="CA137" i="20"/>
  <c r="CB137" i="20"/>
  <c r="DS137" i="20"/>
  <c r="DU137" i="20"/>
  <c r="EB137" i="20"/>
  <c r="EC137" i="20"/>
  <c r="EL137" i="20"/>
  <c r="ET137" i="20"/>
  <c r="E138" i="20"/>
  <c r="F138" i="20"/>
  <c r="I138" i="20"/>
  <c r="J138" i="20"/>
  <c r="AH138" i="20"/>
  <c r="AI138" i="20"/>
  <c r="AV138" i="20"/>
  <c r="BH138" i="20"/>
  <c r="BI138" i="20"/>
  <c r="BL138" i="20"/>
  <c r="BM138" i="20"/>
  <c r="BN138" i="20"/>
  <c r="BX138" i="20"/>
  <c r="BY138" i="20"/>
  <c r="BZ138" i="20"/>
  <c r="CA138" i="20"/>
  <c r="CB138" i="20"/>
  <c r="DS138" i="20"/>
  <c r="DU138" i="20"/>
  <c r="EB138" i="20"/>
  <c r="EC138" i="20"/>
  <c r="EL138" i="20"/>
  <c r="ET138" i="20"/>
  <c r="E139" i="20"/>
  <c r="F139" i="20"/>
  <c r="I139" i="20"/>
  <c r="J139" i="20"/>
  <c r="AH139" i="20"/>
  <c r="AI139" i="20"/>
  <c r="AV139" i="20"/>
  <c r="BH139" i="20"/>
  <c r="BI139" i="20"/>
  <c r="BL139" i="20"/>
  <c r="BM139" i="20"/>
  <c r="BN139" i="20"/>
  <c r="BX139" i="20"/>
  <c r="BY139" i="20"/>
  <c r="BZ139" i="20"/>
  <c r="CA139" i="20"/>
  <c r="CB139" i="20"/>
  <c r="DS139" i="20"/>
  <c r="DU139" i="20"/>
  <c r="EB139" i="20"/>
  <c r="EC139" i="20"/>
  <c r="EL139" i="20"/>
  <c r="ET139" i="20"/>
  <c r="E140" i="20"/>
  <c r="F140" i="20"/>
  <c r="I140" i="20"/>
  <c r="J140" i="20"/>
  <c r="AH140" i="20"/>
  <c r="AI140" i="20"/>
  <c r="AV140" i="20"/>
  <c r="BH140" i="20"/>
  <c r="BI140" i="20"/>
  <c r="BL140" i="20"/>
  <c r="BM140" i="20"/>
  <c r="BN140" i="20"/>
  <c r="BX140" i="20"/>
  <c r="BY140" i="20"/>
  <c r="BZ140" i="20"/>
  <c r="CA140" i="20"/>
  <c r="CB140" i="20"/>
  <c r="DS140" i="20"/>
  <c r="DU140" i="20"/>
  <c r="EB140" i="20"/>
  <c r="EC140" i="20"/>
  <c r="EL140" i="20"/>
  <c r="ET140" i="20"/>
  <c r="E141" i="20"/>
  <c r="F141" i="20"/>
  <c r="I141" i="20"/>
  <c r="J141" i="20"/>
  <c r="AH141" i="20"/>
  <c r="AI141" i="20"/>
  <c r="AV141" i="20"/>
  <c r="BH141" i="20"/>
  <c r="BI141" i="20"/>
  <c r="BL141" i="20"/>
  <c r="BM141" i="20"/>
  <c r="BN141" i="20"/>
  <c r="BX141" i="20"/>
  <c r="BY141" i="20"/>
  <c r="BZ141" i="20"/>
  <c r="CA141" i="20"/>
  <c r="CB141" i="20"/>
  <c r="DS141" i="20"/>
  <c r="DU141" i="20"/>
  <c r="EB141" i="20"/>
  <c r="EC141" i="20"/>
  <c r="EL141" i="20"/>
  <c r="ET141" i="20"/>
  <c r="E142" i="20"/>
  <c r="F142" i="20"/>
  <c r="I142" i="20"/>
  <c r="J142" i="20"/>
  <c r="AH142" i="20"/>
  <c r="AI142" i="20"/>
  <c r="AV142" i="20"/>
  <c r="BH142" i="20"/>
  <c r="BI142" i="20"/>
  <c r="BL142" i="20"/>
  <c r="BM142" i="20"/>
  <c r="BN142" i="20"/>
  <c r="BX142" i="20"/>
  <c r="BY142" i="20"/>
  <c r="BZ142" i="20"/>
  <c r="CA142" i="20"/>
  <c r="CB142" i="20"/>
  <c r="DS142" i="20"/>
  <c r="DU142" i="20"/>
  <c r="EB142" i="20"/>
  <c r="EC142" i="20"/>
  <c r="EL142" i="20"/>
  <c r="ET142" i="20"/>
  <c r="E143" i="20"/>
  <c r="F143" i="20"/>
  <c r="I143" i="20"/>
  <c r="J143" i="20"/>
  <c r="AH143" i="20"/>
  <c r="AI143" i="20"/>
  <c r="AV143" i="20"/>
  <c r="BH143" i="20"/>
  <c r="BI143" i="20"/>
  <c r="BL143" i="20"/>
  <c r="BM143" i="20"/>
  <c r="BN143" i="20"/>
  <c r="BX143" i="20"/>
  <c r="BY143" i="20"/>
  <c r="BZ143" i="20"/>
  <c r="CA143" i="20"/>
  <c r="CB143" i="20"/>
  <c r="DS143" i="20"/>
  <c r="DU143" i="20"/>
  <c r="EB143" i="20"/>
  <c r="EC143" i="20"/>
  <c r="EL143" i="20"/>
  <c r="ET143" i="20"/>
  <c r="E144" i="20"/>
  <c r="F144" i="20"/>
  <c r="I144" i="20"/>
  <c r="J144" i="20"/>
  <c r="AH144" i="20"/>
  <c r="AI144" i="20"/>
  <c r="AV144" i="20"/>
  <c r="BH144" i="20"/>
  <c r="BI144" i="20"/>
  <c r="BL144" i="20"/>
  <c r="BM144" i="20"/>
  <c r="BN144" i="20"/>
  <c r="BX144" i="20"/>
  <c r="BY144" i="20"/>
  <c r="BZ144" i="20"/>
  <c r="CA144" i="20"/>
  <c r="CB144" i="20"/>
  <c r="DS144" i="20"/>
  <c r="DU144" i="20"/>
  <c r="EB144" i="20"/>
  <c r="EC144" i="20"/>
  <c r="EL144" i="20"/>
  <c r="ET144" i="20"/>
  <c r="E145" i="20"/>
  <c r="F145" i="20"/>
  <c r="I145" i="20"/>
  <c r="J145" i="20"/>
  <c r="AH145" i="20"/>
  <c r="AI145" i="20"/>
  <c r="AV145" i="20"/>
  <c r="BH145" i="20"/>
  <c r="BI145" i="20"/>
  <c r="BL145" i="20"/>
  <c r="BM145" i="20"/>
  <c r="BN145" i="20"/>
  <c r="BX145" i="20"/>
  <c r="BY145" i="20"/>
  <c r="BZ145" i="20"/>
  <c r="CA145" i="20"/>
  <c r="CB145" i="20"/>
  <c r="DS145" i="20"/>
  <c r="DU145" i="20"/>
  <c r="EB145" i="20"/>
  <c r="EC145" i="20"/>
  <c r="EL145" i="20"/>
  <c r="ET145" i="20"/>
  <c r="E146" i="20"/>
  <c r="F146" i="20"/>
  <c r="I146" i="20"/>
  <c r="J146" i="20"/>
  <c r="AH146" i="20"/>
  <c r="AI146" i="20"/>
  <c r="AV146" i="20"/>
  <c r="BH146" i="20"/>
  <c r="BI146" i="20"/>
  <c r="BL146" i="20"/>
  <c r="BM146" i="20"/>
  <c r="BN146" i="20"/>
  <c r="BX146" i="20"/>
  <c r="BY146" i="20"/>
  <c r="BZ146" i="20"/>
  <c r="CA146" i="20"/>
  <c r="CB146" i="20"/>
  <c r="DS146" i="20"/>
  <c r="DU146" i="20"/>
  <c r="EB146" i="20"/>
  <c r="EC146" i="20"/>
  <c r="EL146" i="20"/>
  <c r="ET146" i="20"/>
  <c r="E147" i="20"/>
  <c r="F147" i="20"/>
  <c r="I147" i="20"/>
  <c r="J147" i="20"/>
  <c r="AH147" i="20"/>
  <c r="AI147" i="20"/>
  <c r="AV147" i="20"/>
  <c r="BH147" i="20"/>
  <c r="BI147" i="20"/>
  <c r="BL147" i="20"/>
  <c r="BM147" i="20"/>
  <c r="BN147" i="20"/>
  <c r="BX147" i="20"/>
  <c r="BY147" i="20"/>
  <c r="BZ147" i="20"/>
  <c r="CA147" i="20"/>
  <c r="CB147" i="20"/>
  <c r="DS147" i="20"/>
  <c r="DU147" i="20"/>
  <c r="EB147" i="20"/>
  <c r="EC147" i="20"/>
  <c r="EL147" i="20"/>
  <c r="ET147" i="20"/>
  <c r="E148" i="20"/>
  <c r="F148" i="20"/>
  <c r="I148" i="20"/>
  <c r="J148" i="20"/>
  <c r="AH148" i="20"/>
  <c r="AI148" i="20"/>
  <c r="AV148" i="20"/>
  <c r="BH148" i="20"/>
  <c r="BI148" i="20"/>
  <c r="BL148" i="20"/>
  <c r="BM148" i="20"/>
  <c r="BN148" i="20"/>
  <c r="BX148" i="20"/>
  <c r="BY148" i="20"/>
  <c r="BZ148" i="20"/>
  <c r="CA148" i="20"/>
  <c r="CB148" i="20"/>
  <c r="DS148" i="20"/>
  <c r="DU148" i="20"/>
  <c r="EB148" i="20"/>
  <c r="EC148" i="20"/>
  <c r="EL148" i="20"/>
  <c r="ET148" i="20"/>
  <c r="E149" i="20"/>
  <c r="F149" i="20"/>
  <c r="I149" i="20"/>
  <c r="J149" i="20"/>
  <c r="AH149" i="20"/>
  <c r="AI149" i="20"/>
  <c r="AV149" i="20"/>
  <c r="BH149" i="20"/>
  <c r="BI149" i="20"/>
  <c r="BL149" i="20"/>
  <c r="BM149" i="20"/>
  <c r="BN149" i="20"/>
  <c r="BX149" i="20"/>
  <c r="BY149" i="20"/>
  <c r="BZ149" i="20"/>
  <c r="CA149" i="20"/>
  <c r="CB149" i="20"/>
  <c r="DS149" i="20"/>
  <c r="DU149" i="20"/>
  <c r="EB149" i="20"/>
  <c r="EC149" i="20"/>
  <c r="EL149" i="20"/>
  <c r="ET149" i="20"/>
  <c r="E150" i="20"/>
  <c r="F150" i="20"/>
  <c r="I150" i="20"/>
  <c r="J150" i="20"/>
  <c r="AH150" i="20"/>
  <c r="AI150" i="20"/>
  <c r="AV150" i="20"/>
  <c r="BH150" i="20"/>
  <c r="BI150" i="20"/>
  <c r="BL150" i="20"/>
  <c r="BM150" i="20"/>
  <c r="BN150" i="20"/>
  <c r="BX150" i="20"/>
  <c r="BY150" i="20"/>
  <c r="BZ150" i="20"/>
  <c r="CA150" i="20"/>
  <c r="CB150" i="20"/>
  <c r="DS150" i="20"/>
  <c r="DU150" i="20"/>
  <c r="EB150" i="20"/>
  <c r="EC150" i="20"/>
  <c r="EL150" i="20"/>
  <c r="ET150" i="20"/>
  <c r="E151" i="20"/>
  <c r="F151" i="20"/>
  <c r="I151" i="20"/>
  <c r="J151" i="20"/>
  <c r="AH151" i="20"/>
  <c r="AI151" i="20"/>
  <c r="AV151" i="20"/>
  <c r="BH151" i="20"/>
  <c r="BI151" i="20"/>
  <c r="BL151" i="20"/>
  <c r="BM151" i="20"/>
  <c r="BN151" i="20"/>
  <c r="BX151" i="20"/>
  <c r="BY151" i="20"/>
  <c r="BZ151" i="20"/>
  <c r="CA151" i="20"/>
  <c r="CB151" i="20"/>
  <c r="DS151" i="20"/>
  <c r="DU151" i="20"/>
  <c r="EB151" i="20"/>
  <c r="EC151" i="20"/>
  <c r="EL151" i="20"/>
  <c r="ET151" i="20"/>
  <c r="E152" i="20"/>
  <c r="F152" i="20"/>
  <c r="I152" i="20"/>
  <c r="J152" i="20"/>
  <c r="AH152" i="20"/>
  <c r="AI152" i="20"/>
  <c r="AV152" i="20"/>
  <c r="BH152" i="20"/>
  <c r="BI152" i="20"/>
  <c r="BL152" i="20"/>
  <c r="BM152" i="20"/>
  <c r="BN152" i="20"/>
  <c r="BX152" i="20"/>
  <c r="BY152" i="20"/>
  <c r="BZ152" i="20"/>
  <c r="CA152" i="20"/>
  <c r="CB152" i="20"/>
  <c r="DS152" i="20"/>
  <c r="DU152" i="20"/>
  <c r="EB152" i="20"/>
  <c r="EC152" i="20"/>
  <c r="EL152" i="20"/>
  <c r="ET152" i="20"/>
  <c r="E153" i="20"/>
  <c r="F153" i="20"/>
  <c r="I153" i="20"/>
  <c r="J153" i="20"/>
  <c r="AH153" i="20"/>
  <c r="AI153" i="20"/>
  <c r="AV153" i="20"/>
  <c r="BH153" i="20"/>
  <c r="BI153" i="20"/>
  <c r="BL153" i="20"/>
  <c r="BM153" i="20"/>
  <c r="BN153" i="20"/>
  <c r="BX153" i="20"/>
  <c r="BY153" i="20"/>
  <c r="BZ153" i="20"/>
  <c r="CA153" i="20"/>
  <c r="CB153" i="20"/>
  <c r="DS153" i="20"/>
  <c r="DU153" i="20"/>
  <c r="EB153" i="20"/>
  <c r="EC153" i="20"/>
  <c r="EL153" i="20"/>
  <c r="ET153" i="20"/>
  <c r="E154" i="20"/>
  <c r="F154" i="20"/>
  <c r="I154" i="20"/>
  <c r="J154" i="20"/>
  <c r="AH154" i="20"/>
  <c r="AI154" i="20"/>
  <c r="AV154" i="20"/>
  <c r="BH154" i="20"/>
  <c r="BI154" i="20"/>
  <c r="BL154" i="20"/>
  <c r="BM154" i="20"/>
  <c r="BN154" i="20"/>
  <c r="BX154" i="20"/>
  <c r="BY154" i="20"/>
  <c r="BZ154" i="20"/>
  <c r="CA154" i="20"/>
  <c r="CB154" i="20"/>
  <c r="DS154" i="20"/>
  <c r="DU154" i="20"/>
  <c r="EB154" i="20"/>
  <c r="EC154" i="20"/>
  <c r="EL154" i="20"/>
  <c r="ET154" i="20"/>
  <c r="E155" i="20"/>
  <c r="F155" i="20"/>
  <c r="I155" i="20"/>
  <c r="J155" i="20"/>
  <c r="AH155" i="20"/>
  <c r="AI155" i="20"/>
  <c r="AV155" i="20"/>
  <c r="BH155" i="20"/>
  <c r="BI155" i="20"/>
  <c r="BL155" i="20"/>
  <c r="BM155" i="20"/>
  <c r="BN155" i="20"/>
  <c r="BX155" i="20"/>
  <c r="BY155" i="20"/>
  <c r="BZ155" i="20"/>
  <c r="CA155" i="20"/>
  <c r="CB155" i="20"/>
  <c r="DS155" i="20"/>
  <c r="DU155" i="20"/>
  <c r="EB155" i="20"/>
  <c r="EC155" i="20"/>
  <c r="EL155" i="20"/>
  <c r="ET155" i="20"/>
  <c r="E156" i="20"/>
  <c r="F156" i="20"/>
  <c r="I156" i="20"/>
  <c r="J156" i="20"/>
  <c r="AH156" i="20"/>
  <c r="AI156" i="20"/>
  <c r="AV156" i="20"/>
  <c r="BH156" i="20"/>
  <c r="BI156" i="20"/>
  <c r="BL156" i="20"/>
  <c r="BM156" i="20"/>
  <c r="BN156" i="20"/>
  <c r="BX156" i="20"/>
  <c r="BY156" i="20"/>
  <c r="BZ156" i="20"/>
  <c r="CA156" i="20"/>
  <c r="CB156" i="20"/>
  <c r="DS156" i="20"/>
  <c r="DU156" i="20"/>
  <c r="EB156" i="20"/>
  <c r="EC156" i="20"/>
  <c r="EL156" i="20"/>
  <c r="ET156" i="20"/>
  <c r="E157" i="20"/>
  <c r="F157" i="20"/>
  <c r="I157" i="20"/>
  <c r="J157" i="20"/>
  <c r="AH157" i="20"/>
  <c r="AI157" i="20"/>
  <c r="AV157" i="20"/>
  <c r="BH157" i="20"/>
  <c r="BI157" i="20"/>
  <c r="BL157" i="20"/>
  <c r="BM157" i="20"/>
  <c r="BN157" i="20"/>
  <c r="BX157" i="20"/>
  <c r="BY157" i="20"/>
  <c r="BZ157" i="20"/>
  <c r="CA157" i="20"/>
  <c r="CB157" i="20"/>
  <c r="DS157" i="20"/>
  <c r="DU157" i="20"/>
  <c r="EB157" i="20"/>
  <c r="EC157" i="20"/>
  <c r="EL157" i="20"/>
  <c r="ET157" i="20"/>
  <c r="E158" i="20"/>
  <c r="F158" i="20"/>
  <c r="I158" i="20"/>
  <c r="J158" i="20"/>
  <c r="AH158" i="20"/>
  <c r="AI158" i="20"/>
  <c r="AV158" i="20"/>
  <c r="BH158" i="20"/>
  <c r="BI158" i="20"/>
  <c r="BL158" i="20"/>
  <c r="BM158" i="20"/>
  <c r="BN158" i="20"/>
  <c r="BX158" i="20"/>
  <c r="BY158" i="20"/>
  <c r="BZ158" i="20"/>
  <c r="CA158" i="20"/>
  <c r="CB158" i="20"/>
  <c r="DS158" i="20"/>
  <c r="DU158" i="20"/>
  <c r="EB158" i="20"/>
  <c r="EC158" i="20"/>
  <c r="EL158" i="20"/>
  <c r="ET158" i="20"/>
  <c r="E159" i="20"/>
  <c r="F159" i="20"/>
  <c r="I159" i="20"/>
  <c r="J159" i="20"/>
  <c r="AH159" i="20"/>
  <c r="AI159" i="20"/>
  <c r="AV159" i="20"/>
  <c r="BH159" i="20"/>
  <c r="BI159" i="20"/>
  <c r="BL159" i="20"/>
  <c r="BM159" i="20"/>
  <c r="BN159" i="20"/>
  <c r="BX159" i="20"/>
  <c r="BY159" i="20"/>
  <c r="BZ159" i="20"/>
  <c r="CA159" i="20"/>
  <c r="CB159" i="20"/>
  <c r="DS159" i="20"/>
  <c r="DU159" i="20"/>
  <c r="EB159" i="20"/>
  <c r="EC159" i="20"/>
  <c r="EL159" i="20"/>
  <c r="ET159" i="20"/>
  <c r="E160" i="20"/>
  <c r="F160" i="20"/>
  <c r="I160" i="20"/>
  <c r="J160" i="20"/>
  <c r="AH160" i="20"/>
  <c r="AI160" i="20"/>
  <c r="AV160" i="20"/>
  <c r="BH160" i="20"/>
  <c r="BI160" i="20"/>
  <c r="BL160" i="20"/>
  <c r="BM160" i="20"/>
  <c r="BN160" i="20"/>
  <c r="BX160" i="20"/>
  <c r="BY160" i="20"/>
  <c r="BZ160" i="20"/>
  <c r="CA160" i="20"/>
  <c r="CB160" i="20"/>
  <c r="DS160" i="20"/>
  <c r="DU160" i="20"/>
  <c r="EB160" i="20"/>
  <c r="EC160" i="20"/>
  <c r="EL160" i="20"/>
  <c r="ET160" i="20"/>
  <c r="E161" i="20"/>
  <c r="F161" i="20"/>
  <c r="I161" i="20"/>
  <c r="J161" i="20"/>
  <c r="AH161" i="20"/>
  <c r="AI161" i="20"/>
  <c r="AV161" i="20"/>
  <c r="BH161" i="20"/>
  <c r="BI161" i="20"/>
  <c r="BL161" i="20"/>
  <c r="BM161" i="20"/>
  <c r="BN161" i="20"/>
  <c r="BX161" i="20"/>
  <c r="BY161" i="20"/>
  <c r="BZ161" i="20"/>
  <c r="CA161" i="20"/>
  <c r="CB161" i="20"/>
  <c r="DS161" i="20"/>
  <c r="DU161" i="20"/>
  <c r="EB161" i="20"/>
  <c r="EC161" i="20"/>
  <c r="EL161" i="20"/>
  <c r="ET161" i="20"/>
  <c r="E162" i="20"/>
  <c r="F162" i="20"/>
  <c r="I162" i="20"/>
  <c r="J162" i="20"/>
  <c r="AH162" i="20"/>
  <c r="AI162" i="20"/>
  <c r="AV162" i="20"/>
  <c r="BH162" i="20"/>
  <c r="BI162" i="20"/>
  <c r="BL162" i="20"/>
  <c r="BM162" i="20"/>
  <c r="BN162" i="20"/>
  <c r="BX162" i="20"/>
  <c r="BY162" i="20"/>
  <c r="BZ162" i="20"/>
  <c r="CA162" i="20"/>
  <c r="CB162" i="20"/>
  <c r="DS162" i="20"/>
  <c r="DU162" i="20"/>
  <c r="EB162" i="20"/>
  <c r="EC162" i="20"/>
  <c r="EL162" i="20"/>
  <c r="ET162" i="20"/>
  <c r="E163" i="20"/>
  <c r="F163" i="20"/>
  <c r="I163" i="20"/>
  <c r="J163" i="20"/>
  <c r="AH163" i="20"/>
  <c r="AI163" i="20"/>
  <c r="AV163" i="20"/>
  <c r="BH163" i="20"/>
  <c r="BI163" i="20"/>
  <c r="BL163" i="20"/>
  <c r="BM163" i="20"/>
  <c r="BN163" i="20"/>
  <c r="BX163" i="20"/>
  <c r="BY163" i="20"/>
  <c r="BZ163" i="20"/>
  <c r="CA163" i="20"/>
  <c r="CB163" i="20"/>
  <c r="DS163" i="20"/>
  <c r="DU163" i="20"/>
  <c r="EB163" i="20"/>
  <c r="EC163" i="20"/>
  <c r="EL163" i="20"/>
  <c r="ET163" i="20"/>
  <c r="E164" i="20"/>
  <c r="F164" i="20"/>
  <c r="I164" i="20"/>
  <c r="J164" i="20"/>
  <c r="AH164" i="20"/>
  <c r="AI164" i="20"/>
  <c r="AV164" i="20"/>
  <c r="BH164" i="20"/>
  <c r="BI164" i="20"/>
  <c r="BL164" i="20"/>
  <c r="BM164" i="20"/>
  <c r="BN164" i="20"/>
  <c r="BX164" i="20"/>
  <c r="BY164" i="20"/>
  <c r="BZ164" i="20"/>
  <c r="CA164" i="20"/>
  <c r="CB164" i="20"/>
  <c r="DS164" i="20"/>
  <c r="DU164" i="20"/>
  <c r="EB164" i="20"/>
  <c r="EC164" i="20"/>
  <c r="EL164" i="20"/>
  <c r="ET164" i="20"/>
  <c r="E165" i="20"/>
  <c r="F165" i="20"/>
  <c r="I165" i="20"/>
  <c r="J165" i="20"/>
  <c r="AH165" i="20"/>
  <c r="AI165" i="20"/>
  <c r="AV165" i="20"/>
  <c r="BH165" i="20"/>
  <c r="BI165" i="20"/>
  <c r="BL165" i="20"/>
  <c r="BM165" i="20"/>
  <c r="BN165" i="20"/>
  <c r="BX165" i="20"/>
  <c r="BY165" i="20"/>
  <c r="BZ165" i="20"/>
  <c r="CA165" i="20"/>
  <c r="CB165" i="20"/>
  <c r="DS165" i="20"/>
  <c r="DU165" i="20"/>
  <c r="EB165" i="20"/>
  <c r="EC165" i="20"/>
  <c r="EL165" i="20"/>
  <c r="ET165" i="20"/>
  <c r="E166" i="20"/>
  <c r="F166" i="20"/>
  <c r="I166" i="20"/>
  <c r="J166" i="20"/>
  <c r="AH166" i="20"/>
  <c r="AI166" i="20"/>
  <c r="AV166" i="20"/>
  <c r="BH166" i="20"/>
  <c r="BI166" i="20"/>
  <c r="BL166" i="20"/>
  <c r="BM166" i="20"/>
  <c r="BN166" i="20"/>
  <c r="BX166" i="20"/>
  <c r="BY166" i="20"/>
  <c r="BZ166" i="20"/>
  <c r="CA166" i="20"/>
  <c r="CB166" i="20"/>
  <c r="DS166" i="20"/>
  <c r="DU166" i="20"/>
  <c r="EB166" i="20"/>
  <c r="EC166" i="20"/>
  <c r="EL166" i="20"/>
  <c r="ET166" i="20"/>
  <c r="E167" i="20"/>
  <c r="F167" i="20"/>
  <c r="I167" i="20"/>
  <c r="J167" i="20"/>
  <c r="AH167" i="20"/>
  <c r="AI167" i="20"/>
  <c r="AV167" i="20"/>
  <c r="BH167" i="20"/>
  <c r="BI167" i="20"/>
  <c r="BL167" i="20"/>
  <c r="BM167" i="20"/>
  <c r="BN167" i="20"/>
  <c r="BX167" i="20"/>
  <c r="BY167" i="20"/>
  <c r="BZ167" i="20"/>
  <c r="CA167" i="20"/>
  <c r="CB167" i="20"/>
  <c r="DS167" i="20"/>
  <c r="DU167" i="20"/>
  <c r="EB167" i="20"/>
  <c r="EC167" i="20"/>
  <c r="EL167" i="20"/>
  <c r="ET167" i="20"/>
  <c r="E168" i="20"/>
  <c r="F168" i="20"/>
  <c r="I168" i="20"/>
  <c r="J168" i="20"/>
  <c r="AH168" i="20"/>
  <c r="AI168" i="20"/>
  <c r="AV168" i="20"/>
  <c r="BH168" i="20"/>
  <c r="BI168" i="20"/>
  <c r="BL168" i="20"/>
  <c r="BM168" i="20"/>
  <c r="BN168" i="20"/>
  <c r="BX168" i="20"/>
  <c r="BY168" i="20"/>
  <c r="BZ168" i="20"/>
  <c r="CA168" i="20"/>
  <c r="CB168" i="20"/>
  <c r="DS168" i="20"/>
  <c r="DU168" i="20"/>
  <c r="EB168" i="20"/>
  <c r="EC168" i="20"/>
  <c r="EL168" i="20"/>
  <c r="ET168" i="20"/>
  <c r="E169" i="20"/>
  <c r="F169" i="20"/>
  <c r="I169" i="20"/>
  <c r="J169" i="20"/>
  <c r="AH169" i="20"/>
  <c r="AI169" i="20"/>
  <c r="AV169" i="20"/>
  <c r="BH169" i="20"/>
  <c r="BI169" i="20"/>
  <c r="BL169" i="20"/>
  <c r="BM169" i="20"/>
  <c r="BN169" i="20"/>
  <c r="BX169" i="20"/>
  <c r="BY169" i="20"/>
  <c r="BZ169" i="20"/>
  <c r="CA169" i="20"/>
  <c r="CB169" i="20"/>
  <c r="DS169" i="20"/>
  <c r="DU169" i="20"/>
  <c r="EB169" i="20"/>
  <c r="EC169" i="20"/>
  <c r="EL169" i="20"/>
  <c r="ET169" i="20"/>
  <c r="E170" i="20"/>
  <c r="F170" i="20"/>
  <c r="I170" i="20"/>
  <c r="J170" i="20"/>
  <c r="AH170" i="20"/>
  <c r="AI170" i="20"/>
  <c r="AV170" i="20"/>
  <c r="BH170" i="20"/>
  <c r="BI170" i="20"/>
  <c r="BL170" i="20"/>
  <c r="BM170" i="20"/>
  <c r="BN170" i="20"/>
  <c r="BX170" i="20"/>
  <c r="BY170" i="20"/>
  <c r="BZ170" i="20"/>
  <c r="CA170" i="20"/>
  <c r="CB170" i="20"/>
  <c r="DS170" i="20"/>
  <c r="DU170" i="20"/>
  <c r="EB170" i="20"/>
  <c r="EC170" i="20"/>
  <c r="EL170" i="20"/>
  <c r="ET170" i="20"/>
  <c r="E171" i="20"/>
  <c r="F171" i="20"/>
  <c r="I171" i="20"/>
  <c r="J171" i="20"/>
  <c r="AH171" i="20"/>
  <c r="AI171" i="20"/>
  <c r="AV171" i="20"/>
  <c r="BH171" i="20"/>
  <c r="BI171" i="20"/>
  <c r="BL171" i="20"/>
  <c r="BM171" i="20"/>
  <c r="BN171" i="20"/>
  <c r="BX171" i="20"/>
  <c r="BY171" i="20"/>
  <c r="BZ171" i="20"/>
  <c r="CA171" i="20"/>
  <c r="CB171" i="20"/>
  <c r="DS171" i="20"/>
  <c r="DU171" i="20"/>
  <c r="EB171" i="20"/>
  <c r="EC171" i="20"/>
  <c r="EL171" i="20"/>
  <c r="ET171" i="20"/>
  <c r="E172" i="20"/>
  <c r="F172" i="20"/>
  <c r="I172" i="20"/>
  <c r="J172" i="20"/>
  <c r="AH172" i="20"/>
  <c r="AI172" i="20"/>
  <c r="AV172" i="20"/>
  <c r="BH172" i="20"/>
  <c r="BI172" i="20"/>
  <c r="BL172" i="20"/>
  <c r="BM172" i="20"/>
  <c r="BN172" i="20"/>
  <c r="BX172" i="20"/>
  <c r="BY172" i="20"/>
  <c r="BZ172" i="20"/>
  <c r="CA172" i="20"/>
  <c r="CB172" i="20"/>
  <c r="DS172" i="20"/>
  <c r="DU172" i="20"/>
  <c r="EB172" i="20"/>
  <c r="EC172" i="20"/>
  <c r="EL172" i="20"/>
  <c r="ET172" i="20"/>
  <c r="E173" i="20"/>
  <c r="F173" i="20"/>
  <c r="I173" i="20"/>
  <c r="J173" i="20"/>
  <c r="AH173" i="20"/>
  <c r="AI173" i="20"/>
  <c r="AV173" i="20"/>
  <c r="BH173" i="20"/>
  <c r="BI173" i="20"/>
  <c r="BL173" i="20"/>
  <c r="BM173" i="20"/>
  <c r="BN173" i="20"/>
  <c r="BX173" i="20"/>
  <c r="BY173" i="20"/>
  <c r="BZ173" i="20"/>
  <c r="CA173" i="20"/>
  <c r="CB173" i="20"/>
  <c r="DS173" i="20"/>
  <c r="DU173" i="20"/>
  <c r="EB173" i="20"/>
  <c r="EC173" i="20"/>
  <c r="EL173" i="20"/>
  <c r="ET173" i="20"/>
  <c r="E174" i="20"/>
  <c r="F174" i="20"/>
  <c r="I174" i="20"/>
  <c r="J174" i="20"/>
  <c r="AH174" i="20"/>
  <c r="AI174" i="20"/>
  <c r="AV174" i="20"/>
  <c r="BH174" i="20"/>
  <c r="BI174" i="20"/>
  <c r="BL174" i="20"/>
  <c r="BM174" i="20"/>
  <c r="BN174" i="20"/>
  <c r="BX174" i="20"/>
  <c r="BY174" i="20"/>
  <c r="BZ174" i="20"/>
  <c r="CA174" i="20"/>
  <c r="CB174" i="20"/>
  <c r="DS174" i="20"/>
  <c r="DU174" i="20"/>
  <c r="EB174" i="20"/>
  <c r="EC174" i="20"/>
  <c r="EL174" i="20"/>
  <c r="ET174" i="20"/>
  <c r="E175" i="20"/>
  <c r="F175" i="20"/>
  <c r="I175" i="20"/>
  <c r="J175" i="20"/>
  <c r="AH175" i="20"/>
  <c r="AI175" i="20"/>
  <c r="AV175" i="20"/>
  <c r="BH175" i="20"/>
  <c r="BI175" i="20"/>
  <c r="BL175" i="20"/>
  <c r="BM175" i="20"/>
  <c r="BN175" i="20"/>
  <c r="BX175" i="20"/>
  <c r="BY175" i="20"/>
  <c r="BZ175" i="20"/>
  <c r="CA175" i="20"/>
  <c r="CB175" i="20"/>
  <c r="DS175" i="20"/>
  <c r="DU175" i="20"/>
  <c r="EB175" i="20"/>
  <c r="EC175" i="20"/>
  <c r="EL175" i="20"/>
  <c r="ET175" i="20"/>
  <c r="E176" i="20"/>
  <c r="F176" i="20"/>
  <c r="I176" i="20"/>
  <c r="J176" i="20"/>
  <c r="AH176" i="20"/>
  <c r="AI176" i="20"/>
  <c r="AV176" i="20"/>
  <c r="BH176" i="20"/>
  <c r="BI176" i="20"/>
  <c r="BL176" i="20"/>
  <c r="BM176" i="20"/>
  <c r="BN176" i="20"/>
  <c r="BX176" i="20"/>
  <c r="BY176" i="20"/>
  <c r="BZ176" i="20"/>
  <c r="CA176" i="20"/>
  <c r="CB176" i="20"/>
  <c r="DS176" i="20"/>
  <c r="DU176" i="20"/>
  <c r="EB176" i="20"/>
  <c r="EC176" i="20"/>
  <c r="EL176" i="20"/>
  <c r="ET176" i="20"/>
  <c r="E177" i="20"/>
  <c r="F177" i="20"/>
  <c r="I177" i="20"/>
  <c r="J177" i="20"/>
  <c r="AH177" i="20"/>
  <c r="AI177" i="20"/>
  <c r="AV177" i="20"/>
  <c r="BH177" i="20"/>
  <c r="BI177" i="20"/>
  <c r="BL177" i="20"/>
  <c r="BM177" i="20"/>
  <c r="BN177" i="20"/>
  <c r="BX177" i="20"/>
  <c r="BY177" i="20"/>
  <c r="BZ177" i="20"/>
  <c r="CA177" i="20"/>
  <c r="CB177" i="20"/>
  <c r="DS177" i="20"/>
  <c r="DU177" i="20"/>
  <c r="EB177" i="20"/>
  <c r="EC177" i="20"/>
  <c r="EL177" i="20"/>
  <c r="ET177" i="20"/>
  <c r="E178" i="20"/>
  <c r="F178" i="20"/>
  <c r="I178" i="20"/>
  <c r="J178" i="20"/>
  <c r="AH178" i="20"/>
  <c r="AI178" i="20"/>
  <c r="AV178" i="20"/>
  <c r="BH178" i="20"/>
  <c r="BI178" i="20"/>
  <c r="BL178" i="20"/>
  <c r="BM178" i="20"/>
  <c r="BN178" i="20"/>
  <c r="BX178" i="20"/>
  <c r="BY178" i="20"/>
  <c r="BZ178" i="20"/>
  <c r="CA178" i="20"/>
  <c r="CB178" i="20"/>
  <c r="DS178" i="20"/>
  <c r="DU178" i="20"/>
  <c r="EB178" i="20"/>
  <c r="EC178" i="20"/>
  <c r="EL178" i="20"/>
  <c r="ET178" i="20"/>
  <c r="E179" i="20"/>
  <c r="F179" i="20"/>
  <c r="I179" i="20"/>
  <c r="J179" i="20"/>
  <c r="AH179" i="20"/>
  <c r="AI179" i="20"/>
  <c r="AV179" i="20"/>
  <c r="BH179" i="20"/>
  <c r="BI179" i="20"/>
  <c r="BL179" i="20"/>
  <c r="BM179" i="20"/>
  <c r="BN179" i="20"/>
  <c r="BX179" i="20"/>
  <c r="BY179" i="20"/>
  <c r="BZ179" i="20"/>
  <c r="CA179" i="20"/>
  <c r="CB179" i="20"/>
  <c r="DS179" i="20"/>
  <c r="DU179" i="20"/>
  <c r="EB179" i="20"/>
  <c r="EC179" i="20"/>
  <c r="EL179" i="20"/>
  <c r="ET179" i="20"/>
  <c r="E14" i="20"/>
  <c r="F14" i="20"/>
  <c r="I14" i="20"/>
  <c r="J14" i="20"/>
  <c r="AH14" i="20"/>
  <c r="AI14" i="20"/>
  <c r="AV14" i="20"/>
  <c r="BH14" i="20"/>
  <c r="BI14" i="20"/>
  <c r="BL14" i="20"/>
  <c r="BM14" i="20"/>
  <c r="BN14" i="20"/>
  <c r="BX14" i="20"/>
  <c r="BY14" i="20"/>
  <c r="BZ14" i="20"/>
  <c r="CA14" i="20"/>
  <c r="CB14" i="20"/>
  <c r="DS14" i="20"/>
  <c r="DU14" i="20"/>
  <c r="EB14" i="20"/>
  <c r="EC14" i="20"/>
  <c r="EL14" i="20"/>
  <c r="ET14" i="20"/>
  <c r="E15" i="20"/>
  <c r="F15" i="20"/>
  <c r="I15" i="20"/>
  <c r="J15" i="20"/>
  <c r="AH15" i="20"/>
  <c r="AI15" i="20"/>
  <c r="AV15" i="20"/>
  <c r="BH15" i="20"/>
  <c r="BI15" i="20"/>
  <c r="BL15" i="20"/>
  <c r="BM15" i="20"/>
  <c r="BN15" i="20"/>
  <c r="BX15" i="20"/>
  <c r="BY15" i="20"/>
  <c r="BZ15" i="20"/>
  <c r="CA15" i="20"/>
  <c r="CB15" i="20"/>
  <c r="DS15" i="20"/>
  <c r="DU15" i="20"/>
  <c r="EB15" i="20"/>
  <c r="EC15" i="20"/>
  <c r="EL15" i="20"/>
  <c r="ET15" i="20"/>
  <c r="E16" i="20"/>
  <c r="F16" i="20"/>
  <c r="I16" i="20"/>
  <c r="J16" i="20"/>
  <c r="AH16" i="20"/>
  <c r="AI16" i="20"/>
  <c r="AV16" i="20"/>
  <c r="BH16" i="20"/>
  <c r="BI16" i="20"/>
  <c r="BL16" i="20"/>
  <c r="BM16" i="20"/>
  <c r="BN16" i="20"/>
  <c r="BX16" i="20"/>
  <c r="BY16" i="20"/>
  <c r="BZ16" i="20"/>
  <c r="CA16" i="20"/>
  <c r="CB16" i="20"/>
  <c r="DS16" i="20"/>
  <c r="DU16" i="20"/>
  <c r="EB16" i="20"/>
  <c r="EC16" i="20"/>
  <c r="EL16" i="20"/>
  <c r="ET16" i="20"/>
  <c r="E17" i="20"/>
  <c r="F17" i="20"/>
  <c r="I17" i="20"/>
  <c r="J17" i="20"/>
  <c r="AH17" i="20"/>
  <c r="AI17" i="20"/>
  <c r="AV17" i="20"/>
  <c r="BH17" i="20"/>
  <c r="BI17" i="20"/>
  <c r="BL17" i="20"/>
  <c r="BM17" i="20"/>
  <c r="BN17" i="20"/>
  <c r="BX17" i="20"/>
  <c r="BY17" i="20"/>
  <c r="BZ17" i="20"/>
  <c r="CA17" i="20"/>
  <c r="CB17" i="20"/>
  <c r="DS17" i="20"/>
  <c r="DU17" i="20"/>
  <c r="EB17" i="20"/>
  <c r="EC17" i="20"/>
  <c r="EL17" i="20"/>
  <c r="ET17" i="20"/>
  <c r="E18" i="20"/>
  <c r="F18" i="20"/>
  <c r="I18" i="20"/>
  <c r="J18" i="20"/>
  <c r="AH18" i="20"/>
  <c r="AI18" i="20"/>
  <c r="AV18" i="20"/>
  <c r="BH18" i="20"/>
  <c r="BI18" i="20"/>
  <c r="BL18" i="20"/>
  <c r="BM18" i="20"/>
  <c r="BN18" i="20"/>
  <c r="BX18" i="20"/>
  <c r="BY18" i="20"/>
  <c r="BZ18" i="20"/>
  <c r="CA18" i="20"/>
  <c r="CB18" i="20"/>
  <c r="DS18" i="20"/>
  <c r="DU18" i="20"/>
  <c r="EB18" i="20"/>
  <c r="EC18" i="20"/>
  <c r="EL18" i="20"/>
  <c r="ET18" i="20"/>
  <c r="E19" i="20"/>
  <c r="F19" i="20"/>
  <c r="I19" i="20"/>
  <c r="J19" i="20"/>
  <c r="AH19" i="20"/>
  <c r="AI19" i="20"/>
  <c r="AV19" i="20"/>
  <c r="BH19" i="20"/>
  <c r="BI19" i="20"/>
  <c r="BL19" i="20"/>
  <c r="BM19" i="20"/>
  <c r="BN19" i="20"/>
  <c r="BX19" i="20"/>
  <c r="BY19" i="20"/>
  <c r="BZ19" i="20"/>
  <c r="CA19" i="20"/>
  <c r="CB19" i="20"/>
  <c r="DS19" i="20"/>
  <c r="DU19" i="20"/>
  <c r="EB19" i="20"/>
  <c r="EC19" i="20"/>
  <c r="EL19" i="20"/>
  <c r="ET19" i="20"/>
  <c r="E20" i="20"/>
  <c r="F20" i="20"/>
  <c r="I20" i="20"/>
  <c r="J20" i="20"/>
  <c r="AH20" i="20"/>
  <c r="AI20" i="20"/>
  <c r="AV20" i="20"/>
  <c r="BH20" i="20"/>
  <c r="BI20" i="20"/>
  <c r="BL20" i="20"/>
  <c r="BM20" i="20"/>
  <c r="BN20" i="20"/>
  <c r="BX20" i="20"/>
  <c r="BY20" i="20"/>
  <c r="BZ20" i="20"/>
  <c r="CA20" i="20"/>
  <c r="CB20" i="20"/>
  <c r="DS20" i="20"/>
  <c r="DU20" i="20"/>
  <c r="EB20" i="20"/>
  <c r="EC20" i="20"/>
  <c r="EL20" i="20"/>
  <c r="ET20" i="20"/>
  <c r="E21" i="20"/>
  <c r="F21" i="20"/>
  <c r="I21" i="20"/>
  <c r="J21" i="20"/>
  <c r="AH21" i="20"/>
  <c r="AI21" i="20"/>
  <c r="AV21" i="20"/>
  <c r="BH21" i="20"/>
  <c r="BI21" i="20"/>
  <c r="BL21" i="20"/>
  <c r="BM21" i="20"/>
  <c r="BN21" i="20"/>
  <c r="BX21" i="20"/>
  <c r="BY21" i="20"/>
  <c r="BZ21" i="20"/>
  <c r="CA21" i="20"/>
  <c r="CB21" i="20"/>
  <c r="DS21" i="20"/>
  <c r="DU21" i="20"/>
  <c r="EB21" i="20"/>
  <c r="EC21" i="20"/>
  <c r="EL21" i="20"/>
  <c r="ET21" i="20"/>
  <c r="E22" i="20"/>
  <c r="F22" i="20"/>
  <c r="I22" i="20"/>
  <c r="J22" i="20"/>
  <c r="AH22" i="20"/>
  <c r="AI22" i="20"/>
  <c r="AV22" i="20"/>
  <c r="BH22" i="20"/>
  <c r="BI22" i="20"/>
  <c r="BL22" i="20"/>
  <c r="BM22" i="20"/>
  <c r="BN22" i="20"/>
  <c r="BX22" i="20"/>
  <c r="BY22" i="20"/>
  <c r="BZ22" i="20"/>
  <c r="CA22" i="20"/>
  <c r="CB22" i="20"/>
  <c r="DS22" i="20"/>
  <c r="DU22" i="20"/>
  <c r="EB22" i="20"/>
  <c r="EC22" i="20"/>
  <c r="EL22" i="20"/>
  <c r="ET22" i="20"/>
  <c r="E23" i="20"/>
  <c r="F23" i="20"/>
  <c r="I23" i="20"/>
  <c r="J23" i="20"/>
  <c r="AH23" i="20"/>
  <c r="AI23" i="20"/>
  <c r="AV23" i="20"/>
  <c r="BH23" i="20"/>
  <c r="BI23" i="20"/>
  <c r="BL23" i="20"/>
  <c r="BM23" i="20"/>
  <c r="BN23" i="20"/>
  <c r="BX23" i="20"/>
  <c r="BY23" i="20"/>
  <c r="BZ23" i="20"/>
  <c r="CA23" i="20"/>
  <c r="CB23" i="20"/>
  <c r="DS23" i="20"/>
  <c r="DU23" i="20"/>
  <c r="EB23" i="20"/>
  <c r="EC23" i="20"/>
  <c r="EL23" i="20"/>
  <c r="ET23" i="20"/>
  <c r="E24" i="20"/>
  <c r="F24" i="20"/>
  <c r="I24" i="20"/>
  <c r="J24" i="20"/>
  <c r="AH24" i="20"/>
  <c r="AI24" i="20"/>
  <c r="AV24" i="20"/>
  <c r="BH24" i="20"/>
  <c r="BI24" i="20"/>
  <c r="BL24" i="20"/>
  <c r="BM24" i="20"/>
  <c r="BN24" i="20"/>
  <c r="BX24" i="20"/>
  <c r="BY24" i="20"/>
  <c r="BZ24" i="20"/>
  <c r="CA24" i="20"/>
  <c r="CB24" i="20"/>
  <c r="DS24" i="20"/>
  <c r="DU24" i="20"/>
  <c r="EB24" i="20"/>
  <c r="EC24" i="20"/>
  <c r="EL24" i="20"/>
  <c r="ET24" i="20"/>
  <c r="E25" i="20"/>
  <c r="F25" i="20"/>
  <c r="I25" i="20"/>
  <c r="J25" i="20"/>
  <c r="AH25" i="20"/>
  <c r="AI25" i="20"/>
  <c r="AV25" i="20"/>
  <c r="BH25" i="20"/>
  <c r="BI25" i="20"/>
  <c r="BL25" i="20"/>
  <c r="BM25" i="20"/>
  <c r="BN25" i="20"/>
  <c r="BX25" i="20"/>
  <c r="BY25" i="20"/>
  <c r="BZ25" i="20"/>
  <c r="CA25" i="20"/>
  <c r="CB25" i="20"/>
  <c r="DS25" i="20"/>
  <c r="DU25" i="20"/>
  <c r="EB25" i="20"/>
  <c r="EC25" i="20"/>
  <c r="EL25" i="20"/>
  <c r="ET25" i="20"/>
  <c r="E26" i="20"/>
  <c r="F26" i="20"/>
  <c r="I26" i="20"/>
  <c r="J26" i="20"/>
  <c r="AH26" i="20"/>
  <c r="AI26" i="20"/>
  <c r="AV26" i="20"/>
  <c r="BH26" i="20"/>
  <c r="BI26" i="20"/>
  <c r="BL26" i="20"/>
  <c r="BM26" i="20"/>
  <c r="BN26" i="20"/>
  <c r="BX26" i="20"/>
  <c r="BY26" i="20"/>
  <c r="BZ26" i="20"/>
  <c r="CA26" i="20"/>
  <c r="CB26" i="20"/>
  <c r="DS26" i="20"/>
  <c r="DU26" i="20"/>
  <c r="EB26" i="20"/>
  <c r="EC26" i="20"/>
  <c r="EL26" i="20"/>
  <c r="ET26" i="20"/>
  <c r="E27" i="20"/>
  <c r="F27" i="20"/>
  <c r="I27" i="20"/>
  <c r="J27" i="20"/>
  <c r="AH27" i="20"/>
  <c r="AI27" i="20"/>
  <c r="AV27" i="20"/>
  <c r="BH27" i="20"/>
  <c r="BI27" i="20"/>
  <c r="BL27" i="20"/>
  <c r="BM27" i="20"/>
  <c r="BN27" i="20"/>
  <c r="BX27" i="20"/>
  <c r="BY27" i="20"/>
  <c r="BZ27" i="20"/>
  <c r="CA27" i="20"/>
  <c r="CB27" i="20"/>
  <c r="DS27" i="20"/>
  <c r="DU27" i="20"/>
  <c r="EB27" i="20"/>
  <c r="EC27" i="20"/>
  <c r="EL27" i="20"/>
  <c r="ET27" i="20"/>
  <c r="E28" i="20"/>
  <c r="F28" i="20"/>
  <c r="I28" i="20"/>
  <c r="J28" i="20"/>
  <c r="AH28" i="20"/>
  <c r="AI28" i="20"/>
  <c r="AV28" i="20"/>
  <c r="BH28" i="20"/>
  <c r="BI28" i="20"/>
  <c r="BL28" i="20"/>
  <c r="BM28" i="20"/>
  <c r="BN28" i="20"/>
  <c r="BX28" i="20"/>
  <c r="BY28" i="20"/>
  <c r="BZ28" i="20"/>
  <c r="CA28" i="20"/>
  <c r="CB28" i="20"/>
  <c r="DS28" i="20"/>
  <c r="DU28" i="20"/>
  <c r="EB28" i="20"/>
  <c r="EC28" i="20"/>
  <c r="EL28" i="20"/>
  <c r="ET28" i="20"/>
  <c r="E29" i="20"/>
  <c r="F29" i="20"/>
  <c r="I29" i="20"/>
  <c r="J29" i="20"/>
  <c r="AH29" i="20"/>
  <c r="AI29" i="20"/>
  <c r="AV29" i="20"/>
  <c r="BH29" i="20"/>
  <c r="BI29" i="20"/>
  <c r="BL29" i="20"/>
  <c r="BM29" i="20"/>
  <c r="BN29" i="20"/>
  <c r="BX29" i="20"/>
  <c r="BY29" i="20"/>
  <c r="BZ29" i="20"/>
  <c r="CA29" i="20"/>
  <c r="CB29" i="20"/>
  <c r="DS29" i="20"/>
  <c r="DU29" i="20"/>
  <c r="EB29" i="20"/>
  <c r="EC29" i="20"/>
  <c r="EL29" i="20"/>
  <c r="ET29" i="20"/>
  <c r="E30" i="20"/>
  <c r="F30" i="20"/>
  <c r="I30" i="20"/>
  <c r="J30" i="20"/>
  <c r="AH30" i="20"/>
  <c r="AI30" i="20"/>
  <c r="AV30" i="20"/>
  <c r="BH30" i="20"/>
  <c r="BI30" i="20"/>
  <c r="BL30" i="20"/>
  <c r="BM30" i="20"/>
  <c r="BN30" i="20"/>
  <c r="BX30" i="20"/>
  <c r="BY30" i="20"/>
  <c r="BZ30" i="20"/>
  <c r="CA30" i="20"/>
  <c r="CB30" i="20"/>
  <c r="DS30" i="20"/>
  <c r="DU30" i="20"/>
  <c r="EB30" i="20"/>
  <c r="EC30" i="20"/>
  <c r="EL30" i="20"/>
  <c r="ET30" i="20"/>
  <c r="E31" i="20"/>
  <c r="F31" i="20"/>
  <c r="I31" i="20"/>
  <c r="J31" i="20"/>
  <c r="AH31" i="20"/>
  <c r="AI31" i="20"/>
  <c r="AV31" i="20"/>
  <c r="BH31" i="20"/>
  <c r="BI31" i="20"/>
  <c r="BL31" i="20"/>
  <c r="BM31" i="20"/>
  <c r="BN31" i="20"/>
  <c r="BX31" i="20"/>
  <c r="BY31" i="20"/>
  <c r="BZ31" i="20"/>
  <c r="CA31" i="20"/>
  <c r="CB31" i="20"/>
  <c r="DS31" i="20"/>
  <c r="DU31" i="20"/>
  <c r="EB31" i="20"/>
  <c r="EC31" i="20"/>
  <c r="EL31" i="20"/>
  <c r="ET31" i="20"/>
  <c r="E32" i="20"/>
  <c r="F32" i="20"/>
  <c r="I32" i="20"/>
  <c r="J32" i="20"/>
  <c r="AH32" i="20"/>
  <c r="AI32" i="20"/>
  <c r="AV32" i="20"/>
  <c r="BH32" i="20"/>
  <c r="BI32" i="20"/>
  <c r="BL32" i="20"/>
  <c r="BM32" i="20"/>
  <c r="BN32" i="20"/>
  <c r="BX32" i="20"/>
  <c r="BY32" i="20"/>
  <c r="BZ32" i="20"/>
  <c r="CA32" i="20"/>
  <c r="CB32" i="20"/>
  <c r="DS32" i="20"/>
  <c r="DU32" i="20"/>
  <c r="EB32" i="20"/>
  <c r="EC32" i="20"/>
  <c r="EL32" i="20"/>
  <c r="ET32" i="20"/>
  <c r="E33" i="20"/>
  <c r="F33" i="20"/>
  <c r="I33" i="20"/>
  <c r="J33" i="20"/>
  <c r="AH33" i="20"/>
  <c r="AI33" i="20"/>
  <c r="AV33" i="20"/>
  <c r="BH33" i="20"/>
  <c r="BI33" i="20"/>
  <c r="BL33" i="20"/>
  <c r="BM33" i="20"/>
  <c r="BN33" i="20"/>
  <c r="BX33" i="20"/>
  <c r="BY33" i="20"/>
  <c r="BZ33" i="20"/>
  <c r="CA33" i="20"/>
  <c r="CB33" i="20"/>
  <c r="DS33" i="20"/>
  <c r="DU33" i="20"/>
  <c r="EB33" i="20"/>
  <c r="EC33" i="20"/>
  <c r="EL33" i="20"/>
  <c r="ET33" i="20"/>
  <c r="E34" i="20"/>
  <c r="F34" i="20"/>
  <c r="I34" i="20"/>
  <c r="J34" i="20"/>
  <c r="AH34" i="20"/>
  <c r="AI34" i="20"/>
  <c r="AV34" i="20"/>
  <c r="BH34" i="20"/>
  <c r="BI34" i="20"/>
  <c r="BL34" i="20"/>
  <c r="BM34" i="20"/>
  <c r="BN34" i="20"/>
  <c r="BX34" i="20"/>
  <c r="BY34" i="20"/>
  <c r="BZ34" i="20"/>
  <c r="CA34" i="20"/>
  <c r="CB34" i="20"/>
  <c r="DS34" i="20"/>
  <c r="DU34" i="20"/>
  <c r="EB34" i="20"/>
  <c r="EC34" i="20"/>
  <c r="EL34" i="20"/>
  <c r="ET34" i="20"/>
  <c r="E35" i="20"/>
  <c r="F35" i="20"/>
  <c r="I35" i="20"/>
  <c r="J35" i="20"/>
  <c r="AH35" i="20"/>
  <c r="AI35" i="20"/>
  <c r="AV35" i="20"/>
  <c r="BH35" i="20"/>
  <c r="BI35" i="20"/>
  <c r="BL35" i="20"/>
  <c r="BM35" i="20"/>
  <c r="BN35" i="20"/>
  <c r="BX35" i="20"/>
  <c r="BY35" i="20"/>
  <c r="BZ35" i="20"/>
  <c r="CA35" i="20"/>
  <c r="CB35" i="20"/>
  <c r="DS35" i="20"/>
  <c r="DU35" i="20"/>
  <c r="EB35" i="20"/>
  <c r="EC35" i="20"/>
  <c r="EL35" i="20"/>
  <c r="ET35" i="20"/>
  <c r="E36" i="20"/>
  <c r="F36" i="20"/>
  <c r="I36" i="20"/>
  <c r="J36" i="20"/>
  <c r="AH36" i="20"/>
  <c r="AI36" i="20"/>
  <c r="AV36" i="20"/>
  <c r="BH36" i="20"/>
  <c r="BI36" i="20"/>
  <c r="BL36" i="20"/>
  <c r="BM36" i="20"/>
  <c r="BN36" i="20"/>
  <c r="BX36" i="20"/>
  <c r="BY36" i="20"/>
  <c r="BZ36" i="20"/>
  <c r="CA36" i="20"/>
  <c r="CB36" i="20"/>
  <c r="DS36" i="20"/>
  <c r="DU36" i="20"/>
  <c r="EB36" i="20"/>
  <c r="EC36" i="20"/>
  <c r="EL36" i="20"/>
  <c r="ET36" i="20"/>
  <c r="E37" i="20"/>
  <c r="F37" i="20"/>
  <c r="I37" i="20"/>
  <c r="J37" i="20"/>
  <c r="AH37" i="20"/>
  <c r="AI37" i="20"/>
  <c r="AV37" i="20"/>
  <c r="BH37" i="20"/>
  <c r="BI37" i="20"/>
  <c r="BL37" i="20"/>
  <c r="BM37" i="20"/>
  <c r="BN37" i="20"/>
  <c r="BX37" i="20"/>
  <c r="BY37" i="20"/>
  <c r="BZ37" i="20"/>
  <c r="CA37" i="20"/>
  <c r="CB37" i="20"/>
  <c r="DS37" i="20"/>
  <c r="DU37" i="20"/>
  <c r="EB37" i="20"/>
  <c r="EC37" i="20"/>
  <c r="EL37" i="20"/>
  <c r="ET37" i="20"/>
  <c r="E38" i="20"/>
  <c r="F38" i="20"/>
  <c r="I38" i="20"/>
  <c r="J38" i="20"/>
  <c r="AH38" i="20"/>
  <c r="AI38" i="20"/>
  <c r="AV38" i="20"/>
  <c r="BH38" i="20"/>
  <c r="BI38" i="20"/>
  <c r="BL38" i="20"/>
  <c r="BM38" i="20"/>
  <c r="BN38" i="20"/>
  <c r="BX38" i="20"/>
  <c r="BY38" i="20"/>
  <c r="BZ38" i="20"/>
  <c r="CA38" i="20"/>
  <c r="CB38" i="20"/>
  <c r="DS38" i="20"/>
  <c r="DU38" i="20"/>
  <c r="EB38" i="20"/>
  <c r="EC38" i="20"/>
  <c r="EL38" i="20"/>
  <c r="ET38" i="20"/>
  <c r="E39" i="20"/>
  <c r="F39" i="20"/>
  <c r="I39" i="20"/>
  <c r="J39" i="20"/>
  <c r="AH39" i="20"/>
  <c r="AI39" i="20"/>
  <c r="AV39" i="20"/>
  <c r="BH39" i="20"/>
  <c r="BI39" i="20"/>
  <c r="BL39" i="20"/>
  <c r="BM39" i="20"/>
  <c r="BN39" i="20"/>
  <c r="BX39" i="20"/>
  <c r="BY39" i="20"/>
  <c r="BZ39" i="20"/>
  <c r="CA39" i="20"/>
  <c r="CB39" i="20"/>
  <c r="DS39" i="20"/>
  <c r="DU39" i="20"/>
  <c r="EB39" i="20"/>
  <c r="EC39" i="20"/>
  <c r="EL39" i="20"/>
  <c r="ET39" i="20"/>
  <c r="E40" i="20"/>
  <c r="F40" i="20"/>
  <c r="I40" i="20"/>
  <c r="J40" i="20"/>
  <c r="AH40" i="20"/>
  <c r="AI40" i="20"/>
  <c r="AV40" i="20"/>
  <c r="BH40" i="20"/>
  <c r="BI40" i="20"/>
  <c r="BL40" i="20"/>
  <c r="BM40" i="20"/>
  <c r="BN40" i="20"/>
  <c r="BX40" i="20"/>
  <c r="BY40" i="20"/>
  <c r="BZ40" i="20"/>
  <c r="CA40" i="20"/>
  <c r="CB40" i="20"/>
  <c r="DS40" i="20"/>
  <c r="DU40" i="20"/>
  <c r="EB40" i="20"/>
  <c r="EC40" i="20"/>
  <c r="EL40" i="20"/>
  <c r="ET40" i="20"/>
  <c r="E41" i="20"/>
  <c r="F41" i="20"/>
  <c r="I41" i="20"/>
  <c r="J41" i="20"/>
  <c r="AH41" i="20"/>
  <c r="AI41" i="20"/>
  <c r="AV41" i="20"/>
  <c r="BH41" i="20"/>
  <c r="BI41" i="20"/>
  <c r="BL41" i="20"/>
  <c r="BM41" i="20"/>
  <c r="BN41" i="20"/>
  <c r="BX41" i="20"/>
  <c r="BY41" i="20"/>
  <c r="BZ41" i="20"/>
  <c r="CA41" i="20"/>
  <c r="CB41" i="20"/>
  <c r="DS41" i="20"/>
  <c r="DU41" i="20"/>
  <c r="EB41" i="20"/>
  <c r="EC41" i="20"/>
  <c r="EL41" i="20"/>
  <c r="ET41" i="20"/>
  <c r="E42" i="20"/>
  <c r="F42" i="20"/>
  <c r="I42" i="20"/>
  <c r="J42" i="20"/>
  <c r="AH42" i="20"/>
  <c r="AI42" i="20"/>
  <c r="AV42" i="20"/>
  <c r="BH42" i="20"/>
  <c r="BI42" i="20"/>
  <c r="BL42" i="20"/>
  <c r="BM42" i="20"/>
  <c r="BN42" i="20"/>
  <c r="BX42" i="20"/>
  <c r="BY42" i="20"/>
  <c r="BZ42" i="20"/>
  <c r="CA42" i="20"/>
  <c r="CB42" i="20"/>
  <c r="DS42" i="20"/>
  <c r="DU42" i="20"/>
  <c r="EB42" i="20"/>
  <c r="EC42" i="20"/>
  <c r="EL42" i="20"/>
  <c r="ET42" i="20"/>
  <c r="E43" i="20"/>
  <c r="F43" i="20"/>
  <c r="I43" i="20"/>
  <c r="J43" i="20"/>
  <c r="AH43" i="20"/>
  <c r="AI43" i="20"/>
  <c r="AV43" i="20"/>
  <c r="BH43" i="20"/>
  <c r="BI43" i="20"/>
  <c r="BL43" i="20"/>
  <c r="BM43" i="20"/>
  <c r="BN43" i="20"/>
  <c r="BX43" i="20"/>
  <c r="BY43" i="20"/>
  <c r="BZ43" i="20"/>
  <c r="CA43" i="20"/>
  <c r="CB43" i="20"/>
  <c r="DS43" i="20"/>
  <c r="DU43" i="20"/>
  <c r="EB43" i="20"/>
  <c r="EC43" i="20"/>
  <c r="EL43" i="20"/>
  <c r="ET43" i="20"/>
  <c r="E44" i="20"/>
  <c r="F44" i="20"/>
  <c r="I44" i="20"/>
  <c r="J44" i="20"/>
  <c r="AH44" i="20"/>
  <c r="AI44" i="20"/>
  <c r="AV44" i="20"/>
  <c r="BH44" i="20"/>
  <c r="BI44" i="20"/>
  <c r="BL44" i="20"/>
  <c r="BM44" i="20"/>
  <c r="BN44" i="20"/>
  <c r="BX44" i="20"/>
  <c r="BY44" i="20"/>
  <c r="BZ44" i="20"/>
  <c r="CA44" i="20"/>
  <c r="CB44" i="20"/>
  <c r="DS44" i="20"/>
  <c r="DU44" i="20"/>
  <c r="EB44" i="20"/>
  <c r="EC44" i="20"/>
  <c r="EL44" i="20"/>
  <c r="ET44" i="20"/>
  <c r="E45" i="20"/>
  <c r="F45" i="20"/>
  <c r="I45" i="20"/>
  <c r="J45" i="20"/>
  <c r="AH45" i="20"/>
  <c r="AI45" i="20"/>
  <c r="AV45" i="20"/>
  <c r="BH45" i="20"/>
  <c r="BI45" i="20"/>
  <c r="BL45" i="20"/>
  <c r="BM45" i="20"/>
  <c r="BN45" i="20"/>
  <c r="BX45" i="20"/>
  <c r="BY45" i="20"/>
  <c r="BZ45" i="20"/>
  <c r="CA45" i="20"/>
  <c r="CB45" i="20"/>
  <c r="DS45" i="20"/>
  <c r="DU45" i="20"/>
  <c r="EB45" i="20"/>
  <c r="EC45" i="20"/>
  <c r="EL45" i="20"/>
  <c r="ET45" i="20"/>
  <c r="E46" i="20"/>
  <c r="F46" i="20"/>
  <c r="I46" i="20"/>
  <c r="J46" i="20"/>
  <c r="AH46" i="20"/>
  <c r="AI46" i="20"/>
  <c r="AV46" i="20"/>
  <c r="BH46" i="20"/>
  <c r="BI46" i="20"/>
  <c r="BL46" i="20"/>
  <c r="BM46" i="20"/>
  <c r="BN46" i="20"/>
  <c r="BX46" i="20"/>
  <c r="BY46" i="20"/>
  <c r="BZ46" i="20"/>
  <c r="CA46" i="20"/>
  <c r="CB46" i="20"/>
  <c r="DS46" i="20"/>
  <c r="DU46" i="20"/>
  <c r="EB46" i="20"/>
  <c r="EC46" i="20"/>
  <c r="EL46" i="20"/>
  <c r="ET46" i="20"/>
  <c r="E47" i="20"/>
  <c r="F47" i="20"/>
  <c r="I47" i="20"/>
  <c r="J47" i="20"/>
  <c r="AH47" i="20"/>
  <c r="AI47" i="20"/>
  <c r="AV47" i="20"/>
  <c r="BH47" i="20"/>
  <c r="BI47" i="20"/>
  <c r="BL47" i="20"/>
  <c r="BM47" i="20"/>
  <c r="BN47" i="20"/>
  <c r="BX47" i="20"/>
  <c r="BY47" i="20"/>
  <c r="BZ47" i="20"/>
  <c r="CA47" i="20"/>
  <c r="CB47" i="20"/>
  <c r="DS47" i="20"/>
  <c r="DU47" i="20"/>
  <c r="EB47" i="20"/>
  <c r="EC47" i="20"/>
  <c r="EL47" i="20"/>
  <c r="ET47" i="20"/>
  <c r="EL13" i="20"/>
  <c r="EC13" i="20"/>
  <c r="EB13" i="20"/>
  <c r="DU13" i="20"/>
  <c r="DS13" i="20"/>
  <c r="CA13" i="20"/>
  <c r="CB13" i="20"/>
  <c r="BZ13" i="20"/>
  <c r="BY13" i="20"/>
  <c r="BX13" i="20"/>
  <c r="BN13" i="20"/>
  <c r="BM13" i="20"/>
  <c r="BL13" i="20"/>
  <c r="BI13" i="20"/>
  <c r="BH13" i="20"/>
  <c r="AV13" i="20"/>
  <c r="AP13" i="20"/>
  <c r="AQ13" i="20"/>
  <c r="AO13" i="20"/>
  <c r="AH13" i="20"/>
  <c r="AI13" i="20"/>
  <c r="F13" i="20"/>
  <c r="J13" i="20"/>
  <c r="E13" i="20"/>
  <c r="FS12" i="20"/>
  <c r="FR12" i="20"/>
  <c r="FQ12" i="20"/>
  <c r="FP12" i="20"/>
  <c r="FO12" i="20"/>
  <c r="FN12" i="20"/>
  <c r="FM12" i="20"/>
  <c r="FL12" i="20"/>
  <c r="FK12" i="20"/>
  <c r="FI12" i="20"/>
  <c r="FJ12" i="20" s="1"/>
  <c r="FH12" i="20"/>
  <c r="FG12" i="20"/>
  <c r="EK12" i="20"/>
  <c r="EH12" i="20"/>
  <c r="CT12" i="20"/>
  <c r="E8" i="20"/>
  <c r="EV32" i="20" l="1"/>
  <c r="EW32" i="20"/>
  <c r="EU32" i="20"/>
  <c r="EX32" i="20"/>
  <c r="EV16" i="20"/>
  <c r="EW16" i="20"/>
  <c r="EU16" i="20"/>
  <c r="EX16" i="20"/>
  <c r="EU174" i="20"/>
  <c r="EV174" i="20"/>
  <c r="EW174" i="20"/>
  <c r="EX174" i="20"/>
  <c r="EU166" i="20"/>
  <c r="EV166" i="20"/>
  <c r="EW166" i="20"/>
  <c r="EX166" i="20"/>
  <c r="EU158" i="20"/>
  <c r="EV158" i="20"/>
  <c r="EW158" i="20"/>
  <c r="EX158" i="20"/>
  <c r="EU150" i="20"/>
  <c r="EV150" i="20"/>
  <c r="EW150" i="20"/>
  <c r="EX150" i="20"/>
  <c r="EU142" i="20"/>
  <c r="EV142" i="20"/>
  <c r="EW142" i="20"/>
  <c r="EX142" i="20"/>
  <c r="EU134" i="20"/>
  <c r="EV134" i="20"/>
  <c r="EW134" i="20"/>
  <c r="EX134" i="20"/>
  <c r="EU126" i="20"/>
  <c r="EV126" i="20"/>
  <c r="EW126" i="20"/>
  <c r="EX126" i="20"/>
  <c r="EU118" i="20"/>
  <c r="EV118" i="20"/>
  <c r="EW118" i="20"/>
  <c r="EX118" i="20"/>
  <c r="EU110" i="20"/>
  <c r="EV110" i="20"/>
  <c r="EW110" i="20"/>
  <c r="EX110" i="20"/>
  <c r="EU102" i="20"/>
  <c r="EV102" i="20"/>
  <c r="EW102" i="20"/>
  <c r="EX102" i="20"/>
  <c r="EU94" i="20"/>
  <c r="EV94" i="20"/>
  <c r="EW94" i="20"/>
  <c r="EX94" i="20"/>
  <c r="EU86" i="20"/>
  <c r="EV86" i="20"/>
  <c r="EW86" i="20"/>
  <c r="EX86" i="20"/>
  <c r="EU78" i="20"/>
  <c r="EV78" i="20"/>
  <c r="EW78" i="20"/>
  <c r="EX78" i="20"/>
  <c r="EU70" i="20"/>
  <c r="EV70" i="20"/>
  <c r="EW70" i="20"/>
  <c r="EX70" i="20"/>
  <c r="EU62" i="20"/>
  <c r="EV62" i="20"/>
  <c r="EW62" i="20"/>
  <c r="EX62" i="20"/>
  <c r="EU54" i="20"/>
  <c r="EV54" i="20"/>
  <c r="EW54" i="20"/>
  <c r="EX54" i="20"/>
  <c r="EV24" i="20"/>
  <c r="EW24" i="20"/>
  <c r="EU24" i="20"/>
  <c r="EX24" i="20"/>
  <c r="EU33" i="20"/>
  <c r="EV33" i="20"/>
  <c r="EW33" i="20"/>
  <c r="EX33" i="20"/>
  <c r="EU25" i="20"/>
  <c r="EV25" i="20"/>
  <c r="EW25" i="20"/>
  <c r="EX25" i="20"/>
  <c r="EU17" i="20"/>
  <c r="EV17" i="20"/>
  <c r="EW17" i="20"/>
  <c r="EX17" i="20"/>
  <c r="EX175" i="20"/>
  <c r="EU175" i="20"/>
  <c r="EV175" i="20"/>
  <c r="EW175" i="20"/>
  <c r="EX167" i="20"/>
  <c r="EU167" i="20"/>
  <c r="EV167" i="20"/>
  <c r="EW167" i="20"/>
  <c r="EX159" i="20"/>
  <c r="EU159" i="20"/>
  <c r="EV159" i="20"/>
  <c r="EW159" i="20"/>
  <c r="EX151" i="20"/>
  <c r="EU151" i="20"/>
  <c r="EV151" i="20"/>
  <c r="EW151" i="20"/>
  <c r="EX143" i="20"/>
  <c r="EU143" i="20"/>
  <c r="EV143" i="20"/>
  <c r="EW143" i="20"/>
  <c r="EX135" i="20"/>
  <c r="EU135" i="20"/>
  <c r="EV135" i="20"/>
  <c r="EW135" i="20"/>
  <c r="EX127" i="20"/>
  <c r="EU127" i="20"/>
  <c r="EV127" i="20"/>
  <c r="EW127" i="20"/>
  <c r="EX119" i="20"/>
  <c r="EU119" i="20"/>
  <c r="EV119" i="20"/>
  <c r="EW119" i="20"/>
  <c r="EX111" i="20"/>
  <c r="EU111" i="20"/>
  <c r="EV111" i="20"/>
  <c r="EW111" i="20"/>
  <c r="EX103" i="20"/>
  <c r="EU103" i="20"/>
  <c r="EV103" i="20"/>
  <c r="EW103" i="20"/>
  <c r="EX95" i="20"/>
  <c r="EU95" i="20"/>
  <c r="EV95" i="20"/>
  <c r="EW95" i="20"/>
  <c r="EX87" i="20"/>
  <c r="EU87" i="20"/>
  <c r="EV87" i="20"/>
  <c r="EW87" i="20"/>
  <c r="EX79" i="20"/>
  <c r="EU79" i="20"/>
  <c r="EV79" i="20"/>
  <c r="EW79" i="20"/>
  <c r="EX71" i="20"/>
  <c r="EU71" i="20"/>
  <c r="EV71" i="20"/>
  <c r="EW71" i="20"/>
  <c r="EX63" i="20"/>
  <c r="EU63" i="20"/>
  <c r="EV63" i="20"/>
  <c r="EW63" i="20"/>
  <c r="EX55" i="20"/>
  <c r="EU55" i="20"/>
  <c r="EV55" i="20"/>
  <c r="EW55" i="20"/>
  <c r="EW34" i="20"/>
  <c r="EX34" i="20"/>
  <c r="EU34" i="20"/>
  <c r="EV34" i="20"/>
  <c r="EW26" i="20"/>
  <c r="EX26" i="20"/>
  <c r="EU26" i="20"/>
  <c r="EV26" i="20"/>
  <c r="EW18" i="20"/>
  <c r="EX18" i="20"/>
  <c r="EU18" i="20"/>
  <c r="EV18" i="20"/>
  <c r="EV176" i="20"/>
  <c r="EW176" i="20"/>
  <c r="EU176" i="20"/>
  <c r="EX176" i="20"/>
  <c r="EV168" i="20"/>
  <c r="EW168" i="20"/>
  <c r="EU168" i="20"/>
  <c r="EX168" i="20"/>
  <c r="EV160" i="20"/>
  <c r="EW160" i="20"/>
  <c r="EU160" i="20"/>
  <c r="EX160" i="20"/>
  <c r="EV152" i="20"/>
  <c r="EW152" i="20"/>
  <c r="EU152" i="20"/>
  <c r="EX152" i="20"/>
  <c r="EV144" i="20"/>
  <c r="EW144" i="20"/>
  <c r="EU144" i="20"/>
  <c r="EX144" i="20"/>
  <c r="EV136" i="20"/>
  <c r="EW136" i="20"/>
  <c r="EU136" i="20"/>
  <c r="EX136" i="20"/>
  <c r="EV128" i="20"/>
  <c r="EW128" i="20"/>
  <c r="EU128" i="20"/>
  <c r="EX128" i="20"/>
  <c r="EV120" i="20"/>
  <c r="EW120" i="20"/>
  <c r="EU120" i="20"/>
  <c r="EX120" i="20"/>
  <c r="EV112" i="20"/>
  <c r="EW112" i="20"/>
  <c r="EU112" i="20"/>
  <c r="EX112" i="20"/>
  <c r="EV104" i="20"/>
  <c r="EW104" i="20"/>
  <c r="EU104" i="20"/>
  <c r="EX104" i="20"/>
  <c r="EV96" i="20"/>
  <c r="EW96" i="20"/>
  <c r="EU96" i="20"/>
  <c r="EX96" i="20"/>
  <c r="EV88" i="20"/>
  <c r="EW88" i="20"/>
  <c r="EU88" i="20"/>
  <c r="EX88" i="20"/>
  <c r="EV80" i="20"/>
  <c r="EW80" i="20"/>
  <c r="EU80" i="20"/>
  <c r="EX80" i="20"/>
  <c r="EV72" i="20"/>
  <c r="EW72" i="20"/>
  <c r="EU72" i="20"/>
  <c r="EX72" i="20"/>
  <c r="EV64" i="20"/>
  <c r="EW64" i="20"/>
  <c r="EU64" i="20"/>
  <c r="EX64" i="20"/>
  <c r="EV56" i="20"/>
  <c r="EW56" i="20"/>
  <c r="EU56" i="20"/>
  <c r="EX56" i="20"/>
  <c r="EV48" i="20"/>
  <c r="EW48" i="20"/>
  <c r="EU48" i="20"/>
  <c r="EX48" i="20"/>
  <c r="EU41" i="20"/>
  <c r="EV41" i="20"/>
  <c r="EW41" i="20"/>
  <c r="EX41" i="20"/>
  <c r="EW42" i="20"/>
  <c r="EX42" i="20"/>
  <c r="EU42" i="20"/>
  <c r="EV42" i="20"/>
  <c r="EV43" i="20"/>
  <c r="EW43" i="20"/>
  <c r="EX43" i="20"/>
  <c r="EU43" i="20"/>
  <c r="EV35" i="20"/>
  <c r="EW35" i="20"/>
  <c r="EX35" i="20"/>
  <c r="EU35" i="20"/>
  <c r="EV27" i="20"/>
  <c r="EW27" i="20"/>
  <c r="EX27" i="20"/>
  <c r="EU27" i="20"/>
  <c r="EV19" i="20"/>
  <c r="EW19" i="20"/>
  <c r="EX19" i="20"/>
  <c r="EU19" i="20"/>
  <c r="EV177" i="20"/>
  <c r="EW177" i="20"/>
  <c r="EX177" i="20"/>
  <c r="EU177" i="20"/>
  <c r="EU169" i="20"/>
  <c r="EV169" i="20"/>
  <c r="EW169" i="20"/>
  <c r="EX169" i="20"/>
  <c r="EU161" i="20"/>
  <c r="EV161" i="20"/>
  <c r="EW161" i="20"/>
  <c r="EX161" i="20"/>
  <c r="EU153" i="20"/>
  <c r="EV153" i="20"/>
  <c r="EW153" i="20"/>
  <c r="EX153" i="20"/>
  <c r="EU145" i="20"/>
  <c r="EV145" i="20"/>
  <c r="EW145" i="20"/>
  <c r="EX145" i="20"/>
  <c r="EU137" i="20"/>
  <c r="EV137" i="20"/>
  <c r="EW137" i="20"/>
  <c r="EX137" i="20"/>
  <c r="EU129" i="20"/>
  <c r="EV129" i="20"/>
  <c r="EW129" i="20"/>
  <c r="EX129" i="20"/>
  <c r="EU121" i="20"/>
  <c r="EV121" i="20"/>
  <c r="EW121" i="20"/>
  <c r="EX121" i="20"/>
  <c r="EU113" i="20"/>
  <c r="EV113" i="20"/>
  <c r="EW113" i="20"/>
  <c r="EX113" i="20"/>
  <c r="EU105" i="20"/>
  <c r="EV105" i="20"/>
  <c r="EW105" i="20"/>
  <c r="EX105" i="20"/>
  <c r="EU97" i="20"/>
  <c r="EV97" i="20"/>
  <c r="EW97" i="20"/>
  <c r="EX97" i="20"/>
  <c r="EU89" i="20"/>
  <c r="EV89" i="20"/>
  <c r="EW89" i="20"/>
  <c r="EX89" i="20"/>
  <c r="EU81" i="20"/>
  <c r="EV81" i="20"/>
  <c r="EW81" i="20"/>
  <c r="EX81" i="20"/>
  <c r="EU73" i="20"/>
  <c r="EV73" i="20"/>
  <c r="EW73" i="20"/>
  <c r="EX73" i="20"/>
  <c r="EU65" i="20"/>
  <c r="EV65" i="20"/>
  <c r="EW65" i="20"/>
  <c r="EX65" i="20"/>
  <c r="EU57" i="20"/>
  <c r="EV57" i="20"/>
  <c r="EW57" i="20"/>
  <c r="EX57" i="20"/>
  <c r="EU49" i="20"/>
  <c r="EV49" i="20"/>
  <c r="EW49" i="20"/>
  <c r="EX49" i="20"/>
  <c r="EV44" i="20"/>
  <c r="EW44" i="20"/>
  <c r="EU44" i="20"/>
  <c r="EX44" i="20"/>
  <c r="EV36" i="20"/>
  <c r="EW36" i="20"/>
  <c r="EU36" i="20"/>
  <c r="EX36" i="20"/>
  <c r="EV28" i="20"/>
  <c r="EW28" i="20"/>
  <c r="EU28" i="20"/>
  <c r="EX28" i="20"/>
  <c r="EV20" i="20"/>
  <c r="EW20" i="20"/>
  <c r="EU20" i="20"/>
  <c r="EX20" i="20"/>
  <c r="EW178" i="20"/>
  <c r="EX178" i="20"/>
  <c r="EU178" i="20"/>
  <c r="EV178" i="20"/>
  <c r="EW170" i="20"/>
  <c r="EX170" i="20"/>
  <c r="EU170" i="20"/>
  <c r="EV170" i="20"/>
  <c r="EW162" i="20"/>
  <c r="EX162" i="20"/>
  <c r="EU162" i="20"/>
  <c r="EV162" i="20"/>
  <c r="EW154" i="20"/>
  <c r="EX154" i="20"/>
  <c r="EU154" i="20"/>
  <c r="EV154" i="20"/>
  <c r="EW146" i="20"/>
  <c r="EX146" i="20"/>
  <c r="EU146" i="20"/>
  <c r="EV146" i="20"/>
  <c r="EW138" i="20"/>
  <c r="EX138" i="20"/>
  <c r="EU138" i="20"/>
  <c r="EV138" i="20"/>
  <c r="EW130" i="20"/>
  <c r="EX130" i="20"/>
  <c r="EU130" i="20"/>
  <c r="EV130" i="20"/>
  <c r="EW122" i="20"/>
  <c r="EX122" i="20"/>
  <c r="EU122" i="20"/>
  <c r="EV122" i="20"/>
  <c r="EW114" i="20"/>
  <c r="EX114" i="20"/>
  <c r="EU114" i="20"/>
  <c r="EV114" i="20"/>
  <c r="EW106" i="20"/>
  <c r="EX106" i="20"/>
  <c r="EU106" i="20"/>
  <c r="EV106" i="20"/>
  <c r="EW98" i="20"/>
  <c r="EX98" i="20"/>
  <c r="EU98" i="20"/>
  <c r="EV98" i="20"/>
  <c r="EW90" i="20"/>
  <c r="EX90" i="20"/>
  <c r="EU90" i="20"/>
  <c r="EV90" i="20"/>
  <c r="EW82" i="20"/>
  <c r="EX82" i="20"/>
  <c r="EU82" i="20"/>
  <c r="EV82" i="20"/>
  <c r="EW74" i="20"/>
  <c r="EX74" i="20"/>
  <c r="EU74" i="20"/>
  <c r="EV74" i="20"/>
  <c r="EW66" i="20"/>
  <c r="EX66" i="20"/>
  <c r="EU66" i="20"/>
  <c r="EV66" i="20"/>
  <c r="EW58" i="20"/>
  <c r="EX58" i="20"/>
  <c r="EU58" i="20"/>
  <c r="EV58" i="20"/>
  <c r="EW50" i="20"/>
  <c r="EX50" i="20"/>
  <c r="EU50" i="20"/>
  <c r="EV50" i="20"/>
  <c r="EV45" i="20"/>
  <c r="EW45" i="20"/>
  <c r="EX45" i="20"/>
  <c r="EU45" i="20"/>
  <c r="EV37" i="20"/>
  <c r="EW37" i="20"/>
  <c r="EX37" i="20"/>
  <c r="EU37" i="20"/>
  <c r="EV29" i="20"/>
  <c r="EW29" i="20"/>
  <c r="EX29" i="20"/>
  <c r="EU29" i="20"/>
  <c r="EV21" i="20"/>
  <c r="EW21" i="20"/>
  <c r="EX21" i="20"/>
  <c r="EU21" i="20"/>
  <c r="EV179" i="20"/>
  <c r="EW179" i="20"/>
  <c r="EX179" i="20"/>
  <c r="EU179" i="20"/>
  <c r="EV171" i="20"/>
  <c r="EW171" i="20"/>
  <c r="EX171" i="20"/>
  <c r="EU171" i="20"/>
  <c r="EV163" i="20"/>
  <c r="EW163" i="20"/>
  <c r="EX163" i="20"/>
  <c r="EU163" i="20"/>
  <c r="EV155" i="20"/>
  <c r="EW155" i="20"/>
  <c r="EX155" i="20"/>
  <c r="EU155" i="20"/>
  <c r="EV147" i="20"/>
  <c r="EW147" i="20"/>
  <c r="EX147" i="20"/>
  <c r="EU147" i="20"/>
  <c r="EV139" i="20"/>
  <c r="EW139" i="20"/>
  <c r="EX139" i="20"/>
  <c r="EU139" i="20"/>
  <c r="EV131" i="20"/>
  <c r="EW131" i="20"/>
  <c r="EX131" i="20"/>
  <c r="EU131" i="20"/>
  <c r="EV123" i="20"/>
  <c r="EW123" i="20"/>
  <c r="EX123" i="20"/>
  <c r="EU123" i="20"/>
  <c r="EV115" i="20"/>
  <c r="EW115" i="20"/>
  <c r="EX115" i="20"/>
  <c r="EU115" i="20"/>
  <c r="EV107" i="20"/>
  <c r="EW107" i="20"/>
  <c r="EX107" i="20"/>
  <c r="EU107" i="20"/>
  <c r="EV99" i="20"/>
  <c r="EW99" i="20"/>
  <c r="EX99" i="20"/>
  <c r="EU99" i="20"/>
  <c r="EV91" i="20"/>
  <c r="EW91" i="20"/>
  <c r="EX91" i="20"/>
  <c r="EU91" i="20"/>
  <c r="EV83" i="20"/>
  <c r="EW83" i="20"/>
  <c r="EX83" i="20"/>
  <c r="EU83" i="20"/>
  <c r="EV75" i="20"/>
  <c r="EW75" i="20"/>
  <c r="EX75" i="20"/>
  <c r="EU75" i="20"/>
  <c r="EV67" i="20"/>
  <c r="EW67" i="20"/>
  <c r="EX67" i="20"/>
  <c r="EU67" i="20"/>
  <c r="EV59" i="20"/>
  <c r="EW59" i="20"/>
  <c r="EX59" i="20"/>
  <c r="EU59" i="20"/>
  <c r="EV51" i="20"/>
  <c r="EW51" i="20"/>
  <c r="EX51" i="20"/>
  <c r="EU51" i="20"/>
  <c r="EV40" i="20"/>
  <c r="EW40" i="20"/>
  <c r="EU40" i="20"/>
  <c r="EX40" i="20"/>
  <c r="EU46" i="20"/>
  <c r="EV46" i="20"/>
  <c r="EW46" i="20"/>
  <c r="EX46" i="20"/>
  <c r="EU38" i="20"/>
  <c r="EV38" i="20"/>
  <c r="EW38" i="20"/>
  <c r="EX38" i="20"/>
  <c r="EU30" i="20"/>
  <c r="EV30" i="20"/>
  <c r="EW30" i="20"/>
  <c r="EX30" i="20"/>
  <c r="EU22" i="20"/>
  <c r="EV22" i="20"/>
  <c r="EW22" i="20"/>
  <c r="EX22" i="20"/>
  <c r="EU14" i="20"/>
  <c r="EV14" i="20"/>
  <c r="EW14" i="20"/>
  <c r="EX14" i="20"/>
  <c r="EV172" i="20"/>
  <c r="EW172" i="20"/>
  <c r="EX172" i="20"/>
  <c r="EU172" i="20"/>
  <c r="EV164" i="20"/>
  <c r="EW164" i="20"/>
  <c r="EU164" i="20"/>
  <c r="EX164" i="20"/>
  <c r="EV156" i="20"/>
  <c r="EW156" i="20"/>
  <c r="EU156" i="20"/>
  <c r="EX156" i="20"/>
  <c r="EV148" i="20"/>
  <c r="EW148" i="20"/>
  <c r="EU148" i="20"/>
  <c r="EX148" i="20"/>
  <c r="EV140" i="20"/>
  <c r="EW140" i="20"/>
  <c r="EU140" i="20"/>
  <c r="EX140" i="20"/>
  <c r="EV132" i="20"/>
  <c r="EW132" i="20"/>
  <c r="EU132" i="20"/>
  <c r="EX132" i="20"/>
  <c r="EV124" i="20"/>
  <c r="EW124" i="20"/>
  <c r="EU124" i="20"/>
  <c r="EX124" i="20"/>
  <c r="EV116" i="20"/>
  <c r="EW116" i="20"/>
  <c r="EU116" i="20"/>
  <c r="EX116" i="20"/>
  <c r="EV108" i="20"/>
  <c r="EW108" i="20"/>
  <c r="EU108" i="20"/>
  <c r="EX108" i="20"/>
  <c r="EV100" i="20"/>
  <c r="EW100" i="20"/>
  <c r="EU100" i="20"/>
  <c r="EX100" i="20"/>
  <c r="EV92" i="20"/>
  <c r="EW92" i="20"/>
  <c r="EU92" i="20"/>
  <c r="EX92" i="20"/>
  <c r="EV84" i="20"/>
  <c r="EW84" i="20"/>
  <c r="EU84" i="20"/>
  <c r="EX84" i="20"/>
  <c r="EV76" i="20"/>
  <c r="EW76" i="20"/>
  <c r="EU76" i="20"/>
  <c r="EX76" i="20"/>
  <c r="EV68" i="20"/>
  <c r="EW68" i="20"/>
  <c r="EU68" i="20"/>
  <c r="EX68" i="20"/>
  <c r="EV60" i="20"/>
  <c r="EW60" i="20"/>
  <c r="EU60" i="20"/>
  <c r="EX60" i="20"/>
  <c r="EV52" i="20"/>
  <c r="EW52" i="20"/>
  <c r="EU52" i="20"/>
  <c r="EX52" i="20"/>
  <c r="EX47" i="20"/>
  <c r="EU47" i="20"/>
  <c r="EV47" i="20"/>
  <c r="EW47" i="20"/>
  <c r="EX39" i="20"/>
  <c r="EU39" i="20"/>
  <c r="EV39" i="20"/>
  <c r="EW39" i="20"/>
  <c r="EX31" i="20"/>
  <c r="EU31" i="20"/>
  <c r="EV31" i="20"/>
  <c r="EW31" i="20"/>
  <c r="EX23" i="20"/>
  <c r="EU23" i="20"/>
  <c r="EV23" i="20"/>
  <c r="EW23" i="20"/>
  <c r="EX15" i="20"/>
  <c r="EU15" i="20"/>
  <c r="EV15" i="20"/>
  <c r="EW15" i="20"/>
  <c r="EV173" i="20"/>
  <c r="EW173" i="20"/>
  <c r="EX173" i="20"/>
  <c r="EU173" i="20"/>
  <c r="EV165" i="20"/>
  <c r="EW165" i="20"/>
  <c r="EX165" i="20"/>
  <c r="EU165" i="20"/>
  <c r="EV157" i="20"/>
  <c r="EW157" i="20"/>
  <c r="EX157" i="20"/>
  <c r="EU157" i="20"/>
  <c r="EV149" i="20"/>
  <c r="EW149" i="20"/>
  <c r="EX149" i="20"/>
  <c r="EU149" i="20"/>
  <c r="EV141" i="20"/>
  <c r="EW141" i="20"/>
  <c r="EX141" i="20"/>
  <c r="EU141" i="20"/>
  <c r="EV133" i="20"/>
  <c r="EW133" i="20"/>
  <c r="EX133" i="20"/>
  <c r="EU133" i="20"/>
  <c r="EV125" i="20"/>
  <c r="EW125" i="20"/>
  <c r="EX125" i="20"/>
  <c r="EU125" i="20"/>
  <c r="EV117" i="20"/>
  <c r="EW117" i="20"/>
  <c r="EX117" i="20"/>
  <c r="EU117" i="20"/>
  <c r="EV109" i="20"/>
  <c r="EW109" i="20"/>
  <c r="EX109" i="20"/>
  <c r="EU109" i="20"/>
  <c r="EV101" i="20"/>
  <c r="EW101" i="20"/>
  <c r="EX101" i="20"/>
  <c r="EU101" i="20"/>
  <c r="EV93" i="20"/>
  <c r="EW93" i="20"/>
  <c r="EX93" i="20"/>
  <c r="EU93" i="20"/>
  <c r="EV85" i="20"/>
  <c r="EW85" i="20"/>
  <c r="EX85" i="20"/>
  <c r="EU85" i="20"/>
  <c r="EV77" i="20"/>
  <c r="EW77" i="20"/>
  <c r="EX77" i="20"/>
  <c r="EU77" i="20"/>
  <c r="EV69" i="20"/>
  <c r="EW69" i="20"/>
  <c r="EX69" i="20"/>
  <c r="EU69" i="20"/>
  <c r="EV61" i="20"/>
  <c r="EW61" i="20"/>
  <c r="EX61" i="20"/>
  <c r="EU61" i="20"/>
  <c r="EV53" i="20"/>
  <c r="EW53" i="20"/>
  <c r="EX53" i="20"/>
  <c r="EU53" i="20"/>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R23" i="7"/>
  <c r="S23" i="7" s="1"/>
  <c r="R24" i="7"/>
  <c r="S24" i="7" s="1"/>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4" i="7"/>
  <c r="R115" i="7"/>
  <c r="R116" i="7"/>
  <c r="R117" i="7"/>
  <c r="R118" i="7"/>
  <c r="R119" i="7"/>
  <c r="R120" i="7"/>
  <c r="R121" i="7"/>
  <c r="R122" i="7"/>
  <c r="R123" i="7"/>
  <c r="R124" i="7"/>
  <c r="R125"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54" i="7"/>
  <c r="R155" i="7"/>
  <c r="R156" i="7"/>
  <c r="R157" i="7"/>
  <c r="R158" i="7"/>
  <c r="R159" i="7"/>
  <c r="R160" i="7"/>
  <c r="R161" i="7"/>
  <c r="R162" i="7"/>
  <c r="R163" i="7"/>
  <c r="R164" i="7"/>
  <c r="R165" i="7"/>
  <c r="R166" i="7"/>
  <c r="R167" i="7"/>
  <c r="R168" i="7"/>
  <c r="R169" i="7"/>
  <c r="R170" i="7"/>
  <c r="R171" i="7"/>
  <c r="R172" i="7"/>
  <c r="R173" i="7"/>
  <c r="R174" i="7"/>
  <c r="R175" i="7"/>
  <c r="R176" i="7"/>
  <c r="R177" i="7"/>
  <c r="R178" i="7"/>
  <c r="R179" i="7"/>
  <c r="R180" i="7"/>
  <c r="R181" i="7"/>
  <c r="R182" i="7"/>
  <c r="R183" i="7"/>
  <c r="R184" i="7"/>
  <c r="R185" i="7"/>
  <c r="R186" i="7"/>
  <c r="R187" i="7"/>
  <c r="R188" i="7"/>
  <c r="R189" i="7"/>
  <c r="R190" i="7"/>
  <c r="R191" i="7"/>
  <c r="R192" i="7"/>
  <c r="R193" i="7"/>
  <c r="R194" i="7"/>
  <c r="R195" i="7"/>
  <c r="R196" i="7"/>
  <c r="R197" i="7"/>
  <c r="R198" i="7"/>
  <c r="R199" i="7"/>
  <c r="R200" i="7"/>
  <c r="R201" i="7"/>
  <c r="R202" i="7"/>
  <c r="R203" i="7"/>
  <c r="R204" i="7"/>
  <c r="R205" i="7"/>
  <c r="R206" i="7"/>
  <c r="R207" i="7"/>
  <c r="R208" i="7"/>
  <c r="R209" i="7"/>
  <c r="R210" i="7"/>
  <c r="R211" i="7"/>
  <c r="R212" i="7"/>
  <c r="R213" i="7"/>
  <c r="R214" i="7"/>
  <c r="R215" i="7"/>
  <c r="R216" i="7"/>
  <c r="R217" i="7"/>
  <c r="R218" i="7"/>
  <c r="R219" i="7"/>
  <c r="R220" i="7"/>
  <c r="R221" i="7"/>
  <c r="R21" i="7"/>
  <c r="S21" i="7" s="1"/>
  <c r="L13" i="16" l="1"/>
  <c r="E9" i="16" l="1"/>
  <c r="F9" i="16"/>
  <c r="G9" i="16"/>
  <c r="H9" i="16"/>
  <c r="I9" i="16"/>
  <c r="J9" i="16"/>
  <c r="K9" i="16"/>
  <c r="L9" i="16"/>
  <c r="M9" i="16"/>
  <c r="N9" i="16"/>
  <c r="O9" i="16"/>
  <c r="P9" i="16"/>
  <c r="Q9" i="16"/>
  <c r="R9" i="16"/>
  <c r="S9" i="16"/>
  <c r="T9" i="16"/>
  <c r="U9" i="16"/>
  <c r="V9" i="16"/>
  <c r="W9" i="16"/>
  <c r="X9" i="16"/>
  <c r="Y9" i="16"/>
  <c r="Z9" i="16"/>
  <c r="AA9" i="16"/>
  <c r="AB9" i="16"/>
  <c r="AC9" i="16"/>
  <c r="AD9" i="16"/>
  <c r="AE9" i="16"/>
  <c r="AF9" i="16"/>
  <c r="AG9" i="16"/>
  <c r="AH9" i="16"/>
  <c r="AI9" i="16"/>
  <c r="AJ9" i="16"/>
  <c r="AK9" i="16"/>
  <c r="AL9" i="16"/>
  <c r="AM9" i="16"/>
  <c r="AN9" i="16"/>
  <c r="E10" i="16"/>
  <c r="F10" i="16"/>
  <c r="G10" i="16"/>
  <c r="H10" i="16"/>
  <c r="I10" i="16"/>
  <c r="J10" i="16"/>
  <c r="K10" i="16"/>
  <c r="L10" i="16"/>
  <c r="M10" i="16"/>
  <c r="N10" i="16"/>
  <c r="O10" i="16"/>
  <c r="P10" i="16"/>
  <c r="Q10" i="16"/>
  <c r="R10" i="16"/>
  <c r="S10" i="16"/>
  <c r="T10" i="16"/>
  <c r="U10" i="16"/>
  <c r="V10" i="16"/>
  <c r="W10" i="16"/>
  <c r="X10" i="16"/>
  <c r="Y10" i="16"/>
  <c r="Z10" i="16"/>
  <c r="AA10" i="16"/>
  <c r="AB10" i="16"/>
  <c r="AC10" i="16"/>
  <c r="AD10" i="16"/>
  <c r="AE10" i="16"/>
  <c r="AF10" i="16"/>
  <c r="AG10" i="16"/>
  <c r="AH10" i="16"/>
  <c r="AI10" i="16"/>
  <c r="AJ10" i="16"/>
  <c r="AK10" i="16"/>
  <c r="AL10" i="16"/>
  <c r="AM10" i="16"/>
  <c r="AN10" i="16"/>
  <c r="E11" i="16"/>
  <c r="F11" i="16"/>
  <c r="G11" i="16"/>
  <c r="H11" i="16"/>
  <c r="I11" i="16"/>
  <c r="J11" i="16"/>
  <c r="K11" i="16"/>
  <c r="L11" i="16"/>
  <c r="M11" i="16"/>
  <c r="N11" i="16"/>
  <c r="O11" i="16"/>
  <c r="P11" i="16"/>
  <c r="Q11" i="16"/>
  <c r="R11" i="16"/>
  <c r="S11" i="16"/>
  <c r="T11" i="16"/>
  <c r="U11" i="16"/>
  <c r="V11" i="16"/>
  <c r="W11" i="16"/>
  <c r="X11" i="16"/>
  <c r="Y11" i="16"/>
  <c r="Z11" i="16"/>
  <c r="AA11" i="16"/>
  <c r="AB11" i="16"/>
  <c r="AC11" i="16"/>
  <c r="AD11" i="16"/>
  <c r="AE11" i="16"/>
  <c r="AF11" i="16"/>
  <c r="AG11" i="16"/>
  <c r="AH11" i="16"/>
  <c r="AI11" i="16"/>
  <c r="AJ11" i="16"/>
  <c r="AK11" i="16"/>
  <c r="AL11" i="16"/>
  <c r="AM11" i="16"/>
  <c r="AN11" i="16"/>
  <c r="E12" i="16"/>
  <c r="F12" i="16"/>
  <c r="G12" i="16"/>
  <c r="H12" i="16"/>
  <c r="I12" i="16"/>
  <c r="J12" i="16"/>
  <c r="K12" i="16"/>
  <c r="L12" i="16"/>
  <c r="M12" i="16"/>
  <c r="N12" i="16"/>
  <c r="O12" i="16"/>
  <c r="P12" i="16"/>
  <c r="Q12" i="16"/>
  <c r="R12" i="16"/>
  <c r="S12" i="16"/>
  <c r="T12" i="16"/>
  <c r="U12" i="16"/>
  <c r="V12" i="16"/>
  <c r="W12" i="16"/>
  <c r="X12" i="16"/>
  <c r="Y12" i="16"/>
  <c r="Z12" i="16"/>
  <c r="AA12" i="16"/>
  <c r="AB12" i="16"/>
  <c r="AC12" i="16"/>
  <c r="AD12" i="16"/>
  <c r="AE12" i="16"/>
  <c r="AF12" i="16"/>
  <c r="AG12" i="16"/>
  <c r="AH12" i="16"/>
  <c r="AI12" i="16"/>
  <c r="AJ12" i="16"/>
  <c r="AK12" i="16"/>
  <c r="AL12" i="16"/>
  <c r="AM12" i="16"/>
  <c r="AN12" i="16"/>
  <c r="E13" i="16"/>
  <c r="F13" i="16"/>
  <c r="G13" i="16"/>
  <c r="H13" i="16"/>
  <c r="I13" i="16"/>
  <c r="J13" i="16"/>
  <c r="K13" i="16"/>
  <c r="M13" i="16"/>
  <c r="N13" i="16"/>
  <c r="O13" i="16"/>
  <c r="P13" i="16"/>
  <c r="Q13" i="16"/>
  <c r="S13" i="16"/>
  <c r="T13" i="16"/>
  <c r="U13" i="16"/>
  <c r="V13" i="16"/>
  <c r="W13" i="16"/>
  <c r="X13" i="16"/>
  <c r="Y13" i="16"/>
  <c r="Z13" i="16"/>
  <c r="AA13" i="16"/>
  <c r="AB13" i="16"/>
  <c r="AC13" i="16"/>
  <c r="AD13" i="16"/>
  <c r="AE13" i="16"/>
  <c r="AF13" i="16"/>
  <c r="AG13" i="16"/>
  <c r="AH13" i="16"/>
  <c r="AI13" i="16"/>
  <c r="AJ13" i="16"/>
  <c r="AK13" i="16"/>
  <c r="AL13" i="16"/>
  <c r="AM13" i="16"/>
  <c r="AN13" i="16"/>
  <c r="E14" i="16"/>
  <c r="F14" i="16"/>
  <c r="G14" i="16"/>
  <c r="H14" i="16"/>
  <c r="I14" i="16"/>
  <c r="J14" i="16"/>
  <c r="K14" i="16"/>
  <c r="L14" i="16"/>
  <c r="M14" i="16"/>
  <c r="N14" i="16"/>
  <c r="O14" i="16"/>
  <c r="P14" i="16"/>
  <c r="Q14" i="16"/>
  <c r="S14" i="16"/>
  <c r="T14" i="16"/>
  <c r="U14" i="16"/>
  <c r="V14" i="16"/>
  <c r="W14" i="16"/>
  <c r="X14" i="16"/>
  <c r="Y14" i="16"/>
  <c r="Z14" i="16"/>
  <c r="AA14" i="16"/>
  <c r="AB14" i="16"/>
  <c r="AC14" i="16"/>
  <c r="AD14" i="16"/>
  <c r="AE14" i="16"/>
  <c r="AF14" i="16"/>
  <c r="AG14" i="16"/>
  <c r="AH14" i="16"/>
  <c r="AI14" i="16"/>
  <c r="AJ14" i="16"/>
  <c r="AK14" i="16"/>
  <c r="AL14" i="16"/>
  <c r="AM14" i="16"/>
  <c r="AN14" i="16"/>
  <c r="E15" i="16"/>
  <c r="F15" i="16"/>
  <c r="G15" i="16"/>
  <c r="H15" i="16"/>
  <c r="I15" i="16"/>
  <c r="J15" i="16"/>
  <c r="K15" i="16"/>
  <c r="L15" i="16"/>
  <c r="M15" i="16"/>
  <c r="N15" i="16"/>
  <c r="O15" i="16"/>
  <c r="P15" i="16"/>
  <c r="Q15" i="16"/>
  <c r="S15" i="16"/>
  <c r="T15" i="16"/>
  <c r="U15" i="16"/>
  <c r="V15" i="16"/>
  <c r="W15" i="16"/>
  <c r="X15" i="16"/>
  <c r="Y15" i="16"/>
  <c r="Z15" i="16"/>
  <c r="AA15" i="16"/>
  <c r="AB15" i="16"/>
  <c r="AC15" i="16"/>
  <c r="AD15" i="16"/>
  <c r="AE15" i="16"/>
  <c r="AF15" i="16"/>
  <c r="AG15" i="16"/>
  <c r="AH15" i="16"/>
  <c r="AI15" i="16"/>
  <c r="AJ15" i="16"/>
  <c r="AK15" i="16"/>
  <c r="AL15" i="16"/>
  <c r="AM15" i="16"/>
  <c r="AN15" i="16"/>
  <c r="E16" i="16"/>
  <c r="F16" i="16"/>
  <c r="G16" i="16"/>
  <c r="H16" i="16"/>
  <c r="I16" i="16"/>
  <c r="J16" i="16"/>
  <c r="K16" i="16"/>
  <c r="L16" i="16"/>
  <c r="M16" i="16"/>
  <c r="N16" i="16"/>
  <c r="O16" i="16"/>
  <c r="P16" i="16"/>
  <c r="Q16" i="16"/>
  <c r="R16" i="16"/>
  <c r="S16" i="16"/>
  <c r="T16" i="16"/>
  <c r="U16" i="16"/>
  <c r="V16" i="16"/>
  <c r="W16" i="16"/>
  <c r="X16" i="16"/>
  <c r="Y16" i="16"/>
  <c r="Z16" i="16"/>
  <c r="AA16" i="16"/>
  <c r="AB16" i="16"/>
  <c r="AC16" i="16"/>
  <c r="AD16" i="16"/>
  <c r="AE16" i="16"/>
  <c r="AF16" i="16"/>
  <c r="AG16" i="16"/>
  <c r="AH16" i="16"/>
  <c r="AI16" i="16"/>
  <c r="AJ16" i="16"/>
  <c r="AK16" i="16"/>
  <c r="AL16" i="16"/>
  <c r="AM16" i="16"/>
  <c r="AN16" i="16"/>
  <c r="E17" i="16"/>
  <c r="F17" i="16"/>
  <c r="G17" i="16"/>
  <c r="H17" i="16"/>
  <c r="I17" i="16"/>
  <c r="J17" i="16"/>
  <c r="K17" i="16"/>
  <c r="L17" i="16"/>
  <c r="M17" i="16"/>
  <c r="N17" i="16"/>
  <c r="O17" i="16"/>
  <c r="P17" i="16"/>
  <c r="Q17" i="16"/>
  <c r="R17" i="16"/>
  <c r="S17" i="16"/>
  <c r="T17" i="16"/>
  <c r="U17" i="16"/>
  <c r="V17" i="16"/>
  <c r="W17" i="16"/>
  <c r="X17" i="16"/>
  <c r="Y17" i="16"/>
  <c r="Z17" i="16"/>
  <c r="AA17" i="16"/>
  <c r="AB17" i="16"/>
  <c r="AC17" i="16"/>
  <c r="AD17" i="16"/>
  <c r="AE17" i="16"/>
  <c r="AF17" i="16"/>
  <c r="AG17" i="16"/>
  <c r="AH17" i="16"/>
  <c r="AI17" i="16"/>
  <c r="AJ17" i="16"/>
  <c r="AK17" i="16"/>
  <c r="AL17" i="16"/>
  <c r="AM17" i="16"/>
  <c r="AN17" i="16"/>
  <c r="E18" i="16"/>
  <c r="F18" i="16"/>
  <c r="G18" i="16"/>
  <c r="H18" i="16"/>
  <c r="I18" i="16"/>
  <c r="J18" i="16"/>
  <c r="K18" i="16"/>
  <c r="L18" i="16"/>
  <c r="M18" i="16"/>
  <c r="N18" i="16"/>
  <c r="O18" i="16"/>
  <c r="P18" i="16"/>
  <c r="Q18" i="16"/>
  <c r="R18" i="16"/>
  <c r="S18" i="16"/>
  <c r="T18" i="16"/>
  <c r="U18" i="16"/>
  <c r="V18" i="16"/>
  <c r="W18" i="16"/>
  <c r="X18" i="16"/>
  <c r="Y18" i="16"/>
  <c r="Z18" i="16"/>
  <c r="AA18" i="16"/>
  <c r="AB18" i="16"/>
  <c r="AC18" i="16"/>
  <c r="AD18" i="16"/>
  <c r="AE18" i="16"/>
  <c r="AF18" i="16"/>
  <c r="AG18" i="16"/>
  <c r="AH18" i="16"/>
  <c r="AI18" i="16"/>
  <c r="AJ18" i="16"/>
  <c r="AK18" i="16"/>
  <c r="AL18" i="16"/>
  <c r="AM18" i="16"/>
  <c r="AN18" i="16"/>
  <c r="E19" i="16"/>
  <c r="F19" i="16"/>
  <c r="G19" i="16"/>
  <c r="H19" i="16"/>
  <c r="I19" i="16"/>
  <c r="J19" i="16"/>
  <c r="K19" i="16"/>
  <c r="L19" i="16"/>
  <c r="M19" i="16"/>
  <c r="N19" i="16"/>
  <c r="O19" i="16"/>
  <c r="P19" i="16"/>
  <c r="Q19" i="16"/>
  <c r="R19" i="16"/>
  <c r="S19" i="16"/>
  <c r="T19" i="16"/>
  <c r="U19" i="16"/>
  <c r="V19" i="16"/>
  <c r="W19" i="16"/>
  <c r="X19" i="16"/>
  <c r="Y19" i="16"/>
  <c r="Z19" i="16"/>
  <c r="AA19" i="16"/>
  <c r="AB19" i="16"/>
  <c r="AC19" i="16"/>
  <c r="AD19" i="16"/>
  <c r="AE19" i="16"/>
  <c r="AF19" i="16"/>
  <c r="AG19" i="16"/>
  <c r="AH19" i="16"/>
  <c r="AI19" i="16"/>
  <c r="AJ19" i="16"/>
  <c r="AK19" i="16"/>
  <c r="AL19" i="16"/>
  <c r="AM19" i="16"/>
  <c r="AN19" i="16"/>
  <c r="E20" i="16"/>
  <c r="F20" i="16"/>
  <c r="G20" i="16"/>
  <c r="H20" i="16"/>
  <c r="I20" i="16"/>
  <c r="J20" i="16"/>
  <c r="K20" i="16"/>
  <c r="L20" i="16"/>
  <c r="M20" i="16"/>
  <c r="N20" i="16"/>
  <c r="O20" i="16"/>
  <c r="P20" i="16"/>
  <c r="Q20" i="16"/>
  <c r="R20" i="16"/>
  <c r="S20" i="16"/>
  <c r="T20" i="16"/>
  <c r="U20" i="16"/>
  <c r="V20" i="16"/>
  <c r="W20" i="16"/>
  <c r="X20" i="16"/>
  <c r="Y20" i="16"/>
  <c r="Z20" i="16"/>
  <c r="AA20" i="16"/>
  <c r="AB20" i="16"/>
  <c r="AC20" i="16"/>
  <c r="AD20" i="16"/>
  <c r="AE20" i="16"/>
  <c r="AF20" i="16"/>
  <c r="AG20" i="16"/>
  <c r="AH20" i="16"/>
  <c r="AI20" i="16"/>
  <c r="AJ20" i="16"/>
  <c r="AK20" i="16"/>
  <c r="AL20" i="16"/>
  <c r="AM20" i="16"/>
  <c r="AN20" i="16"/>
  <c r="E21" i="16"/>
  <c r="F21" i="16"/>
  <c r="G21" i="16"/>
  <c r="H21" i="16"/>
  <c r="I21" i="16"/>
  <c r="J21" i="16"/>
  <c r="K21" i="16"/>
  <c r="L21" i="16"/>
  <c r="M21" i="16"/>
  <c r="N21" i="16"/>
  <c r="O21" i="16"/>
  <c r="P21" i="16"/>
  <c r="Q21" i="16"/>
  <c r="R21" i="16"/>
  <c r="S21" i="16"/>
  <c r="T21" i="16"/>
  <c r="U21" i="16"/>
  <c r="V21" i="16"/>
  <c r="W21" i="16"/>
  <c r="X21" i="16"/>
  <c r="Y21" i="16"/>
  <c r="Z21" i="16"/>
  <c r="AA21" i="16"/>
  <c r="AB21" i="16"/>
  <c r="AC21" i="16"/>
  <c r="AD21" i="16"/>
  <c r="AE21" i="16"/>
  <c r="AF21" i="16"/>
  <c r="AG21" i="16"/>
  <c r="AH21" i="16"/>
  <c r="AI21" i="16"/>
  <c r="AJ21" i="16"/>
  <c r="AK21" i="16"/>
  <c r="AL21" i="16"/>
  <c r="AM21" i="16"/>
  <c r="AN21" i="16"/>
  <c r="E22" i="16"/>
  <c r="F22" i="16"/>
  <c r="G22" i="16"/>
  <c r="H22" i="16"/>
  <c r="I22" i="16"/>
  <c r="J22" i="16"/>
  <c r="K22" i="16"/>
  <c r="L22" i="16"/>
  <c r="M22" i="16"/>
  <c r="N22" i="16"/>
  <c r="O22" i="16"/>
  <c r="P22" i="16"/>
  <c r="Q22" i="16"/>
  <c r="R22" i="16"/>
  <c r="S22" i="16"/>
  <c r="T22" i="16"/>
  <c r="U22" i="16"/>
  <c r="V22" i="16"/>
  <c r="W22" i="16"/>
  <c r="X22" i="16"/>
  <c r="Y22" i="16"/>
  <c r="Z22" i="16"/>
  <c r="AA22" i="16"/>
  <c r="AB22" i="16"/>
  <c r="AC22" i="16"/>
  <c r="AD22" i="16"/>
  <c r="AE22" i="16"/>
  <c r="AF22" i="16"/>
  <c r="AG22" i="16"/>
  <c r="AH22" i="16"/>
  <c r="AI22" i="16"/>
  <c r="AJ22" i="16"/>
  <c r="AK22" i="16"/>
  <c r="AL22" i="16"/>
  <c r="AM22" i="16"/>
  <c r="AN22" i="16"/>
  <c r="E23" i="16"/>
  <c r="F23" i="16"/>
  <c r="G23" i="16"/>
  <c r="H23" i="16"/>
  <c r="I23" i="16"/>
  <c r="J23" i="16"/>
  <c r="K23" i="16"/>
  <c r="L23" i="16"/>
  <c r="M23" i="16"/>
  <c r="N23" i="16"/>
  <c r="O23" i="16"/>
  <c r="P23" i="16"/>
  <c r="Q23" i="16"/>
  <c r="R23" i="16"/>
  <c r="S23" i="16"/>
  <c r="T23" i="16"/>
  <c r="U23" i="16"/>
  <c r="V23" i="16"/>
  <c r="W23" i="16"/>
  <c r="X23" i="16"/>
  <c r="Y23" i="16"/>
  <c r="Z23" i="16"/>
  <c r="AA23" i="16"/>
  <c r="AB23" i="16"/>
  <c r="AC23" i="16"/>
  <c r="AD23" i="16"/>
  <c r="AE23" i="16"/>
  <c r="AF23" i="16"/>
  <c r="AG23" i="16"/>
  <c r="AH23" i="16"/>
  <c r="AI23" i="16"/>
  <c r="AJ23" i="16"/>
  <c r="AK23" i="16"/>
  <c r="AL23" i="16"/>
  <c r="AM23" i="16"/>
  <c r="AN23" i="16"/>
  <c r="E24" i="16"/>
  <c r="F24" i="16"/>
  <c r="G24" i="16"/>
  <c r="H24" i="16"/>
  <c r="I24" i="16"/>
  <c r="J24" i="16"/>
  <c r="K24" i="16"/>
  <c r="L24" i="16"/>
  <c r="M24" i="16"/>
  <c r="N24" i="16"/>
  <c r="O24" i="16"/>
  <c r="P24" i="16"/>
  <c r="Q24" i="16"/>
  <c r="R24" i="16"/>
  <c r="S24" i="16"/>
  <c r="T24" i="16"/>
  <c r="U24" i="16"/>
  <c r="V24" i="16"/>
  <c r="W24" i="16"/>
  <c r="X24" i="16"/>
  <c r="Y24" i="16"/>
  <c r="Z24" i="16"/>
  <c r="AA24" i="16"/>
  <c r="AB24" i="16"/>
  <c r="AC24" i="16"/>
  <c r="AD24" i="16"/>
  <c r="AE24" i="16"/>
  <c r="AF24" i="16"/>
  <c r="AG24" i="16"/>
  <c r="AH24" i="16"/>
  <c r="AI24" i="16"/>
  <c r="AJ24" i="16"/>
  <c r="AK24" i="16"/>
  <c r="AL24" i="16"/>
  <c r="AM24" i="16"/>
  <c r="AN24" i="16"/>
  <c r="E25" i="16"/>
  <c r="F25" i="16"/>
  <c r="G25" i="16"/>
  <c r="H25" i="16"/>
  <c r="I25" i="16"/>
  <c r="J25" i="16"/>
  <c r="K25" i="16"/>
  <c r="L25" i="16"/>
  <c r="M25" i="16"/>
  <c r="N25" i="16"/>
  <c r="O25" i="16"/>
  <c r="P25" i="16"/>
  <c r="Q25" i="16"/>
  <c r="R25" i="16"/>
  <c r="S25" i="16"/>
  <c r="T25" i="16"/>
  <c r="U25" i="16"/>
  <c r="V25" i="16"/>
  <c r="W25" i="16"/>
  <c r="X25" i="16"/>
  <c r="Y25" i="16"/>
  <c r="Z25" i="16"/>
  <c r="AA25" i="16"/>
  <c r="AB25" i="16"/>
  <c r="AC25" i="16"/>
  <c r="AD25" i="16"/>
  <c r="AE25" i="16"/>
  <c r="AF25" i="16"/>
  <c r="AG25" i="16"/>
  <c r="AH25" i="16"/>
  <c r="AI25" i="16"/>
  <c r="AJ25" i="16"/>
  <c r="AK25" i="16"/>
  <c r="AL25" i="16"/>
  <c r="AM25" i="16"/>
  <c r="AN25" i="16"/>
  <c r="E26" i="16"/>
  <c r="F26" i="16"/>
  <c r="G26" i="16"/>
  <c r="H26" i="16"/>
  <c r="I26" i="16"/>
  <c r="J26" i="16"/>
  <c r="K26" i="16"/>
  <c r="L26" i="16"/>
  <c r="M26" i="16"/>
  <c r="N26" i="16"/>
  <c r="O26" i="16"/>
  <c r="P26" i="16"/>
  <c r="Q26" i="16"/>
  <c r="R26" i="16"/>
  <c r="S26" i="16"/>
  <c r="T26" i="16"/>
  <c r="U26" i="16"/>
  <c r="V26" i="16"/>
  <c r="W26" i="16"/>
  <c r="X26" i="16"/>
  <c r="Y26" i="16"/>
  <c r="Z26" i="16"/>
  <c r="AA26" i="16"/>
  <c r="AB26" i="16"/>
  <c r="AC26" i="16"/>
  <c r="AD26" i="16"/>
  <c r="AE26" i="16"/>
  <c r="AF26" i="16"/>
  <c r="AG26" i="16"/>
  <c r="AH26" i="16"/>
  <c r="AI26" i="16"/>
  <c r="AJ26" i="16"/>
  <c r="AK26" i="16"/>
  <c r="AL26" i="16"/>
  <c r="AM26" i="16"/>
  <c r="AN26" i="16"/>
  <c r="E27" i="16"/>
  <c r="F27" i="16"/>
  <c r="G27" i="16"/>
  <c r="H27" i="16"/>
  <c r="I27" i="16"/>
  <c r="J27" i="16"/>
  <c r="K27" i="16"/>
  <c r="L27" i="16"/>
  <c r="M27" i="16"/>
  <c r="N27" i="16"/>
  <c r="O27" i="16"/>
  <c r="P27" i="16"/>
  <c r="Q27" i="16"/>
  <c r="R27" i="16"/>
  <c r="S27" i="16"/>
  <c r="T27" i="16"/>
  <c r="U27" i="16"/>
  <c r="V27" i="16"/>
  <c r="W27" i="16"/>
  <c r="X27" i="16"/>
  <c r="Y27" i="16"/>
  <c r="Z27" i="16"/>
  <c r="AA27" i="16"/>
  <c r="AB27" i="16"/>
  <c r="AC27" i="16"/>
  <c r="AD27" i="16"/>
  <c r="AE27" i="16"/>
  <c r="AF27" i="16"/>
  <c r="AG27" i="16"/>
  <c r="AH27" i="16"/>
  <c r="AI27" i="16"/>
  <c r="AJ27" i="16"/>
  <c r="AK27" i="16"/>
  <c r="AL27" i="16"/>
  <c r="AM27" i="16"/>
  <c r="AN27" i="16"/>
  <c r="E28" i="16"/>
  <c r="F28" i="16"/>
  <c r="G28" i="16"/>
  <c r="H28" i="16"/>
  <c r="I28" i="16"/>
  <c r="J28" i="16"/>
  <c r="K28" i="16"/>
  <c r="L28" i="16"/>
  <c r="M28" i="16"/>
  <c r="N28" i="16"/>
  <c r="O28" i="16"/>
  <c r="P28" i="16"/>
  <c r="Q28" i="16"/>
  <c r="R28" i="16"/>
  <c r="S28" i="16"/>
  <c r="T28" i="16"/>
  <c r="U28" i="16"/>
  <c r="V28" i="16"/>
  <c r="W28" i="16"/>
  <c r="X28" i="16"/>
  <c r="Y28" i="16"/>
  <c r="Z28" i="16"/>
  <c r="AA28" i="16"/>
  <c r="AB28" i="16"/>
  <c r="AC28" i="16"/>
  <c r="AD28" i="16"/>
  <c r="AE28" i="16"/>
  <c r="AF28" i="16"/>
  <c r="AG28" i="16"/>
  <c r="AH28" i="16"/>
  <c r="AI28" i="16"/>
  <c r="AJ28" i="16"/>
  <c r="AK28" i="16"/>
  <c r="AL28" i="16"/>
  <c r="AM28" i="16"/>
  <c r="AN28" i="16"/>
  <c r="E29" i="16"/>
  <c r="F29" i="16"/>
  <c r="G29" i="16"/>
  <c r="H29" i="16"/>
  <c r="I29" i="16"/>
  <c r="J29" i="16"/>
  <c r="K29" i="16"/>
  <c r="L29" i="16"/>
  <c r="M29" i="16"/>
  <c r="N29" i="16"/>
  <c r="O29" i="16"/>
  <c r="P29" i="16"/>
  <c r="Q29" i="16"/>
  <c r="R29" i="16"/>
  <c r="S29" i="16"/>
  <c r="T29" i="16"/>
  <c r="U29" i="16"/>
  <c r="V29" i="16"/>
  <c r="W29" i="16"/>
  <c r="X29" i="16"/>
  <c r="Y29" i="16"/>
  <c r="Z29" i="16"/>
  <c r="AA29" i="16"/>
  <c r="AB29" i="16"/>
  <c r="AC29" i="16"/>
  <c r="AD29" i="16"/>
  <c r="AE29" i="16"/>
  <c r="AF29" i="16"/>
  <c r="AG29" i="16"/>
  <c r="AH29" i="16"/>
  <c r="AI29" i="16"/>
  <c r="AJ29" i="16"/>
  <c r="AK29" i="16"/>
  <c r="AL29" i="16"/>
  <c r="AM29" i="16"/>
  <c r="AN29" i="16"/>
  <c r="E30" i="16"/>
  <c r="F30" i="16"/>
  <c r="G30" i="16"/>
  <c r="H30" i="16"/>
  <c r="I30" i="16"/>
  <c r="J30" i="16"/>
  <c r="K30" i="16"/>
  <c r="L30" i="16"/>
  <c r="M30" i="16"/>
  <c r="N30" i="16"/>
  <c r="O30" i="16"/>
  <c r="P30" i="16"/>
  <c r="Q30" i="16"/>
  <c r="R30" i="16"/>
  <c r="S30" i="16"/>
  <c r="T30" i="16"/>
  <c r="U30" i="16"/>
  <c r="V30" i="16"/>
  <c r="W30" i="16"/>
  <c r="X30" i="16"/>
  <c r="Y30" i="16"/>
  <c r="Z30" i="16"/>
  <c r="AA30" i="16"/>
  <c r="AB30" i="16"/>
  <c r="AC30" i="16"/>
  <c r="AD30" i="16"/>
  <c r="AE30" i="16"/>
  <c r="AF30" i="16"/>
  <c r="AG30" i="16"/>
  <c r="AH30" i="16"/>
  <c r="AI30" i="16"/>
  <c r="AJ30" i="16"/>
  <c r="AK30" i="16"/>
  <c r="AL30" i="16"/>
  <c r="AM30" i="16"/>
  <c r="AN30" i="16"/>
  <c r="E31" i="16"/>
  <c r="F31" i="16"/>
  <c r="G31" i="16"/>
  <c r="H31" i="16"/>
  <c r="I31" i="16"/>
  <c r="J31" i="16"/>
  <c r="K31" i="16"/>
  <c r="L31" i="16"/>
  <c r="M31" i="16"/>
  <c r="N31" i="16"/>
  <c r="O31" i="16"/>
  <c r="P31" i="16"/>
  <c r="Q31" i="16"/>
  <c r="R31" i="16"/>
  <c r="S31" i="16"/>
  <c r="T31" i="16"/>
  <c r="U31" i="16"/>
  <c r="V31" i="16"/>
  <c r="W31" i="16"/>
  <c r="X31" i="16"/>
  <c r="Y31" i="16"/>
  <c r="Z31" i="16"/>
  <c r="AA31" i="16"/>
  <c r="AB31" i="16"/>
  <c r="AC31" i="16"/>
  <c r="AD31" i="16"/>
  <c r="AE31" i="16"/>
  <c r="AF31" i="16"/>
  <c r="AG31" i="16"/>
  <c r="AH31" i="16"/>
  <c r="AI31" i="16"/>
  <c r="AJ31" i="16"/>
  <c r="AK31" i="16"/>
  <c r="AL31" i="16"/>
  <c r="AM31" i="16"/>
  <c r="AN31" i="16"/>
  <c r="E32" i="16"/>
  <c r="F32" i="16"/>
  <c r="G32" i="16"/>
  <c r="H32" i="16"/>
  <c r="I32" i="16"/>
  <c r="J32" i="16"/>
  <c r="K32" i="16"/>
  <c r="L32" i="16"/>
  <c r="M32" i="16"/>
  <c r="N32" i="16"/>
  <c r="O32" i="16"/>
  <c r="P32" i="16"/>
  <c r="Q32" i="16"/>
  <c r="R32" i="16"/>
  <c r="S32" i="16"/>
  <c r="T32" i="16"/>
  <c r="U32" i="16"/>
  <c r="V32" i="16"/>
  <c r="W32" i="16"/>
  <c r="X32" i="16"/>
  <c r="Y32" i="16"/>
  <c r="Z32" i="16"/>
  <c r="AA32" i="16"/>
  <c r="AB32" i="16"/>
  <c r="AC32" i="16"/>
  <c r="AD32" i="16"/>
  <c r="AE32" i="16"/>
  <c r="AF32" i="16"/>
  <c r="AG32" i="16"/>
  <c r="AH32" i="16"/>
  <c r="AI32" i="16"/>
  <c r="AJ32" i="16"/>
  <c r="AK32" i="16"/>
  <c r="AL32" i="16"/>
  <c r="AM32" i="16"/>
  <c r="AN32" i="16"/>
  <c r="E33" i="16"/>
  <c r="F33" i="16"/>
  <c r="G33" i="16"/>
  <c r="H33" i="16"/>
  <c r="I33" i="16"/>
  <c r="J33" i="16"/>
  <c r="K33" i="16"/>
  <c r="L33" i="16"/>
  <c r="M33" i="16"/>
  <c r="N33" i="16"/>
  <c r="O33" i="16"/>
  <c r="P33" i="16"/>
  <c r="Q33" i="16"/>
  <c r="R33" i="16"/>
  <c r="S33" i="16"/>
  <c r="T33" i="16"/>
  <c r="U33" i="16"/>
  <c r="V33" i="16"/>
  <c r="W33" i="16"/>
  <c r="X33" i="16"/>
  <c r="Y33" i="16"/>
  <c r="Z33" i="16"/>
  <c r="AA33" i="16"/>
  <c r="AB33" i="16"/>
  <c r="AC33" i="16"/>
  <c r="AD33" i="16"/>
  <c r="AE33" i="16"/>
  <c r="AF33" i="16"/>
  <c r="AG33" i="16"/>
  <c r="AH33" i="16"/>
  <c r="AI33" i="16"/>
  <c r="AJ33" i="16"/>
  <c r="AK33" i="16"/>
  <c r="AL33" i="16"/>
  <c r="AM33" i="16"/>
  <c r="AN33" i="16"/>
  <c r="E34" i="16"/>
  <c r="F34" i="16"/>
  <c r="G34" i="16"/>
  <c r="H34" i="16"/>
  <c r="I34" i="16"/>
  <c r="J34" i="16"/>
  <c r="K34" i="16"/>
  <c r="L34" i="16"/>
  <c r="M34" i="16"/>
  <c r="N34" i="16"/>
  <c r="O34" i="16"/>
  <c r="P34" i="16"/>
  <c r="Q34" i="16"/>
  <c r="R34" i="16"/>
  <c r="S34" i="16"/>
  <c r="T34" i="16"/>
  <c r="U34" i="16"/>
  <c r="V34" i="16"/>
  <c r="W34" i="16"/>
  <c r="X34" i="16"/>
  <c r="Y34" i="16"/>
  <c r="Z34" i="16"/>
  <c r="AA34" i="16"/>
  <c r="AB34" i="16"/>
  <c r="AC34" i="16"/>
  <c r="AD34" i="16"/>
  <c r="AE34" i="16"/>
  <c r="AF34" i="16"/>
  <c r="AG34" i="16"/>
  <c r="AH34" i="16"/>
  <c r="AI34" i="16"/>
  <c r="AJ34" i="16"/>
  <c r="AK34" i="16"/>
  <c r="AL34" i="16"/>
  <c r="AM34" i="16"/>
  <c r="AN34" i="16"/>
  <c r="E35" i="16"/>
  <c r="F35" i="16"/>
  <c r="G35" i="16"/>
  <c r="H35" i="16"/>
  <c r="I35" i="16"/>
  <c r="J35" i="16"/>
  <c r="K35" i="16"/>
  <c r="L35" i="16"/>
  <c r="M35" i="16"/>
  <c r="N35" i="16"/>
  <c r="O35" i="16"/>
  <c r="P35" i="16"/>
  <c r="Q35" i="16"/>
  <c r="R35" i="16"/>
  <c r="S35" i="16"/>
  <c r="T35" i="16"/>
  <c r="U35" i="16"/>
  <c r="V35" i="16"/>
  <c r="W35" i="16"/>
  <c r="X35" i="16"/>
  <c r="Y35" i="16"/>
  <c r="Z35" i="16"/>
  <c r="AA35" i="16"/>
  <c r="AB35" i="16"/>
  <c r="AC35" i="16"/>
  <c r="AD35" i="16"/>
  <c r="AE35" i="16"/>
  <c r="AF35" i="16"/>
  <c r="AG35" i="16"/>
  <c r="AH35" i="16"/>
  <c r="AI35" i="16"/>
  <c r="AJ35" i="16"/>
  <c r="AK35" i="16"/>
  <c r="AL35" i="16"/>
  <c r="AM35" i="16"/>
  <c r="AN35" i="16"/>
  <c r="E36" i="16"/>
  <c r="F36" i="16"/>
  <c r="G36" i="16"/>
  <c r="H36" i="16"/>
  <c r="I36" i="16"/>
  <c r="J36" i="16"/>
  <c r="K36" i="16"/>
  <c r="L36" i="16"/>
  <c r="M36" i="16"/>
  <c r="N36" i="16"/>
  <c r="O36" i="16"/>
  <c r="P36" i="16"/>
  <c r="Q36" i="16"/>
  <c r="R36" i="16"/>
  <c r="S36" i="16"/>
  <c r="T36" i="16"/>
  <c r="U36" i="16"/>
  <c r="V36" i="16"/>
  <c r="W36" i="16"/>
  <c r="X36" i="16"/>
  <c r="Y36" i="16"/>
  <c r="Z36" i="16"/>
  <c r="AA36" i="16"/>
  <c r="AB36" i="16"/>
  <c r="AC36" i="16"/>
  <c r="AD36" i="16"/>
  <c r="AE36" i="16"/>
  <c r="AF36" i="16"/>
  <c r="AG36" i="16"/>
  <c r="AH36" i="16"/>
  <c r="AI36" i="16"/>
  <c r="AJ36" i="16"/>
  <c r="AK36" i="16"/>
  <c r="AL36" i="16"/>
  <c r="AM36" i="16"/>
  <c r="AN36" i="16"/>
  <c r="E37" i="16"/>
  <c r="F37" i="16"/>
  <c r="G37" i="16"/>
  <c r="H37" i="16"/>
  <c r="I37" i="16"/>
  <c r="J37" i="16"/>
  <c r="K37" i="16"/>
  <c r="L37" i="16"/>
  <c r="M37" i="16"/>
  <c r="N37" i="16"/>
  <c r="O37" i="16"/>
  <c r="P37" i="16"/>
  <c r="Q37" i="16"/>
  <c r="R37" i="16"/>
  <c r="S37" i="16"/>
  <c r="T37" i="16"/>
  <c r="U37" i="16"/>
  <c r="V37" i="16"/>
  <c r="W37" i="16"/>
  <c r="X37" i="16"/>
  <c r="Y37" i="16"/>
  <c r="Z37" i="16"/>
  <c r="AA37" i="16"/>
  <c r="AB37" i="16"/>
  <c r="AC37" i="16"/>
  <c r="AD37" i="16"/>
  <c r="AE37" i="16"/>
  <c r="AF37" i="16"/>
  <c r="AG37" i="16"/>
  <c r="AH37" i="16"/>
  <c r="AI37" i="16"/>
  <c r="AJ37" i="16"/>
  <c r="AK37" i="16"/>
  <c r="AL37" i="16"/>
  <c r="AM37" i="16"/>
  <c r="AN37" i="16"/>
  <c r="E38" i="16"/>
  <c r="F38" i="16"/>
  <c r="G38" i="16"/>
  <c r="H38" i="16"/>
  <c r="I38" i="16"/>
  <c r="J38" i="16"/>
  <c r="K38" i="16"/>
  <c r="L38" i="16"/>
  <c r="M38" i="16"/>
  <c r="N38" i="16"/>
  <c r="O38" i="16"/>
  <c r="P38" i="16"/>
  <c r="Q38" i="16"/>
  <c r="R38" i="16"/>
  <c r="S38" i="16"/>
  <c r="T38" i="16"/>
  <c r="U38" i="16"/>
  <c r="V38" i="16"/>
  <c r="W38" i="16"/>
  <c r="X38" i="16"/>
  <c r="Y38" i="16"/>
  <c r="Z38" i="16"/>
  <c r="AA38" i="16"/>
  <c r="AB38" i="16"/>
  <c r="AC38" i="16"/>
  <c r="AD38" i="16"/>
  <c r="AE38" i="16"/>
  <c r="AF38" i="16"/>
  <c r="AG38" i="16"/>
  <c r="AH38" i="16"/>
  <c r="AI38" i="16"/>
  <c r="AJ38" i="16"/>
  <c r="AK38" i="16"/>
  <c r="AL38" i="16"/>
  <c r="AM38" i="16"/>
  <c r="AN38" i="16"/>
  <c r="E39" i="16"/>
  <c r="F39" i="16"/>
  <c r="G39" i="16"/>
  <c r="H39" i="16"/>
  <c r="I39" i="16"/>
  <c r="J39" i="16"/>
  <c r="K39" i="16"/>
  <c r="L39" i="16"/>
  <c r="M39" i="16"/>
  <c r="N39" i="16"/>
  <c r="O39" i="16"/>
  <c r="P39" i="16"/>
  <c r="Q39" i="16"/>
  <c r="R39" i="16"/>
  <c r="S39" i="16"/>
  <c r="T39" i="16"/>
  <c r="U39" i="16"/>
  <c r="V39" i="16"/>
  <c r="W39" i="16"/>
  <c r="X39" i="16"/>
  <c r="Y39" i="16"/>
  <c r="Z39" i="16"/>
  <c r="AA39" i="16"/>
  <c r="AB39" i="16"/>
  <c r="AC39" i="16"/>
  <c r="AD39" i="16"/>
  <c r="AE39" i="16"/>
  <c r="AF39" i="16"/>
  <c r="AG39" i="16"/>
  <c r="AH39" i="16"/>
  <c r="AI39" i="16"/>
  <c r="AJ39" i="16"/>
  <c r="AK39" i="16"/>
  <c r="AL39" i="16"/>
  <c r="AM39" i="16"/>
  <c r="AN39" i="16"/>
  <c r="E40" i="16"/>
  <c r="F40" i="16"/>
  <c r="G40" i="16"/>
  <c r="H40" i="16"/>
  <c r="I40" i="16"/>
  <c r="J40" i="16"/>
  <c r="K40" i="16"/>
  <c r="L40" i="16"/>
  <c r="M40" i="16"/>
  <c r="N40" i="16"/>
  <c r="O40" i="16"/>
  <c r="P40" i="16"/>
  <c r="Q40" i="16"/>
  <c r="R40" i="16"/>
  <c r="S40" i="16"/>
  <c r="T40" i="16"/>
  <c r="U40" i="16"/>
  <c r="V40" i="16"/>
  <c r="W40" i="16"/>
  <c r="X40" i="16"/>
  <c r="Y40" i="16"/>
  <c r="Z40" i="16"/>
  <c r="AA40" i="16"/>
  <c r="AB40" i="16"/>
  <c r="AC40" i="16"/>
  <c r="AD40" i="16"/>
  <c r="AE40" i="16"/>
  <c r="AF40" i="16"/>
  <c r="AG40" i="16"/>
  <c r="AH40" i="16"/>
  <c r="AI40" i="16"/>
  <c r="AJ40" i="16"/>
  <c r="AK40" i="16"/>
  <c r="AL40" i="16"/>
  <c r="AM40" i="16"/>
  <c r="AN40" i="16"/>
  <c r="E41" i="16"/>
  <c r="F41" i="16"/>
  <c r="G41" i="16"/>
  <c r="H41" i="16"/>
  <c r="I41" i="16"/>
  <c r="J41" i="16"/>
  <c r="K41" i="16"/>
  <c r="L41" i="16"/>
  <c r="M41" i="16"/>
  <c r="N41" i="16"/>
  <c r="O41" i="16"/>
  <c r="P41" i="16"/>
  <c r="Q41" i="16"/>
  <c r="R41" i="16"/>
  <c r="S41" i="16"/>
  <c r="T41" i="16"/>
  <c r="U41" i="16"/>
  <c r="V41" i="16"/>
  <c r="W41" i="16"/>
  <c r="X41" i="16"/>
  <c r="Y41" i="16"/>
  <c r="Z41" i="16"/>
  <c r="AA41" i="16"/>
  <c r="AB41" i="16"/>
  <c r="AC41" i="16"/>
  <c r="AD41" i="16"/>
  <c r="AE41" i="16"/>
  <c r="AF41" i="16"/>
  <c r="AG41" i="16"/>
  <c r="AH41" i="16"/>
  <c r="AI41" i="16"/>
  <c r="AJ41" i="16"/>
  <c r="AK41" i="16"/>
  <c r="AL41" i="16"/>
  <c r="AM41" i="16"/>
  <c r="AN41" i="16"/>
  <c r="E42" i="16"/>
  <c r="F42" i="16"/>
  <c r="G42" i="16"/>
  <c r="H42" i="16"/>
  <c r="I42" i="16"/>
  <c r="J42" i="16"/>
  <c r="K42" i="16"/>
  <c r="L42" i="16"/>
  <c r="M42" i="16"/>
  <c r="N42" i="16"/>
  <c r="O42" i="16"/>
  <c r="P42" i="16"/>
  <c r="Q42" i="16"/>
  <c r="R42" i="16"/>
  <c r="S42" i="16"/>
  <c r="T42" i="16"/>
  <c r="U42" i="16"/>
  <c r="V42" i="16"/>
  <c r="W42" i="16"/>
  <c r="X42" i="16"/>
  <c r="Y42" i="16"/>
  <c r="Z42" i="16"/>
  <c r="AA42" i="16"/>
  <c r="AB42" i="16"/>
  <c r="AC42" i="16"/>
  <c r="AD42" i="16"/>
  <c r="AE42" i="16"/>
  <c r="AF42" i="16"/>
  <c r="AG42" i="16"/>
  <c r="AH42" i="16"/>
  <c r="AI42" i="16"/>
  <c r="AJ42" i="16"/>
  <c r="AK42" i="16"/>
  <c r="AL42" i="16"/>
  <c r="AM42" i="16"/>
  <c r="AN42" i="16"/>
  <c r="E43" i="16"/>
  <c r="F43" i="16"/>
  <c r="G43" i="16"/>
  <c r="H43" i="16"/>
  <c r="I43" i="16"/>
  <c r="J43" i="16"/>
  <c r="K43" i="16"/>
  <c r="L43" i="16"/>
  <c r="M43" i="16"/>
  <c r="N43" i="16"/>
  <c r="O43" i="16"/>
  <c r="P43" i="16"/>
  <c r="Q43" i="16"/>
  <c r="R43" i="16"/>
  <c r="S43" i="16"/>
  <c r="T43" i="16"/>
  <c r="U43" i="16"/>
  <c r="V43" i="16"/>
  <c r="W43" i="16"/>
  <c r="X43" i="16"/>
  <c r="Y43" i="16"/>
  <c r="Z43" i="16"/>
  <c r="AA43" i="16"/>
  <c r="AB43" i="16"/>
  <c r="AC43" i="16"/>
  <c r="AD43" i="16"/>
  <c r="AE43" i="16"/>
  <c r="AF43" i="16"/>
  <c r="AG43" i="16"/>
  <c r="AH43" i="16"/>
  <c r="AI43" i="16"/>
  <c r="AJ43" i="16"/>
  <c r="AK43" i="16"/>
  <c r="AL43" i="16"/>
  <c r="AM43" i="16"/>
  <c r="AN43" i="16"/>
  <c r="E44" i="16"/>
  <c r="F44" i="16"/>
  <c r="G44" i="16"/>
  <c r="H44" i="16"/>
  <c r="I44" i="16"/>
  <c r="J44" i="16"/>
  <c r="K44" i="16"/>
  <c r="L44" i="16"/>
  <c r="M44" i="16"/>
  <c r="N44" i="16"/>
  <c r="O44" i="16"/>
  <c r="P44" i="16"/>
  <c r="Q44" i="16"/>
  <c r="R44" i="16"/>
  <c r="S44" i="16"/>
  <c r="T44" i="16"/>
  <c r="U44" i="16"/>
  <c r="V44" i="16"/>
  <c r="W44" i="16"/>
  <c r="X44" i="16"/>
  <c r="Y44" i="16"/>
  <c r="Z44" i="16"/>
  <c r="AA44" i="16"/>
  <c r="AB44" i="16"/>
  <c r="AC44" i="16"/>
  <c r="AD44" i="16"/>
  <c r="AE44" i="16"/>
  <c r="AF44" i="16"/>
  <c r="AG44" i="16"/>
  <c r="AH44" i="16"/>
  <c r="AI44" i="16"/>
  <c r="AJ44" i="16"/>
  <c r="AK44" i="16"/>
  <c r="AL44" i="16"/>
  <c r="AM44" i="16"/>
  <c r="AN44" i="16"/>
  <c r="E45" i="16"/>
  <c r="F45" i="16"/>
  <c r="G45" i="16"/>
  <c r="H45" i="16"/>
  <c r="I45" i="16"/>
  <c r="J45" i="16"/>
  <c r="K45" i="16"/>
  <c r="L45" i="16"/>
  <c r="M45" i="16"/>
  <c r="N45" i="16"/>
  <c r="O45" i="16"/>
  <c r="P45" i="16"/>
  <c r="Q45" i="16"/>
  <c r="R45" i="16"/>
  <c r="S45" i="16"/>
  <c r="T45" i="16"/>
  <c r="U45" i="16"/>
  <c r="V45" i="16"/>
  <c r="W45" i="16"/>
  <c r="X45" i="16"/>
  <c r="Y45" i="16"/>
  <c r="Z45" i="16"/>
  <c r="AA45" i="16"/>
  <c r="AB45" i="16"/>
  <c r="AC45" i="16"/>
  <c r="AD45" i="16"/>
  <c r="AE45" i="16"/>
  <c r="AF45" i="16"/>
  <c r="AG45" i="16"/>
  <c r="AH45" i="16"/>
  <c r="AI45" i="16"/>
  <c r="AJ45" i="16"/>
  <c r="AK45" i="16"/>
  <c r="AL45" i="16"/>
  <c r="AM45" i="16"/>
  <c r="AN45" i="16"/>
  <c r="E46" i="16"/>
  <c r="F46" i="16"/>
  <c r="G46" i="16"/>
  <c r="H46" i="16"/>
  <c r="I46" i="16"/>
  <c r="J46" i="16"/>
  <c r="K46" i="16"/>
  <c r="L46" i="16"/>
  <c r="M46" i="16"/>
  <c r="N46" i="16"/>
  <c r="O46" i="16"/>
  <c r="P46" i="16"/>
  <c r="Q46" i="16"/>
  <c r="R46" i="16"/>
  <c r="S46" i="16"/>
  <c r="T46" i="16"/>
  <c r="U46" i="16"/>
  <c r="V46" i="16"/>
  <c r="W46" i="16"/>
  <c r="X46" i="16"/>
  <c r="Y46" i="16"/>
  <c r="Z46" i="16"/>
  <c r="AA46" i="16"/>
  <c r="AB46" i="16"/>
  <c r="AC46" i="16"/>
  <c r="AD46" i="16"/>
  <c r="AE46" i="16"/>
  <c r="AF46" i="16"/>
  <c r="AG46" i="16"/>
  <c r="AH46" i="16"/>
  <c r="AI46" i="16"/>
  <c r="AJ46" i="16"/>
  <c r="AK46" i="16"/>
  <c r="AL46" i="16"/>
  <c r="AM46" i="16"/>
  <c r="AN46" i="16"/>
  <c r="E47" i="16"/>
  <c r="F47" i="16"/>
  <c r="G47" i="16"/>
  <c r="H47" i="16"/>
  <c r="I47" i="16"/>
  <c r="J47" i="16"/>
  <c r="K47" i="16"/>
  <c r="L47" i="16"/>
  <c r="M47" i="16"/>
  <c r="N47" i="16"/>
  <c r="O47" i="16"/>
  <c r="P47" i="16"/>
  <c r="Q47" i="16"/>
  <c r="R47" i="16"/>
  <c r="S47" i="16"/>
  <c r="T47" i="16"/>
  <c r="U47" i="16"/>
  <c r="V47" i="16"/>
  <c r="W47" i="16"/>
  <c r="X47" i="16"/>
  <c r="Y47" i="16"/>
  <c r="Z47" i="16"/>
  <c r="AA47" i="16"/>
  <c r="AB47" i="16"/>
  <c r="AC47" i="16"/>
  <c r="AD47" i="16"/>
  <c r="AE47" i="16"/>
  <c r="AF47" i="16"/>
  <c r="AG47" i="16"/>
  <c r="AH47" i="16"/>
  <c r="AI47" i="16"/>
  <c r="AJ47" i="16"/>
  <c r="AK47" i="16"/>
  <c r="AL47" i="16"/>
  <c r="AM47" i="16"/>
  <c r="AN47" i="16"/>
  <c r="E48" i="16"/>
  <c r="F48" i="16"/>
  <c r="G48" i="16"/>
  <c r="H48" i="16"/>
  <c r="I48" i="16"/>
  <c r="J48" i="16"/>
  <c r="K48" i="16"/>
  <c r="L48" i="16"/>
  <c r="M48" i="16"/>
  <c r="N48" i="16"/>
  <c r="O48" i="16"/>
  <c r="P48" i="16"/>
  <c r="Q48" i="16"/>
  <c r="R48" i="16"/>
  <c r="S48" i="16"/>
  <c r="T48" i="16"/>
  <c r="U48" i="16"/>
  <c r="V48" i="16"/>
  <c r="W48" i="16"/>
  <c r="X48" i="16"/>
  <c r="Y48" i="16"/>
  <c r="Z48" i="16"/>
  <c r="AA48" i="16"/>
  <c r="AB48" i="16"/>
  <c r="AC48" i="16"/>
  <c r="AD48" i="16"/>
  <c r="AE48" i="16"/>
  <c r="AF48" i="16"/>
  <c r="AG48" i="16"/>
  <c r="AH48" i="16"/>
  <c r="AI48" i="16"/>
  <c r="AJ48" i="16"/>
  <c r="AK48" i="16"/>
  <c r="AL48" i="16"/>
  <c r="AM48" i="16"/>
  <c r="AN48" i="16"/>
  <c r="E49" i="16"/>
  <c r="F49" i="16"/>
  <c r="G49" i="16"/>
  <c r="H49" i="16"/>
  <c r="I49" i="16"/>
  <c r="J49" i="16"/>
  <c r="K49" i="16"/>
  <c r="L49" i="16"/>
  <c r="M49" i="16"/>
  <c r="N49" i="16"/>
  <c r="O49" i="16"/>
  <c r="P49" i="16"/>
  <c r="Q49" i="16"/>
  <c r="R49" i="16"/>
  <c r="S49" i="16"/>
  <c r="T49" i="16"/>
  <c r="U49" i="16"/>
  <c r="V49" i="16"/>
  <c r="W49" i="16"/>
  <c r="X49" i="16"/>
  <c r="Y49" i="16"/>
  <c r="Z49" i="16"/>
  <c r="AA49" i="16"/>
  <c r="AB49" i="16"/>
  <c r="AC49" i="16"/>
  <c r="AD49" i="16"/>
  <c r="AE49" i="16"/>
  <c r="AF49" i="16"/>
  <c r="AG49" i="16"/>
  <c r="AH49" i="16"/>
  <c r="AI49" i="16"/>
  <c r="AJ49" i="16"/>
  <c r="AK49" i="16"/>
  <c r="AL49" i="16"/>
  <c r="AM49" i="16"/>
  <c r="AN49" i="16"/>
  <c r="E50" i="16"/>
  <c r="F50" i="16"/>
  <c r="G50" i="16"/>
  <c r="H50" i="16"/>
  <c r="I50" i="16"/>
  <c r="J50" i="16"/>
  <c r="K50" i="16"/>
  <c r="L50" i="16"/>
  <c r="M50" i="16"/>
  <c r="N50" i="16"/>
  <c r="O50" i="16"/>
  <c r="P50" i="16"/>
  <c r="Q50" i="16"/>
  <c r="R50" i="16"/>
  <c r="S50" i="16"/>
  <c r="T50" i="16"/>
  <c r="U50" i="16"/>
  <c r="V50" i="16"/>
  <c r="W50" i="16"/>
  <c r="X50" i="16"/>
  <c r="Y50" i="16"/>
  <c r="Z50" i="16"/>
  <c r="AA50" i="16"/>
  <c r="AB50" i="16"/>
  <c r="AC50" i="16"/>
  <c r="AD50" i="16"/>
  <c r="AE50" i="16"/>
  <c r="AF50" i="16"/>
  <c r="AG50" i="16"/>
  <c r="AH50" i="16"/>
  <c r="AI50" i="16"/>
  <c r="AJ50" i="16"/>
  <c r="AK50" i="16"/>
  <c r="AL50" i="16"/>
  <c r="AM50" i="16"/>
  <c r="AN50" i="16"/>
  <c r="E51" i="16"/>
  <c r="F51" i="16"/>
  <c r="G51" i="16"/>
  <c r="H51" i="16"/>
  <c r="I51" i="16"/>
  <c r="J51" i="16"/>
  <c r="K51" i="16"/>
  <c r="L51" i="16"/>
  <c r="M51" i="16"/>
  <c r="N51" i="16"/>
  <c r="O51" i="16"/>
  <c r="P51" i="16"/>
  <c r="Q51" i="16"/>
  <c r="R51" i="16"/>
  <c r="S51" i="16"/>
  <c r="T51" i="16"/>
  <c r="U51" i="16"/>
  <c r="V51" i="16"/>
  <c r="W51" i="16"/>
  <c r="X51" i="16"/>
  <c r="Y51" i="16"/>
  <c r="Z51" i="16"/>
  <c r="AA51" i="16"/>
  <c r="AB51" i="16"/>
  <c r="AC51" i="16"/>
  <c r="AD51" i="16"/>
  <c r="AE51" i="16"/>
  <c r="AF51" i="16"/>
  <c r="AG51" i="16"/>
  <c r="AH51" i="16"/>
  <c r="AI51" i="16"/>
  <c r="AJ51" i="16"/>
  <c r="AK51" i="16"/>
  <c r="AL51" i="16"/>
  <c r="AM51" i="16"/>
  <c r="AN51" i="16"/>
  <c r="E52" i="16"/>
  <c r="F52" i="16"/>
  <c r="G52" i="16"/>
  <c r="H52" i="16"/>
  <c r="I52" i="16"/>
  <c r="J52" i="16"/>
  <c r="K52" i="16"/>
  <c r="L52" i="16"/>
  <c r="M52" i="16"/>
  <c r="N52" i="16"/>
  <c r="O52" i="16"/>
  <c r="P52" i="16"/>
  <c r="Q52" i="16"/>
  <c r="R52" i="16"/>
  <c r="S52" i="16"/>
  <c r="T52" i="16"/>
  <c r="U52" i="16"/>
  <c r="V52" i="16"/>
  <c r="W52" i="16"/>
  <c r="X52" i="16"/>
  <c r="Y52" i="16"/>
  <c r="Z52" i="16"/>
  <c r="AA52" i="16"/>
  <c r="AB52" i="16"/>
  <c r="AC52" i="16"/>
  <c r="AD52" i="16"/>
  <c r="AE52" i="16"/>
  <c r="AF52" i="16"/>
  <c r="AG52" i="16"/>
  <c r="AH52" i="16"/>
  <c r="AI52" i="16"/>
  <c r="AJ52" i="16"/>
  <c r="AK52" i="16"/>
  <c r="AL52" i="16"/>
  <c r="AM52" i="16"/>
  <c r="AN52" i="16"/>
  <c r="E53" i="16"/>
  <c r="F53" i="16"/>
  <c r="G53" i="16"/>
  <c r="H53" i="16"/>
  <c r="I53" i="16"/>
  <c r="J53" i="16"/>
  <c r="K53" i="16"/>
  <c r="L53" i="16"/>
  <c r="M53" i="16"/>
  <c r="N53" i="16"/>
  <c r="O53" i="16"/>
  <c r="P53" i="16"/>
  <c r="Q53" i="16"/>
  <c r="R53" i="16"/>
  <c r="S53" i="16"/>
  <c r="T53" i="16"/>
  <c r="U53" i="16"/>
  <c r="V53" i="16"/>
  <c r="W53" i="16"/>
  <c r="X53" i="16"/>
  <c r="Y53" i="16"/>
  <c r="Z53" i="16"/>
  <c r="AA53" i="16"/>
  <c r="AB53" i="16"/>
  <c r="AC53" i="16"/>
  <c r="AD53" i="16"/>
  <c r="AE53" i="16"/>
  <c r="AF53" i="16"/>
  <c r="AG53" i="16"/>
  <c r="AH53" i="16"/>
  <c r="AI53" i="16"/>
  <c r="AJ53" i="16"/>
  <c r="AK53" i="16"/>
  <c r="AL53" i="16"/>
  <c r="AM53" i="16"/>
  <c r="AN53" i="16"/>
  <c r="E54" i="16"/>
  <c r="F54" i="16"/>
  <c r="G54" i="16"/>
  <c r="H54" i="16"/>
  <c r="I54" i="16"/>
  <c r="J54" i="16"/>
  <c r="K54" i="16"/>
  <c r="L54" i="16"/>
  <c r="M54" i="16"/>
  <c r="N54" i="16"/>
  <c r="O54" i="16"/>
  <c r="P54" i="16"/>
  <c r="Q54" i="16"/>
  <c r="R54" i="16"/>
  <c r="S54" i="16"/>
  <c r="T54" i="16"/>
  <c r="U54" i="16"/>
  <c r="V54" i="16"/>
  <c r="W54" i="16"/>
  <c r="X54" i="16"/>
  <c r="Y54" i="16"/>
  <c r="Z54" i="16"/>
  <c r="AA54" i="16"/>
  <c r="AB54" i="16"/>
  <c r="AC54" i="16"/>
  <c r="AD54" i="16"/>
  <c r="AE54" i="16"/>
  <c r="AF54" i="16"/>
  <c r="AG54" i="16"/>
  <c r="AH54" i="16"/>
  <c r="AI54" i="16"/>
  <c r="AJ54" i="16"/>
  <c r="AK54" i="16"/>
  <c r="AL54" i="16"/>
  <c r="AM54" i="16"/>
  <c r="AN54" i="16"/>
  <c r="E55" i="16"/>
  <c r="F55" i="16"/>
  <c r="G55" i="16"/>
  <c r="H55" i="16"/>
  <c r="I55" i="16"/>
  <c r="J55" i="16"/>
  <c r="K55" i="16"/>
  <c r="L55" i="16"/>
  <c r="M55" i="16"/>
  <c r="N55" i="16"/>
  <c r="O55" i="16"/>
  <c r="P55" i="16"/>
  <c r="Q55" i="16"/>
  <c r="R55" i="16"/>
  <c r="S55" i="16"/>
  <c r="T55" i="16"/>
  <c r="U55" i="16"/>
  <c r="V55" i="16"/>
  <c r="W55" i="16"/>
  <c r="X55" i="16"/>
  <c r="Y55" i="16"/>
  <c r="Z55" i="16"/>
  <c r="AA55" i="16"/>
  <c r="AB55" i="16"/>
  <c r="AC55" i="16"/>
  <c r="AD55" i="16"/>
  <c r="AE55" i="16"/>
  <c r="AF55" i="16"/>
  <c r="AG55" i="16"/>
  <c r="AH55" i="16"/>
  <c r="AI55" i="16"/>
  <c r="AJ55" i="16"/>
  <c r="AK55" i="16"/>
  <c r="AL55" i="16"/>
  <c r="AM55" i="16"/>
  <c r="AN55" i="16"/>
  <c r="E56" i="16"/>
  <c r="F56" i="16"/>
  <c r="G56" i="16"/>
  <c r="H56" i="16"/>
  <c r="I56" i="16"/>
  <c r="J56" i="16"/>
  <c r="K56" i="16"/>
  <c r="L56" i="16"/>
  <c r="M56" i="16"/>
  <c r="N56" i="16"/>
  <c r="O56" i="16"/>
  <c r="P56" i="16"/>
  <c r="Q56" i="16"/>
  <c r="R56" i="16"/>
  <c r="S56" i="16"/>
  <c r="T56" i="16"/>
  <c r="U56" i="16"/>
  <c r="V56" i="16"/>
  <c r="W56" i="16"/>
  <c r="X56" i="16"/>
  <c r="Y56" i="16"/>
  <c r="Z56" i="16"/>
  <c r="AA56" i="16"/>
  <c r="AB56" i="16"/>
  <c r="AC56" i="16"/>
  <c r="AD56" i="16"/>
  <c r="AE56" i="16"/>
  <c r="AF56" i="16"/>
  <c r="AG56" i="16"/>
  <c r="AH56" i="16"/>
  <c r="AI56" i="16"/>
  <c r="AJ56" i="16"/>
  <c r="AK56" i="16"/>
  <c r="AL56" i="16"/>
  <c r="AM56" i="16"/>
  <c r="AN56" i="16"/>
  <c r="E57" i="16"/>
  <c r="F57" i="16"/>
  <c r="G57" i="16"/>
  <c r="H57" i="16"/>
  <c r="I57" i="16"/>
  <c r="J57" i="16"/>
  <c r="K57" i="16"/>
  <c r="L57" i="16"/>
  <c r="M57" i="16"/>
  <c r="N57" i="16"/>
  <c r="O57" i="16"/>
  <c r="P57" i="16"/>
  <c r="Q57" i="16"/>
  <c r="R57" i="16"/>
  <c r="S57" i="16"/>
  <c r="T57" i="16"/>
  <c r="U57" i="16"/>
  <c r="V57" i="16"/>
  <c r="W57" i="16"/>
  <c r="X57" i="16"/>
  <c r="Y57" i="16"/>
  <c r="Z57" i="16"/>
  <c r="AA57" i="16"/>
  <c r="AB57" i="16"/>
  <c r="AC57" i="16"/>
  <c r="AD57" i="16"/>
  <c r="AE57" i="16"/>
  <c r="AF57" i="16"/>
  <c r="AG57" i="16"/>
  <c r="AH57" i="16"/>
  <c r="AI57" i="16"/>
  <c r="AJ57" i="16"/>
  <c r="AK57" i="16"/>
  <c r="AL57" i="16"/>
  <c r="AM57" i="16"/>
  <c r="AN57" i="16"/>
  <c r="E58" i="16"/>
  <c r="F58" i="16"/>
  <c r="G58" i="16"/>
  <c r="H58" i="16"/>
  <c r="I58" i="16"/>
  <c r="J58" i="16"/>
  <c r="K58" i="16"/>
  <c r="L58" i="16"/>
  <c r="M58" i="16"/>
  <c r="N58" i="16"/>
  <c r="O58" i="16"/>
  <c r="P58" i="16"/>
  <c r="Q58" i="16"/>
  <c r="R58" i="16"/>
  <c r="S58" i="16"/>
  <c r="T58" i="16"/>
  <c r="U58" i="16"/>
  <c r="V58" i="16"/>
  <c r="W58" i="16"/>
  <c r="X58" i="16"/>
  <c r="Y58" i="16"/>
  <c r="Z58" i="16"/>
  <c r="AA58" i="16"/>
  <c r="AB58" i="16"/>
  <c r="AC58" i="16"/>
  <c r="AD58" i="16"/>
  <c r="AE58" i="16"/>
  <c r="AF58" i="16"/>
  <c r="AG58" i="16"/>
  <c r="AH58" i="16"/>
  <c r="AI58" i="16"/>
  <c r="AJ58" i="16"/>
  <c r="AK58" i="16"/>
  <c r="AL58" i="16"/>
  <c r="AM58" i="16"/>
  <c r="AN58" i="16"/>
  <c r="E59" i="16"/>
  <c r="F59" i="16"/>
  <c r="G59" i="16"/>
  <c r="H59" i="16"/>
  <c r="I59" i="16"/>
  <c r="J59" i="16"/>
  <c r="K59" i="16"/>
  <c r="L59" i="16"/>
  <c r="M59" i="16"/>
  <c r="N59" i="16"/>
  <c r="O59" i="16"/>
  <c r="P59" i="16"/>
  <c r="Q59" i="16"/>
  <c r="R59" i="16"/>
  <c r="S59" i="16"/>
  <c r="T59" i="16"/>
  <c r="U59" i="16"/>
  <c r="V59" i="16"/>
  <c r="W59" i="16"/>
  <c r="X59" i="16"/>
  <c r="Y59" i="16"/>
  <c r="Z59" i="16"/>
  <c r="AA59" i="16"/>
  <c r="AB59" i="16"/>
  <c r="AC59" i="16"/>
  <c r="AD59" i="16"/>
  <c r="AE59" i="16"/>
  <c r="AF59" i="16"/>
  <c r="AG59" i="16"/>
  <c r="AH59" i="16"/>
  <c r="AI59" i="16"/>
  <c r="AJ59" i="16"/>
  <c r="AK59" i="16"/>
  <c r="AL59" i="16"/>
  <c r="AM59" i="16"/>
  <c r="AN59" i="16"/>
  <c r="E60" i="16"/>
  <c r="F60" i="16"/>
  <c r="G60" i="16"/>
  <c r="H60" i="16"/>
  <c r="I60" i="16"/>
  <c r="J60" i="16"/>
  <c r="K60" i="16"/>
  <c r="L60" i="16"/>
  <c r="M60" i="16"/>
  <c r="N60" i="16"/>
  <c r="O60" i="16"/>
  <c r="P60" i="16"/>
  <c r="Q60" i="16"/>
  <c r="R60" i="16"/>
  <c r="S60" i="16"/>
  <c r="T60" i="16"/>
  <c r="U60" i="16"/>
  <c r="V60" i="16"/>
  <c r="W60" i="16"/>
  <c r="X60" i="16"/>
  <c r="Y60" i="16"/>
  <c r="Z60" i="16"/>
  <c r="AA60" i="16"/>
  <c r="AB60" i="16"/>
  <c r="AC60" i="16"/>
  <c r="AD60" i="16"/>
  <c r="AE60" i="16"/>
  <c r="AF60" i="16"/>
  <c r="AG60" i="16"/>
  <c r="AH60" i="16"/>
  <c r="AI60" i="16"/>
  <c r="AJ60" i="16"/>
  <c r="AK60" i="16"/>
  <c r="AL60" i="16"/>
  <c r="AM60" i="16"/>
  <c r="AN60" i="16"/>
  <c r="E61" i="16"/>
  <c r="F61" i="16"/>
  <c r="G61" i="16"/>
  <c r="H61" i="16"/>
  <c r="I61" i="16"/>
  <c r="J61" i="16"/>
  <c r="K61" i="16"/>
  <c r="L61" i="16"/>
  <c r="M61" i="16"/>
  <c r="N61" i="16"/>
  <c r="O61" i="16"/>
  <c r="P61" i="16"/>
  <c r="Q61" i="16"/>
  <c r="R61" i="16"/>
  <c r="S61" i="16"/>
  <c r="T61" i="16"/>
  <c r="U61" i="16"/>
  <c r="V61" i="16"/>
  <c r="W61" i="16"/>
  <c r="X61" i="16"/>
  <c r="Y61" i="16"/>
  <c r="Z61" i="16"/>
  <c r="AA61" i="16"/>
  <c r="AB61" i="16"/>
  <c r="AC61" i="16"/>
  <c r="AD61" i="16"/>
  <c r="AE61" i="16"/>
  <c r="AF61" i="16"/>
  <c r="AG61" i="16"/>
  <c r="AH61" i="16"/>
  <c r="AI61" i="16"/>
  <c r="AJ61" i="16"/>
  <c r="AK61" i="16"/>
  <c r="AL61" i="16"/>
  <c r="AM61" i="16"/>
  <c r="AN61" i="16"/>
  <c r="E62" i="16"/>
  <c r="F62" i="16"/>
  <c r="G62" i="16"/>
  <c r="H62" i="16"/>
  <c r="I62" i="16"/>
  <c r="J62" i="16"/>
  <c r="K62" i="16"/>
  <c r="L62" i="16"/>
  <c r="M62" i="16"/>
  <c r="N62" i="16"/>
  <c r="O62" i="16"/>
  <c r="P62" i="16"/>
  <c r="Q62" i="16"/>
  <c r="R62" i="16"/>
  <c r="S62" i="16"/>
  <c r="T62" i="16"/>
  <c r="U62" i="16"/>
  <c r="V62" i="16"/>
  <c r="W62" i="16"/>
  <c r="X62" i="16"/>
  <c r="Y62" i="16"/>
  <c r="Z62" i="16"/>
  <c r="AA62" i="16"/>
  <c r="AB62" i="16"/>
  <c r="AC62" i="16"/>
  <c r="AD62" i="16"/>
  <c r="AE62" i="16"/>
  <c r="AF62" i="16"/>
  <c r="AG62" i="16"/>
  <c r="AH62" i="16"/>
  <c r="AI62" i="16"/>
  <c r="AJ62" i="16"/>
  <c r="AK62" i="16"/>
  <c r="AL62" i="16"/>
  <c r="AM62" i="16"/>
  <c r="AN62" i="16"/>
  <c r="E63" i="16"/>
  <c r="F63" i="16"/>
  <c r="G63" i="16"/>
  <c r="H63" i="16"/>
  <c r="I63" i="16"/>
  <c r="J63" i="16"/>
  <c r="K63" i="16"/>
  <c r="L63" i="16"/>
  <c r="M63" i="16"/>
  <c r="N63" i="16"/>
  <c r="O63" i="16"/>
  <c r="P63" i="16"/>
  <c r="Q63" i="16"/>
  <c r="R63" i="16"/>
  <c r="S63" i="16"/>
  <c r="T63" i="16"/>
  <c r="U63" i="16"/>
  <c r="V63" i="16"/>
  <c r="W63" i="16"/>
  <c r="X63" i="16"/>
  <c r="Y63" i="16"/>
  <c r="Z63" i="16"/>
  <c r="AA63" i="16"/>
  <c r="AB63" i="16"/>
  <c r="AC63" i="16"/>
  <c r="AD63" i="16"/>
  <c r="AE63" i="16"/>
  <c r="AF63" i="16"/>
  <c r="AG63" i="16"/>
  <c r="AH63" i="16"/>
  <c r="AI63" i="16"/>
  <c r="AJ63" i="16"/>
  <c r="AK63" i="16"/>
  <c r="AL63" i="16"/>
  <c r="AM63" i="16"/>
  <c r="AN63" i="16"/>
  <c r="E64" i="16"/>
  <c r="F64" i="16"/>
  <c r="G64" i="16"/>
  <c r="H64" i="16"/>
  <c r="I64" i="16"/>
  <c r="J64" i="16"/>
  <c r="K64" i="16"/>
  <c r="L64" i="16"/>
  <c r="M64" i="16"/>
  <c r="N64" i="16"/>
  <c r="O64" i="16"/>
  <c r="P64" i="16"/>
  <c r="Q64" i="16"/>
  <c r="R64" i="16"/>
  <c r="S64" i="16"/>
  <c r="T64" i="16"/>
  <c r="U64" i="16"/>
  <c r="V64" i="16"/>
  <c r="W64" i="16"/>
  <c r="X64" i="16"/>
  <c r="Y64" i="16"/>
  <c r="Z64" i="16"/>
  <c r="AA64" i="16"/>
  <c r="AB64" i="16"/>
  <c r="AC64" i="16"/>
  <c r="AD64" i="16"/>
  <c r="AE64" i="16"/>
  <c r="AF64" i="16"/>
  <c r="AG64" i="16"/>
  <c r="AH64" i="16"/>
  <c r="AI64" i="16"/>
  <c r="AJ64" i="16"/>
  <c r="AK64" i="16"/>
  <c r="AL64" i="16"/>
  <c r="AM64" i="16"/>
  <c r="AN64" i="16"/>
  <c r="E65" i="16"/>
  <c r="F65" i="16"/>
  <c r="G65" i="16"/>
  <c r="H65" i="16"/>
  <c r="I65" i="16"/>
  <c r="J65" i="16"/>
  <c r="K65" i="16"/>
  <c r="L65" i="16"/>
  <c r="M65" i="16"/>
  <c r="N65" i="16"/>
  <c r="O65" i="16"/>
  <c r="P65" i="16"/>
  <c r="Q65" i="16"/>
  <c r="R65" i="16"/>
  <c r="S65" i="16"/>
  <c r="T65" i="16"/>
  <c r="U65" i="16"/>
  <c r="V65" i="16"/>
  <c r="W65" i="16"/>
  <c r="X65" i="16"/>
  <c r="Y65" i="16"/>
  <c r="Z65" i="16"/>
  <c r="AA65" i="16"/>
  <c r="AB65" i="16"/>
  <c r="AC65" i="16"/>
  <c r="AD65" i="16"/>
  <c r="AE65" i="16"/>
  <c r="AF65" i="16"/>
  <c r="AG65" i="16"/>
  <c r="AH65" i="16"/>
  <c r="AI65" i="16"/>
  <c r="AJ65" i="16"/>
  <c r="AK65" i="16"/>
  <c r="AL65" i="16"/>
  <c r="AM65" i="16"/>
  <c r="AN65" i="16"/>
  <c r="E66" i="16"/>
  <c r="F66" i="16"/>
  <c r="G66" i="16"/>
  <c r="H66" i="16"/>
  <c r="I66" i="16"/>
  <c r="J66" i="16"/>
  <c r="K66" i="16"/>
  <c r="L66" i="16"/>
  <c r="M66" i="16"/>
  <c r="N66" i="16"/>
  <c r="O66" i="16"/>
  <c r="P66" i="16"/>
  <c r="Q66" i="16"/>
  <c r="R66" i="16"/>
  <c r="S66" i="16"/>
  <c r="T66" i="16"/>
  <c r="U66" i="16"/>
  <c r="V66" i="16"/>
  <c r="W66" i="16"/>
  <c r="X66" i="16"/>
  <c r="Y66" i="16"/>
  <c r="Z66" i="16"/>
  <c r="AA66" i="16"/>
  <c r="AB66" i="16"/>
  <c r="AC66" i="16"/>
  <c r="AD66" i="16"/>
  <c r="AE66" i="16"/>
  <c r="AF66" i="16"/>
  <c r="AG66" i="16"/>
  <c r="AH66" i="16"/>
  <c r="AI66" i="16"/>
  <c r="AJ66" i="16"/>
  <c r="AK66" i="16"/>
  <c r="AL66" i="16"/>
  <c r="AM66" i="16"/>
  <c r="AN66" i="16"/>
  <c r="E67" i="16"/>
  <c r="F67" i="16"/>
  <c r="G67" i="16"/>
  <c r="H67" i="16"/>
  <c r="I67" i="16"/>
  <c r="J67" i="16"/>
  <c r="K67" i="16"/>
  <c r="L67" i="16"/>
  <c r="M67" i="16"/>
  <c r="N67" i="16"/>
  <c r="O67" i="16"/>
  <c r="P67" i="16"/>
  <c r="Q67" i="16"/>
  <c r="R67" i="16"/>
  <c r="S67" i="16"/>
  <c r="T67" i="16"/>
  <c r="U67" i="16"/>
  <c r="V67" i="16"/>
  <c r="W67" i="16"/>
  <c r="X67" i="16"/>
  <c r="Y67" i="16"/>
  <c r="Z67" i="16"/>
  <c r="AA67" i="16"/>
  <c r="AB67" i="16"/>
  <c r="AC67" i="16"/>
  <c r="AD67" i="16"/>
  <c r="AE67" i="16"/>
  <c r="AF67" i="16"/>
  <c r="AG67" i="16"/>
  <c r="AH67" i="16"/>
  <c r="AI67" i="16"/>
  <c r="AJ67" i="16"/>
  <c r="AK67" i="16"/>
  <c r="AL67" i="16"/>
  <c r="AM67" i="16"/>
  <c r="AN67" i="16"/>
  <c r="E68" i="16"/>
  <c r="F68" i="16"/>
  <c r="G68" i="16"/>
  <c r="H68" i="16"/>
  <c r="I68" i="16"/>
  <c r="J68" i="16"/>
  <c r="K68" i="16"/>
  <c r="L68" i="16"/>
  <c r="M68" i="16"/>
  <c r="N68" i="16"/>
  <c r="O68" i="16"/>
  <c r="P68" i="16"/>
  <c r="Q68" i="16"/>
  <c r="R68" i="16"/>
  <c r="S68" i="16"/>
  <c r="T68" i="16"/>
  <c r="U68" i="16"/>
  <c r="V68" i="16"/>
  <c r="W68" i="16"/>
  <c r="X68" i="16"/>
  <c r="Y68" i="16"/>
  <c r="Z68" i="16"/>
  <c r="AA68" i="16"/>
  <c r="AB68" i="16"/>
  <c r="AC68" i="16"/>
  <c r="AD68" i="16"/>
  <c r="AE68" i="16"/>
  <c r="AF68" i="16"/>
  <c r="AG68" i="16"/>
  <c r="AH68" i="16"/>
  <c r="AI68" i="16"/>
  <c r="AJ68" i="16"/>
  <c r="AK68" i="16"/>
  <c r="AL68" i="16"/>
  <c r="AM68" i="16"/>
  <c r="AN68" i="16"/>
  <c r="E69" i="16"/>
  <c r="F69" i="16"/>
  <c r="G69" i="16"/>
  <c r="H69" i="16"/>
  <c r="I69" i="16"/>
  <c r="J69" i="16"/>
  <c r="K69" i="16"/>
  <c r="L69" i="16"/>
  <c r="M69" i="16"/>
  <c r="N69" i="16"/>
  <c r="O69" i="16"/>
  <c r="P69" i="16"/>
  <c r="Q69" i="16"/>
  <c r="R69" i="16"/>
  <c r="S69" i="16"/>
  <c r="T69" i="16"/>
  <c r="U69" i="16"/>
  <c r="V69" i="16"/>
  <c r="W69" i="16"/>
  <c r="X69" i="16"/>
  <c r="Y69" i="16"/>
  <c r="Z69" i="16"/>
  <c r="AA69" i="16"/>
  <c r="AB69" i="16"/>
  <c r="AC69" i="16"/>
  <c r="AD69" i="16"/>
  <c r="AE69" i="16"/>
  <c r="AF69" i="16"/>
  <c r="AG69" i="16"/>
  <c r="AH69" i="16"/>
  <c r="AI69" i="16"/>
  <c r="AJ69" i="16"/>
  <c r="AK69" i="16"/>
  <c r="AL69" i="16"/>
  <c r="AM69" i="16"/>
  <c r="AN69" i="16"/>
  <c r="E70" i="16"/>
  <c r="F70" i="16"/>
  <c r="G70" i="16"/>
  <c r="H70" i="16"/>
  <c r="I70" i="16"/>
  <c r="J70" i="16"/>
  <c r="K70" i="16"/>
  <c r="L70" i="16"/>
  <c r="M70" i="16"/>
  <c r="N70" i="16"/>
  <c r="O70" i="16"/>
  <c r="P70" i="16"/>
  <c r="Q70" i="16"/>
  <c r="R70" i="16"/>
  <c r="S70" i="16"/>
  <c r="T70" i="16"/>
  <c r="U70" i="16"/>
  <c r="V70" i="16"/>
  <c r="W70" i="16"/>
  <c r="X70" i="16"/>
  <c r="Y70" i="16"/>
  <c r="Z70" i="16"/>
  <c r="AA70" i="16"/>
  <c r="AB70" i="16"/>
  <c r="AC70" i="16"/>
  <c r="AD70" i="16"/>
  <c r="AE70" i="16"/>
  <c r="AF70" i="16"/>
  <c r="AG70" i="16"/>
  <c r="AH70" i="16"/>
  <c r="AI70" i="16"/>
  <c r="AJ70" i="16"/>
  <c r="AK70" i="16"/>
  <c r="AL70" i="16"/>
  <c r="AM70" i="16"/>
  <c r="AN70" i="16"/>
  <c r="E71" i="16"/>
  <c r="F71" i="16"/>
  <c r="G71" i="16"/>
  <c r="H71" i="16"/>
  <c r="I71" i="16"/>
  <c r="J71" i="16"/>
  <c r="K71" i="16"/>
  <c r="L71" i="16"/>
  <c r="M71" i="16"/>
  <c r="N71" i="16"/>
  <c r="O71" i="16"/>
  <c r="P71" i="16"/>
  <c r="Q71" i="16"/>
  <c r="R71" i="16"/>
  <c r="S71" i="16"/>
  <c r="T71" i="16"/>
  <c r="U71" i="16"/>
  <c r="V71" i="16"/>
  <c r="W71" i="16"/>
  <c r="X71" i="16"/>
  <c r="Y71" i="16"/>
  <c r="Z71" i="16"/>
  <c r="AA71" i="16"/>
  <c r="AB71" i="16"/>
  <c r="AC71" i="16"/>
  <c r="AD71" i="16"/>
  <c r="AE71" i="16"/>
  <c r="AF71" i="16"/>
  <c r="AG71" i="16"/>
  <c r="AH71" i="16"/>
  <c r="AI71" i="16"/>
  <c r="AJ71" i="16"/>
  <c r="AK71" i="16"/>
  <c r="AL71" i="16"/>
  <c r="AM71" i="16"/>
  <c r="AN71" i="16"/>
  <c r="E72" i="16"/>
  <c r="F72" i="16"/>
  <c r="G72" i="16"/>
  <c r="H72" i="16"/>
  <c r="I72" i="16"/>
  <c r="J72" i="16"/>
  <c r="K72" i="16"/>
  <c r="L72" i="16"/>
  <c r="M72" i="16"/>
  <c r="N72" i="16"/>
  <c r="O72" i="16"/>
  <c r="P72" i="16"/>
  <c r="Q72" i="16"/>
  <c r="R72" i="16"/>
  <c r="S72" i="16"/>
  <c r="T72" i="16"/>
  <c r="U72" i="16"/>
  <c r="V72" i="16"/>
  <c r="W72" i="16"/>
  <c r="X72" i="16"/>
  <c r="Y72" i="16"/>
  <c r="Z72" i="16"/>
  <c r="AA72" i="16"/>
  <c r="AB72" i="16"/>
  <c r="AC72" i="16"/>
  <c r="AD72" i="16"/>
  <c r="AE72" i="16"/>
  <c r="AF72" i="16"/>
  <c r="AG72" i="16"/>
  <c r="AH72" i="16"/>
  <c r="AI72" i="16"/>
  <c r="AJ72" i="16"/>
  <c r="AK72" i="16"/>
  <c r="AL72" i="16"/>
  <c r="AM72" i="16"/>
  <c r="AN72" i="16"/>
  <c r="E73" i="16"/>
  <c r="F73" i="16"/>
  <c r="G73" i="16"/>
  <c r="H73" i="16"/>
  <c r="I73" i="16"/>
  <c r="J73" i="16"/>
  <c r="K73" i="16"/>
  <c r="L73" i="16"/>
  <c r="M73" i="16"/>
  <c r="N73" i="16"/>
  <c r="O73" i="16"/>
  <c r="P73" i="16"/>
  <c r="Q73" i="16"/>
  <c r="R73" i="16"/>
  <c r="S73" i="16"/>
  <c r="T73" i="16"/>
  <c r="U73" i="16"/>
  <c r="V73" i="16"/>
  <c r="W73" i="16"/>
  <c r="X73" i="16"/>
  <c r="Y73" i="16"/>
  <c r="Z73" i="16"/>
  <c r="AA73" i="16"/>
  <c r="AB73" i="16"/>
  <c r="AC73" i="16"/>
  <c r="AD73" i="16"/>
  <c r="AE73" i="16"/>
  <c r="AF73" i="16"/>
  <c r="AG73" i="16"/>
  <c r="AH73" i="16"/>
  <c r="AI73" i="16"/>
  <c r="AJ73" i="16"/>
  <c r="AK73" i="16"/>
  <c r="AL73" i="16"/>
  <c r="AM73" i="16"/>
  <c r="AN73" i="16"/>
  <c r="E74" i="16"/>
  <c r="F74" i="16"/>
  <c r="G74" i="16"/>
  <c r="H74" i="16"/>
  <c r="I74" i="16"/>
  <c r="J74" i="16"/>
  <c r="K74" i="16"/>
  <c r="L74" i="16"/>
  <c r="M74" i="16"/>
  <c r="N74" i="16"/>
  <c r="O74" i="16"/>
  <c r="P74" i="16"/>
  <c r="Q74" i="16"/>
  <c r="R74" i="16"/>
  <c r="S74" i="16"/>
  <c r="T74" i="16"/>
  <c r="U74" i="16"/>
  <c r="V74" i="16"/>
  <c r="W74" i="16"/>
  <c r="X74" i="16"/>
  <c r="Y74" i="16"/>
  <c r="Z74" i="16"/>
  <c r="AA74" i="16"/>
  <c r="AB74" i="16"/>
  <c r="AC74" i="16"/>
  <c r="AD74" i="16"/>
  <c r="AE74" i="16"/>
  <c r="AF74" i="16"/>
  <c r="AG74" i="16"/>
  <c r="AH74" i="16"/>
  <c r="AI74" i="16"/>
  <c r="AJ74" i="16"/>
  <c r="AK74" i="16"/>
  <c r="AL74" i="16"/>
  <c r="AM74" i="16"/>
  <c r="AN74" i="16"/>
  <c r="E75" i="16"/>
  <c r="F75" i="16"/>
  <c r="G75" i="16"/>
  <c r="H75" i="16"/>
  <c r="I75" i="16"/>
  <c r="J75" i="16"/>
  <c r="K75" i="16"/>
  <c r="L75" i="16"/>
  <c r="M75" i="16"/>
  <c r="N75" i="16"/>
  <c r="O75" i="16"/>
  <c r="P75" i="16"/>
  <c r="Q75" i="16"/>
  <c r="R75" i="16"/>
  <c r="S75" i="16"/>
  <c r="T75" i="16"/>
  <c r="U75" i="16"/>
  <c r="V75" i="16"/>
  <c r="W75" i="16"/>
  <c r="X75" i="16"/>
  <c r="Y75" i="16"/>
  <c r="Z75" i="16"/>
  <c r="AA75" i="16"/>
  <c r="AB75" i="16"/>
  <c r="AC75" i="16"/>
  <c r="AD75" i="16"/>
  <c r="AE75" i="16"/>
  <c r="AF75" i="16"/>
  <c r="AG75" i="16"/>
  <c r="AH75" i="16"/>
  <c r="AI75" i="16"/>
  <c r="AJ75" i="16"/>
  <c r="AK75" i="16"/>
  <c r="AL75" i="16"/>
  <c r="AM75" i="16"/>
  <c r="AN75" i="16"/>
  <c r="E76" i="16"/>
  <c r="F76" i="16"/>
  <c r="G76" i="16"/>
  <c r="H76" i="16"/>
  <c r="I76" i="16"/>
  <c r="J76" i="16"/>
  <c r="K76" i="16"/>
  <c r="L76" i="16"/>
  <c r="M76" i="16"/>
  <c r="N76" i="16"/>
  <c r="O76" i="16"/>
  <c r="P76" i="16"/>
  <c r="Q76" i="16"/>
  <c r="R76" i="16"/>
  <c r="S76" i="16"/>
  <c r="T76" i="16"/>
  <c r="U76" i="16"/>
  <c r="V76" i="16"/>
  <c r="W76" i="16"/>
  <c r="X76" i="16"/>
  <c r="Y76" i="16"/>
  <c r="Z76" i="16"/>
  <c r="AA76" i="16"/>
  <c r="AB76" i="16"/>
  <c r="AC76" i="16"/>
  <c r="AD76" i="16"/>
  <c r="AE76" i="16"/>
  <c r="AF76" i="16"/>
  <c r="AG76" i="16"/>
  <c r="AH76" i="16"/>
  <c r="AI76" i="16"/>
  <c r="AJ76" i="16"/>
  <c r="AK76" i="16"/>
  <c r="AL76" i="16"/>
  <c r="AM76" i="16"/>
  <c r="AN76" i="16"/>
  <c r="E77" i="16"/>
  <c r="F77" i="16"/>
  <c r="G77" i="16"/>
  <c r="H77" i="16"/>
  <c r="I77" i="16"/>
  <c r="J77" i="16"/>
  <c r="K77" i="16"/>
  <c r="L77" i="16"/>
  <c r="M77" i="16"/>
  <c r="N77" i="16"/>
  <c r="O77" i="16"/>
  <c r="P77" i="16"/>
  <c r="Q77" i="16"/>
  <c r="R77" i="16"/>
  <c r="S77" i="16"/>
  <c r="T77" i="16"/>
  <c r="U77" i="16"/>
  <c r="V77" i="16"/>
  <c r="W77" i="16"/>
  <c r="X77" i="16"/>
  <c r="Y77" i="16"/>
  <c r="Z77" i="16"/>
  <c r="AA77" i="16"/>
  <c r="AB77" i="16"/>
  <c r="AC77" i="16"/>
  <c r="AD77" i="16"/>
  <c r="AE77" i="16"/>
  <c r="AF77" i="16"/>
  <c r="AG77" i="16"/>
  <c r="AH77" i="16"/>
  <c r="AI77" i="16"/>
  <c r="AJ77" i="16"/>
  <c r="AK77" i="16"/>
  <c r="AL77" i="16"/>
  <c r="AM77" i="16"/>
  <c r="AN77" i="16"/>
  <c r="E78" i="16"/>
  <c r="F78" i="16"/>
  <c r="G78" i="16"/>
  <c r="H78" i="16"/>
  <c r="I78" i="16"/>
  <c r="J78" i="16"/>
  <c r="K78" i="16"/>
  <c r="L78" i="16"/>
  <c r="M78" i="16"/>
  <c r="N78" i="16"/>
  <c r="O78" i="16"/>
  <c r="P78" i="16"/>
  <c r="Q78" i="16"/>
  <c r="R78" i="16"/>
  <c r="S78" i="16"/>
  <c r="T78" i="16"/>
  <c r="U78" i="16"/>
  <c r="V78" i="16"/>
  <c r="W78" i="16"/>
  <c r="X78" i="16"/>
  <c r="Y78" i="16"/>
  <c r="Z78" i="16"/>
  <c r="AA78" i="16"/>
  <c r="AB78" i="16"/>
  <c r="AC78" i="16"/>
  <c r="AD78" i="16"/>
  <c r="AE78" i="16"/>
  <c r="AF78" i="16"/>
  <c r="AG78" i="16"/>
  <c r="AH78" i="16"/>
  <c r="AI78" i="16"/>
  <c r="AJ78" i="16"/>
  <c r="AK78" i="16"/>
  <c r="AL78" i="16"/>
  <c r="AM78" i="16"/>
  <c r="AN78" i="16"/>
  <c r="E79" i="16"/>
  <c r="F79" i="16"/>
  <c r="G79" i="16"/>
  <c r="H79" i="16"/>
  <c r="I79" i="16"/>
  <c r="J79" i="16"/>
  <c r="K79" i="16"/>
  <c r="L79" i="16"/>
  <c r="M79" i="16"/>
  <c r="N79" i="16"/>
  <c r="O79" i="16"/>
  <c r="P79" i="16"/>
  <c r="Q79" i="16"/>
  <c r="R79" i="16"/>
  <c r="S79" i="16"/>
  <c r="T79" i="16"/>
  <c r="U79" i="16"/>
  <c r="V79" i="16"/>
  <c r="W79" i="16"/>
  <c r="X79" i="16"/>
  <c r="Y79" i="16"/>
  <c r="Z79" i="16"/>
  <c r="AA79" i="16"/>
  <c r="AB79" i="16"/>
  <c r="AC79" i="16"/>
  <c r="AD79" i="16"/>
  <c r="AE79" i="16"/>
  <c r="AF79" i="16"/>
  <c r="AG79" i="16"/>
  <c r="AH79" i="16"/>
  <c r="AI79" i="16"/>
  <c r="AJ79" i="16"/>
  <c r="AK79" i="16"/>
  <c r="AL79" i="16"/>
  <c r="AM79" i="16"/>
  <c r="AN79" i="16"/>
  <c r="E80" i="16"/>
  <c r="F80" i="16"/>
  <c r="G80" i="16"/>
  <c r="H80" i="16"/>
  <c r="I80" i="16"/>
  <c r="J80" i="16"/>
  <c r="K80" i="16"/>
  <c r="L80" i="16"/>
  <c r="M80" i="16"/>
  <c r="N80" i="16"/>
  <c r="O80" i="16"/>
  <c r="P80" i="16"/>
  <c r="Q80" i="16"/>
  <c r="R80" i="16"/>
  <c r="S80" i="16"/>
  <c r="T80" i="16"/>
  <c r="U80" i="16"/>
  <c r="V80" i="16"/>
  <c r="W80" i="16"/>
  <c r="X80" i="16"/>
  <c r="Y80" i="16"/>
  <c r="Z80" i="16"/>
  <c r="AA80" i="16"/>
  <c r="AB80" i="16"/>
  <c r="AC80" i="16"/>
  <c r="AD80" i="16"/>
  <c r="AE80" i="16"/>
  <c r="AF80" i="16"/>
  <c r="AG80" i="16"/>
  <c r="AH80" i="16"/>
  <c r="AI80" i="16"/>
  <c r="AJ80" i="16"/>
  <c r="AK80" i="16"/>
  <c r="AL80" i="16"/>
  <c r="AM80" i="16"/>
  <c r="AN80" i="16"/>
  <c r="E81" i="16"/>
  <c r="F81" i="16"/>
  <c r="G81" i="16"/>
  <c r="H81" i="16"/>
  <c r="I81" i="16"/>
  <c r="J81" i="16"/>
  <c r="K81" i="16"/>
  <c r="L81" i="16"/>
  <c r="M81" i="16"/>
  <c r="N81" i="16"/>
  <c r="O81" i="16"/>
  <c r="P81" i="16"/>
  <c r="Q81" i="16"/>
  <c r="R81" i="16"/>
  <c r="S81" i="16"/>
  <c r="T81" i="16"/>
  <c r="U81" i="16"/>
  <c r="V81" i="16"/>
  <c r="W81" i="16"/>
  <c r="X81" i="16"/>
  <c r="Y81" i="16"/>
  <c r="Z81" i="16"/>
  <c r="AA81" i="16"/>
  <c r="AB81" i="16"/>
  <c r="AC81" i="16"/>
  <c r="AD81" i="16"/>
  <c r="AE81" i="16"/>
  <c r="AF81" i="16"/>
  <c r="AG81" i="16"/>
  <c r="AH81" i="16"/>
  <c r="AI81" i="16"/>
  <c r="AJ81" i="16"/>
  <c r="AK81" i="16"/>
  <c r="AL81" i="16"/>
  <c r="AM81" i="16"/>
  <c r="AN81" i="16"/>
  <c r="E82" i="16"/>
  <c r="F82" i="16"/>
  <c r="G82" i="16"/>
  <c r="H82" i="16"/>
  <c r="I82" i="16"/>
  <c r="J82" i="16"/>
  <c r="K82" i="16"/>
  <c r="L82" i="16"/>
  <c r="M82" i="16"/>
  <c r="N82" i="16"/>
  <c r="O82" i="16"/>
  <c r="P82" i="16"/>
  <c r="Q82" i="16"/>
  <c r="R82" i="16"/>
  <c r="S82" i="16"/>
  <c r="T82" i="16"/>
  <c r="U82" i="16"/>
  <c r="V82" i="16"/>
  <c r="W82" i="16"/>
  <c r="X82" i="16"/>
  <c r="Y82" i="16"/>
  <c r="Z82" i="16"/>
  <c r="AA82" i="16"/>
  <c r="AB82" i="16"/>
  <c r="AC82" i="16"/>
  <c r="AD82" i="16"/>
  <c r="AE82" i="16"/>
  <c r="AF82" i="16"/>
  <c r="AG82" i="16"/>
  <c r="AH82" i="16"/>
  <c r="AI82" i="16"/>
  <c r="AJ82" i="16"/>
  <c r="AK82" i="16"/>
  <c r="AL82" i="16"/>
  <c r="AM82" i="16"/>
  <c r="AN82" i="16"/>
  <c r="E83" i="16"/>
  <c r="F83" i="16"/>
  <c r="G83" i="16"/>
  <c r="H83" i="16"/>
  <c r="I83" i="16"/>
  <c r="J83" i="16"/>
  <c r="K83" i="16"/>
  <c r="L83" i="16"/>
  <c r="M83" i="16"/>
  <c r="N83" i="16"/>
  <c r="O83" i="16"/>
  <c r="P83" i="16"/>
  <c r="Q83" i="16"/>
  <c r="R83" i="16"/>
  <c r="S83" i="16"/>
  <c r="T83" i="16"/>
  <c r="U83" i="16"/>
  <c r="V83" i="16"/>
  <c r="W83" i="16"/>
  <c r="X83" i="16"/>
  <c r="Y83" i="16"/>
  <c r="Z83" i="16"/>
  <c r="AA83" i="16"/>
  <c r="AB83" i="16"/>
  <c r="AC83" i="16"/>
  <c r="AD83" i="16"/>
  <c r="AE83" i="16"/>
  <c r="AF83" i="16"/>
  <c r="AG83" i="16"/>
  <c r="AH83" i="16"/>
  <c r="AI83" i="16"/>
  <c r="AJ83" i="16"/>
  <c r="AK83" i="16"/>
  <c r="AL83" i="16"/>
  <c r="AM83" i="16"/>
  <c r="AN83" i="16"/>
  <c r="E84" i="16"/>
  <c r="F84" i="16"/>
  <c r="G84" i="16"/>
  <c r="H84" i="16"/>
  <c r="I84" i="16"/>
  <c r="J84" i="16"/>
  <c r="K84" i="16"/>
  <c r="L84" i="16"/>
  <c r="M84" i="16"/>
  <c r="N84" i="16"/>
  <c r="O84" i="16"/>
  <c r="P84" i="16"/>
  <c r="Q84" i="16"/>
  <c r="R84" i="16"/>
  <c r="S84" i="16"/>
  <c r="T84" i="16"/>
  <c r="U84" i="16"/>
  <c r="V84" i="16"/>
  <c r="W84" i="16"/>
  <c r="X84" i="16"/>
  <c r="Y84" i="16"/>
  <c r="Z84" i="16"/>
  <c r="AA84" i="16"/>
  <c r="AB84" i="16"/>
  <c r="AC84" i="16"/>
  <c r="AD84" i="16"/>
  <c r="AE84" i="16"/>
  <c r="AF84" i="16"/>
  <c r="AG84" i="16"/>
  <c r="AH84" i="16"/>
  <c r="AI84" i="16"/>
  <c r="AJ84" i="16"/>
  <c r="AK84" i="16"/>
  <c r="AL84" i="16"/>
  <c r="AM84" i="16"/>
  <c r="AN84" i="16"/>
  <c r="E85" i="16"/>
  <c r="F85" i="16"/>
  <c r="G85" i="16"/>
  <c r="H85" i="16"/>
  <c r="I85" i="16"/>
  <c r="J85" i="16"/>
  <c r="K85" i="16"/>
  <c r="L85" i="16"/>
  <c r="M85" i="16"/>
  <c r="N85" i="16"/>
  <c r="O85" i="16"/>
  <c r="P85" i="16"/>
  <c r="Q85" i="16"/>
  <c r="R85" i="16"/>
  <c r="S85" i="16"/>
  <c r="T85" i="16"/>
  <c r="U85" i="16"/>
  <c r="V85" i="16"/>
  <c r="W85" i="16"/>
  <c r="X85" i="16"/>
  <c r="Y85" i="16"/>
  <c r="Z85" i="16"/>
  <c r="AA85" i="16"/>
  <c r="AB85" i="16"/>
  <c r="AC85" i="16"/>
  <c r="AD85" i="16"/>
  <c r="AE85" i="16"/>
  <c r="AF85" i="16"/>
  <c r="AG85" i="16"/>
  <c r="AH85" i="16"/>
  <c r="AI85" i="16"/>
  <c r="AJ85" i="16"/>
  <c r="AK85" i="16"/>
  <c r="AL85" i="16"/>
  <c r="AM85" i="16"/>
  <c r="AN85" i="16"/>
  <c r="E86" i="16"/>
  <c r="F86" i="16"/>
  <c r="G86" i="16"/>
  <c r="H86" i="16"/>
  <c r="I86" i="16"/>
  <c r="J86" i="16"/>
  <c r="K86" i="16"/>
  <c r="L86" i="16"/>
  <c r="M86" i="16"/>
  <c r="N86" i="16"/>
  <c r="O86" i="16"/>
  <c r="P86" i="16"/>
  <c r="Q86" i="16"/>
  <c r="R86" i="16"/>
  <c r="S86" i="16"/>
  <c r="T86" i="16"/>
  <c r="U86" i="16"/>
  <c r="V86" i="16"/>
  <c r="W86" i="16"/>
  <c r="X86" i="16"/>
  <c r="Y86" i="16"/>
  <c r="Z86" i="16"/>
  <c r="AA86" i="16"/>
  <c r="AB86" i="16"/>
  <c r="AC86" i="16"/>
  <c r="AD86" i="16"/>
  <c r="AE86" i="16"/>
  <c r="AF86" i="16"/>
  <c r="AG86" i="16"/>
  <c r="AH86" i="16"/>
  <c r="AI86" i="16"/>
  <c r="AJ86" i="16"/>
  <c r="AK86" i="16"/>
  <c r="AL86" i="16"/>
  <c r="AM86" i="16"/>
  <c r="AN86" i="16"/>
  <c r="E87" i="16"/>
  <c r="F87" i="16"/>
  <c r="G87" i="16"/>
  <c r="H87" i="16"/>
  <c r="I87" i="16"/>
  <c r="J87" i="16"/>
  <c r="K87" i="16"/>
  <c r="L87" i="16"/>
  <c r="M87" i="16"/>
  <c r="N87" i="16"/>
  <c r="O87" i="16"/>
  <c r="P87" i="16"/>
  <c r="Q87" i="16"/>
  <c r="R87" i="16"/>
  <c r="S87" i="16"/>
  <c r="T87" i="16"/>
  <c r="U87" i="16"/>
  <c r="V87" i="16"/>
  <c r="W87" i="16"/>
  <c r="X87" i="16"/>
  <c r="Y87" i="16"/>
  <c r="Z87" i="16"/>
  <c r="AA87" i="16"/>
  <c r="AB87" i="16"/>
  <c r="AC87" i="16"/>
  <c r="AD87" i="16"/>
  <c r="AE87" i="16"/>
  <c r="AF87" i="16"/>
  <c r="AG87" i="16"/>
  <c r="AH87" i="16"/>
  <c r="AI87" i="16"/>
  <c r="AJ87" i="16"/>
  <c r="AK87" i="16"/>
  <c r="AL87" i="16"/>
  <c r="AM87" i="16"/>
  <c r="AN87" i="16"/>
  <c r="E88" i="16"/>
  <c r="F88" i="16"/>
  <c r="G88" i="16"/>
  <c r="H88" i="16"/>
  <c r="I88" i="16"/>
  <c r="J88" i="16"/>
  <c r="K88" i="16"/>
  <c r="L88" i="16"/>
  <c r="M88" i="16"/>
  <c r="N88" i="16"/>
  <c r="O88" i="16"/>
  <c r="P88" i="16"/>
  <c r="Q88" i="16"/>
  <c r="R88" i="16"/>
  <c r="S88" i="16"/>
  <c r="T88" i="16"/>
  <c r="U88" i="16"/>
  <c r="V88" i="16"/>
  <c r="W88" i="16"/>
  <c r="X88" i="16"/>
  <c r="Y88" i="16"/>
  <c r="Z88" i="16"/>
  <c r="AA88" i="16"/>
  <c r="AB88" i="16"/>
  <c r="AC88" i="16"/>
  <c r="AD88" i="16"/>
  <c r="AE88" i="16"/>
  <c r="AF88" i="16"/>
  <c r="AG88" i="16"/>
  <c r="AH88" i="16"/>
  <c r="AI88" i="16"/>
  <c r="AJ88" i="16"/>
  <c r="AK88" i="16"/>
  <c r="AL88" i="16"/>
  <c r="AM88" i="16"/>
  <c r="AN88" i="16"/>
  <c r="E89" i="16"/>
  <c r="F89" i="16"/>
  <c r="G89" i="16"/>
  <c r="H89" i="16"/>
  <c r="I89" i="16"/>
  <c r="J89" i="16"/>
  <c r="K89" i="16"/>
  <c r="L89" i="16"/>
  <c r="M89" i="16"/>
  <c r="N89" i="16"/>
  <c r="O89" i="16"/>
  <c r="P89" i="16"/>
  <c r="Q89" i="16"/>
  <c r="R89" i="16"/>
  <c r="S89" i="16"/>
  <c r="T89" i="16"/>
  <c r="U89" i="16"/>
  <c r="V89" i="16"/>
  <c r="W89" i="16"/>
  <c r="X89" i="16"/>
  <c r="Y89" i="16"/>
  <c r="Z89" i="16"/>
  <c r="AA89" i="16"/>
  <c r="AB89" i="16"/>
  <c r="AC89" i="16"/>
  <c r="AD89" i="16"/>
  <c r="AE89" i="16"/>
  <c r="AF89" i="16"/>
  <c r="AG89" i="16"/>
  <c r="AH89" i="16"/>
  <c r="AI89" i="16"/>
  <c r="AJ89" i="16"/>
  <c r="AK89" i="16"/>
  <c r="AL89" i="16"/>
  <c r="AM89" i="16"/>
  <c r="AN89" i="16"/>
  <c r="E90" i="16"/>
  <c r="F90" i="16"/>
  <c r="G90" i="16"/>
  <c r="H90" i="16"/>
  <c r="I90" i="16"/>
  <c r="J90" i="16"/>
  <c r="K90" i="16"/>
  <c r="L90" i="16"/>
  <c r="M90" i="16"/>
  <c r="N90" i="16"/>
  <c r="O90" i="16"/>
  <c r="P90" i="16"/>
  <c r="Q90" i="16"/>
  <c r="R90" i="16"/>
  <c r="S90" i="16"/>
  <c r="T90" i="16"/>
  <c r="U90" i="16"/>
  <c r="V90" i="16"/>
  <c r="W90" i="16"/>
  <c r="X90" i="16"/>
  <c r="Y90" i="16"/>
  <c r="Z90" i="16"/>
  <c r="AA90" i="16"/>
  <c r="AB90" i="16"/>
  <c r="AC90" i="16"/>
  <c r="AD90" i="16"/>
  <c r="AE90" i="16"/>
  <c r="AF90" i="16"/>
  <c r="AG90" i="16"/>
  <c r="AH90" i="16"/>
  <c r="AI90" i="16"/>
  <c r="AJ90" i="16"/>
  <c r="AK90" i="16"/>
  <c r="AL90" i="16"/>
  <c r="AM90" i="16"/>
  <c r="AN90" i="16"/>
  <c r="E91" i="16"/>
  <c r="F91" i="16"/>
  <c r="G91" i="16"/>
  <c r="H91" i="16"/>
  <c r="I91" i="16"/>
  <c r="J91" i="16"/>
  <c r="K91" i="16"/>
  <c r="L91" i="16"/>
  <c r="M91" i="16"/>
  <c r="N91" i="16"/>
  <c r="O91" i="16"/>
  <c r="P91" i="16"/>
  <c r="Q91" i="16"/>
  <c r="R91" i="16"/>
  <c r="S91" i="16"/>
  <c r="T91" i="16"/>
  <c r="U91" i="16"/>
  <c r="V91" i="16"/>
  <c r="W91" i="16"/>
  <c r="X91" i="16"/>
  <c r="Y91" i="16"/>
  <c r="Z91" i="16"/>
  <c r="AA91" i="16"/>
  <c r="AB91" i="16"/>
  <c r="AC91" i="16"/>
  <c r="AD91" i="16"/>
  <c r="AE91" i="16"/>
  <c r="AF91" i="16"/>
  <c r="AG91" i="16"/>
  <c r="AH91" i="16"/>
  <c r="AI91" i="16"/>
  <c r="AJ91" i="16"/>
  <c r="AK91" i="16"/>
  <c r="AL91" i="16"/>
  <c r="AM91" i="16"/>
  <c r="AN91" i="16"/>
  <c r="E92" i="16"/>
  <c r="F92" i="16"/>
  <c r="G92" i="16"/>
  <c r="H92" i="16"/>
  <c r="I92" i="16"/>
  <c r="J92" i="16"/>
  <c r="K92" i="16"/>
  <c r="L92" i="16"/>
  <c r="M92" i="16"/>
  <c r="N92" i="16"/>
  <c r="O92" i="16"/>
  <c r="P92" i="16"/>
  <c r="Q92" i="16"/>
  <c r="R92" i="16"/>
  <c r="S92" i="16"/>
  <c r="T92" i="16"/>
  <c r="U92" i="16"/>
  <c r="V92" i="16"/>
  <c r="W92" i="16"/>
  <c r="X92" i="16"/>
  <c r="Y92" i="16"/>
  <c r="Z92" i="16"/>
  <c r="AA92" i="16"/>
  <c r="AB92" i="16"/>
  <c r="AC92" i="16"/>
  <c r="AD92" i="16"/>
  <c r="AE92" i="16"/>
  <c r="AF92" i="16"/>
  <c r="AG92" i="16"/>
  <c r="AH92" i="16"/>
  <c r="AI92" i="16"/>
  <c r="AJ92" i="16"/>
  <c r="AK92" i="16"/>
  <c r="AL92" i="16"/>
  <c r="AM92" i="16"/>
  <c r="AN92" i="16"/>
  <c r="E93" i="16"/>
  <c r="F93" i="16"/>
  <c r="G93" i="16"/>
  <c r="H93" i="16"/>
  <c r="I93" i="16"/>
  <c r="J93" i="16"/>
  <c r="K93" i="16"/>
  <c r="L93" i="16"/>
  <c r="M93" i="16"/>
  <c r="N93" i="16"/>
  <c r="O93" i="16"/>
  <c r="P93" i="16"/>
  <c r="Q93" i="16"/>
  <c r="R93" i="16"/>
  <c r="S93" i="16"/>
  <c r="T93" i="16"/>
  <c r="U93" i="16"/>
  <c r="V93" i="16"/>
  <c r="W93" i="16"/>
  <c r="X93" i="16"/>
  <c r="Y93" i="16"/>
  <c r="Z93" i="16"/>
  <c r="AA93" i="16"/>
  <c r="AB93" i="16"/>
  <c r="AC93" i="16"/>
  <c r="AD93" i="16"/>
  <c r="AE93" i="16"/>
  <c r="AF93" i="16"/>
  <c r="AG93" i="16"/>
  <c r="AH93" i="16"/>
  <c r="AI93" i="16"/>
  <c r="AJ93" i="16"/>
  <c r="AK93" i="16"/>
  <c r="AL93" i="16"/>
  <c r="AM93" i="16"/>
  <c r="AN93" i="16"/>
  <c r="E94" i="16"/>
  <c r="F94" i="16"/>
  <c r="G94" i="16"/>
  <c r="H94" i="16"/>
  <c r="I94" i="16"/>
  <c r="J94" i="16"/>
  <c r="K94" i="16"/>
  <c r="L94" i="16"/>
  <c r="M94" i="16"/>
  <c r="N94" i="16"/>
  <c r="O94" i="16"/>
  <c r="P94" i="16"/>
  <c r="Q94" i="16"/>
  <c r="R94" i="16"/>
  <c r="S94" i="16"/>
  <c r="T94" i="16"/>
  <c r="U94" i="16"/>
  <c r="V94" i="16"/>
  <c r="W94" i="16"/>
  <c r="X94" i="16"/>
  <c r="Y94" i="16"/>
  <c r="Z94" i="16"/>
  <c r="AA94" i="16"/>
  <c r="AB94" i="16"/>
  <c r="AC94" i="16"/>
  <c r="AD94" i="16"/>
  <c r="AE94" i="16"/>
  <c r="AF94" i="16"/>
  <c r="AG94" i="16"/>
  <c r="AH94" i="16"/>
  <c r="AI94" i="16"/>
  <c r="AJ94" i="16"/>
  <c r="AK94" i="16"/>
  <c r="AL94" i="16"/>
  <c r="AM94" i="16"/>
  <c r="AN94" i="16"/>
  <c r="E95" i="16"/>
  <c r="F95" i="16"/>
  <c r="G95" i="16"/>
  <c r="H95" i="16"/>
  <c r="I95" i="16"/>
  <c r="J95" i="16"/>
  <c r="K95" i="16"/>
  <c r="L95" i="16"/>
  <c r="M95" i="16"/>
  <c r="N95" i="16"/>
  <c r="O95" i="16"/>
  <c r="P95" i="16"/>
  <c r="Q95" i="16"/>
  <c r="R95" i="16"/>
  <c r="S95" i="16"/>
  <c r="T95" i="16"/>
  <c r="U95" i="16"/>
  <c r="V95" i="16"/>
  <c r="W95" i="16"/>
  <c r="X95" i="16"/>
  <c r="Y95" i="16"/>
  <c r="Z95" i="16"/>
  <c r="AA95" i="16"/>
  <c r="AB95" i="16"/>
  <c r="AC95" i="16"/>
  <c r="AD95" i="16"/>
  <c r="AE95" i="16"/>
  <c r="AF95" i="16"/>
  <c r="AG95" i="16"/>
  <c r="AH95" i="16"/>
  <c r="AI95" i="16"/>
  <c r="AJ95" i="16"/>
  <c r="AK95" i="16"/>
  <c r="AL95" i="16"/>
  <c r="AM95" i="16"/>
  <c r="AN95" i="16"/>
  <c r="E96" i="16"/>
  <c r="F96" i="16"/>
  <c r="G96" i="16"/>
  <c r="H96" i="16"/>
  <c r="I96" i="16"/>
  <c r="J96" i="16"/>
  <c r="K96" i="16"/>
  <c r="L96" i="16"/>
  <c r="M96" i="16"/>
  <c r="N96" i="16"/>
  <c r="O96" i="16"/>
  <c r="P96" i="16"/>
  <c r="Q96" i="16"/>
  <c r="R96" i="16"/>
  <c r="S96" i="16"/>
  <c r="T96" i="16"/>
  <c r="U96" i="16"/>
  <c r="V96" i="16"/>
  <c r="W96" i="16"/>
  <c r="X96" i="16"/>
  <c r="Y96" i="16"/>
  <c r="Z96" i="16"/>
  <c r="AA96" i="16"/>
  <c r="AB96" i="16"/>
  <c r="AC96" i="16"/>
  <c r="AD96" i="16"/>
  <c r="AE96" i="16"/>
  <c r="AF96" i="16"/>
  <c r="AG96" i="16"/>
  <c r="AH96" i="16"/>
  <c r="AI96" i="16"/>
  <c r="AJ96" i="16"/>
  <c r="AK96" i="16"/>
  <c r="AL96" i="16"/>
  <c r="AM96" i="16"/>
  <c r="AN96" i="16"/>
  <c r="E97" i="16"/>
  <c r="F97" i="16"/>
  <c r="G97" i="16"/>
  <c r="H97" i="16"/>
  <c r="I97" i="16"/>
  <c r="J97" i="16"/>
  <c r="K97" i="16"/>
  <c r="L97" i="16"/>
  <c r="M97" i="16"/>
  <c r="N97" i="16"/>
  <c r="O97" i="16"/>
  <c r="P97" i="16"/>
  <c r="Q97" i="16"/>
  <c r="R97" i="16"/>
  <c r="S97" i="16"/>
  <c r="T97" i="16"/>
  <c r="U97" i="16"/>
  <c r="V97" i="16"/>
  <c r="W97" i="16"/>
  <c r="X97" i="16"/>
  <c r="Y97" i="16"/>
  <c r="Z97" i="16"/>
  <c r="AA97" i="16"/>
  <c r="AB97" i="16"/>
  <c r="AC97" i="16"/>
  <c r="AD97" i="16"/>
  <c r="AE97" i="16"/>
  <c r="AF97" i="16"/>
  <c r="AG97" i="16"/>
  <c r="AH97" i="16"/>
  <c r="AI97" i="16"/>
  <c r="AJ97" i="16"/>
  <c r="AK97" i="16"/>
  <c r="AL97" i="16"/>
  <c r="AM97" i="16"/>
  <c r="AN97" i="16"/>
  <c r="E98" i="16"/>
  <c r="F98" i="16"/>
  <c r="G98" i="16"/>
  <c r="H98" i="16"/>
  <c r="I98" i="16"/>
  <c r="J98" i="16"/>
  <c r="K98" i="16"/>
  <c r="L98" i="16"/>
  <c r="M98" i="16"/>
  <c r="N98" i="16"/>
  <c r="O98" i="16"/>
  <c r="P98" i="16"/>
  <c r="Q98" i="16"/>
  <c r="R98" i="16"/>
  <c r="S98" i="16"/>
  <c r="T98" i="16"/>
  <c r="U98" i="16"/>
  <c r="V98" i="16"/>
  <c r="W98" i="16"/>
  <c r="X98" i="16"/>
  <c r="Y98" i="16"/>
  <c r="Z98" i="16"/>
  <c r="AA98" i="16"/>
  <c r="AB98" i="16"/>
  <c r="AC98" i="16"/>
  <c r="AD98" i="16"/>
  <c r="AE98" i="16"/>
  <c r="AF98" i="16"/>
  <c r="AG98" i="16"/>
  <c r="AH98" i="16"/>
  <c r="AI98" i="16"/>
  <c r="AJ98" i="16"/>
  <c r="AK98" i="16"/>
  <c r="AL98" i="16"/>
  <c r="AM98" i="16"/>
  <c r="AN98" i="16"/>
  <c r="E99" i="16"/>
  <c r="F99" i="16"/>
  <c r="G99" i="16"/>
  <c r="H99" i="16"/>
  <c r="I99" i="16"/>
  <c r="J99" i="16"/>
  <c r="K99" i="16"/>
  <c r="L99" i="16"/>
  <c r="M99" i="16"/>
  <c r="N99" i="16"/>
  <c r="O99" i="16"/>
  <c r="P99" i="16"/>
  <c r="Q99" i="16"/>
  <c r="R99" i="16"/>
  <c r="S99" i="16"/>
  <c r="T99" i="16"/>
  <c r="U99" i="16"/>
  <c r="V99" i="16"/>
  <c r="W99" i="16"/>
  <c r="X99" i="16"/>
  <c r="Y99" i="16"/>
  <c r="Z99" i="16"/>
  <c r="AA99" i="16"/>
  <c r="AB99" i="16"/>
  <c r="AC99" i="16"/>
  <c r="AD99" i="16"/>
  <c r="AE99" i="16"/>
  <c r="AF99" i="16"/>
  <c r="AG99" i="16"/>
  <c r="AH99" i="16"/>
  <c r="AI99" i="16"/>
  <c r="AJ99" i="16"/>
  <c r="AK99" i="16"/>
  <c r="AL99" i="16"/>
  <c r="AM99" i="16"/>
  <c r="AN99" i="16"/>
  <c r="E100" i="16"/>
  <c r="F100" i="16"/>
  <c r="G100" i="16"/>
  <c r="H100" i="16"/>
  <c r="I100" i="16"/>
  <c r="J100" i="16"/>
  <c r="K100" i="16"/>
  <c r="L100" i="16"/>
  <c r="M100" i="16"/>
  <c r="N100" i="16"/>
  <c r="O100" i="16"/>
  <c r="P100" i="16"/>
  <c r="Q100" i="16"/>
  <c r="R100" i="16"/>
  <c r="S100" i="16"/>
  <c r="T100" i="16"/>
  <c r="U100" i="16"/>
  <c r="V100" i="16"/>
  <c r="W100" i="16"/>
  <c r="X100" i="16"/>
  <c r="Y100" i="16"/>
  <c r="Z100" i="16"/>
  <c r="AA100" i="16"/>
  <c r="AB100" i="16"/>
  <c r="AC100" i="16"/>
  <c r="AD100" i="16"/>
  <c r="AE100" i="16"/>
  <c r="AF100" i="16"/>
  <c r="AG100" i="16"/>
  <c r="AH100" i="16"/>
  <c r="AI100" i="16"/>
  <c r="AJ100" i="16"/>
  <c r="AK100" i="16"/>
  <c r="AL100" i="16"/>
  <c r="AM100" i="16"/>
  <c r="AN100" i="16"/>
  <c r="E101" i="16"/>
  <c r="F101" i="16"/>
  <c r="G101" i="16"/>
  <c r="H101" i="16"/>
  <c r="I101" i="16"/>
  <c r="J101" i="16"/>
  <c r="K101" i="16"/>
  <c r="L101" i="16"/>
  <c r="M101" i="16"/>
  <c r="N101" i="16"/>
  <c r="O101" i="16"/>
  <c r="P101" i="16"/>
  <c r="Q101" i="16"/>
  <c r="R101" i="16"/>
  <c r="S101" i="16"/>
  <c r="T101" i="16"/>
  <c r="U101" i="16"/>
  <c r="V101" i="16"/>
  <c r="W101" i="16"/>
  <c r="X101" i="16"/>
  <c r="Y101" i="16"/>
  <c r="Z101" i="16"/>
  <c r="AA101" i="16"/>
  <c r="AB101" i="16"/>
  <c r="AC101" i="16"/>
  <c r="AD101" i="16"/>
  <c r="AE101" i="16"/>
  <c r="AF101" i="16"/>
  <c r="AG101" i="16"/>
  <c r="AH101" i="16"/>
  <c r="AI101" i="16"/>
  <c r="AJ101" i="16"/>
  <c r="AK101" i="16"/>
  <c r="AL101" i="16"/>
  <c r="AM101" i="16"/>
  <c r="AN101" i="16"/>
  <c r="E102" i="16"/>
  <c r="F102" i="16"/>
  <c r="G102" i="16"/>
  <c r="H102" i="16"/>
  <c r="I102" i="16"/>
  <c r="J102" i="16"/>
  <c r="K102" i="16"/>
  <c r="L102" i="16"/>
  <c r="M102" i="16"/>
  <c r="N102" i="16"/>
  <c r="O102" i="16"/>
  <c r="P102" i="16"/>
  <c r="Q102" i="16"/>
  <c r="R102" i="16"/>
  <c r="S102" i="16"/>
  <c r="T102" i="16"/>
  <c r="U102" i="16"/>
  <c r="V102" i="16"/>
  <c r="W102" i="16"/>
  <c r="X102" i="16"/>
  <c r="Y102" i="16"/>
  <c r="Z102" i="16"/>
  <c r="AA102" i="16"/>
  <c r="AB102" i="16"/>
  <c r="AC102" i="16"/>
  <c r="AD102" i="16"/>
  <c r="AE102" i="16"/>
  <c r="AF102" i="16"/>
  <c r="AG102" i="16"/>
  <c r="AH102" i="16"/>
  <c r="AI102" i="16"/>
  <c r="AJ102" i="16"/>
  <c r="AK102" i="16"/>
  <c r="AL102" i="16"/>
  <c r="AM102" i="16"/>
  <c r="AN102" i="16"/>
  <c r="E103" i="16"/>
  <c r="F103" i="16"/>
  <c r="G103" i="16"/>
  <c r="H103" i="16"/>
  <c r="I103" i="16"/>
  <c r="J103" i="16"/>
  <c r="K103" i="16"/>
  <c r="L103" i="16"/>
  <c r="M103" i="16"/>
  <c r="N103" i="16"/>
  <c r="O103" i="16"/>
  <c r="P103" i="16"/>
  <c r="Q103" i="16"/>
  <c r="R103" i="16"/>
  <c r="S103" i="16"/>
  <c r="T103" i="16"/>
  <c r="U103" i="16"/>
  <c r="V103" i="16"/>
  <c r="W103" i="16"/>
  <c r="X103" i="16"/>
  <c r="Y103" i="16"/>
  <c r="Z103" i="16"/>
  <c r="AA103" i="16"/>
  <c r="AB103" i="16"/>
  <c r="AC103" i="16"/>
  <c r="AD103" i="16"/>
  <c r="AE103" i="16"/>
  <c r="AF103" i="16"/>
  <c r="AG103" i="16"/>
  <c r="AH103" i="16"/>
  <c r="AI103" i="16"/>
  <c r="AJ103" i="16"/>
  <c r="AK103" i="16"/>
  <c r="AL103" i="16"/>
  <c r="AM103" i="16"/>
  <c r="AN103" i="16"/>
  <c r="E104" i="16"/>
  <c r="F104" i="16"/>
  <c r="G104" i="16"/>
  <c r="H104" i="16"/>
  <c r="I104" i="16"/>
  <c r="J104" i="16"/>
  <c r="K104" i="16"/>
  <c r="L104" i="16"/>
  <c r="M104" i="16"/>
  <c r="N104" i="16"/>
  <c r="O104" i="16"/>
  <c r="P104" i="16"/>
  <c r="Q104" i="16"/>
  <c r="R104" i="16"/>
  <c r="S104" i="16"/>
  <c r="T104" i="16"/>
  <c r="U104" i="16"/>
  <c r="V104" i="16"/>
  <c r="W104" i="16"/>
  <c r="X104" i="16"/>
  <c r="Y104" i="16"/>
  <c r="Z104" i="16"/>
  <c r="AA104" i="16"/>
  <c r="AB104" i="16"/>
  <c r="AC104" i="16"/>
  <c r="AD104" i="16"/>
  <c r="AE104" i="16"/>
  <c r="AF104" i="16"/>
  <c r="AG104" i="16"/>
  <c r="AH104" i="16"/>
  <c r="AI104" i="16"/>
  <c r="AJ104" i="16"/>
  <c r="AK104" i="16"/>
  <c r="AL104" i="16"/>
  <c r="AM104" i="16"/>
  <c r="AN104" i="16"/>
  <c r="E105" i="16"/>
  <c r="F105" i="16"/>
  <c r="G105" i="16"/>
  <c r="H105" i="16"/>
  <c r="I105" i="16"/>
  <c r="J105" i="16"/>
  <c r="K105" i="16"/>
  <c r="L105" i="16"/>
  <c r="M105" i="16"/>
  <c r="N105" i="16"/>
  <c r="O105" i="16"/>
  <c r="P105" i="16"/>
  <c r="Q105" i="16"/>
  <c r="R105" i="16"/>
  <c r="S105" i="16"/>
  <c r="T105" i="16"/>
  <c r="U105" i="16"/>
  <c r="V105" i="16"/>
  <c r="W105" i="16"/>
  <c r="X105" i="16"/>
  <c r="Y105" i="16"/>
  <c r="Z105" i="16"/>
  <c r="AA105" i="16"/>
  <c r="AB105" i="16"/>
  <c r="AC105" i="16"/>
  <c r="AD105" i="16"/>
  <c r="AE105" i="16"/>
  <c r="AF105" i="16"/>
  <c r="AG105" i="16"/>
  <c r="AH105" i="16"/>
  <c r="AI105" i="16"/>
  <c r="AJ105" i="16"/>
  <c r="AK105" i="16"/>
  <c r="AL105" i="16"/>
  <c r="AM105" i="16"/>
  <c r="AN105" i="16"/>
  <c r="E106" i="16"/>
  <c r="F106" i="16"/>
  <c r="G106" i="16"/>
  <c r="H106" i="16"/>
  <c r="I106" i="16"/>
  <c r="J106" i="16"/>
  <c r="K106" i="16"/>
  <c r="L106" i="16"/>
  <c r="M106" i="16"/>
  <c r="N106" i="16"/>
  <c r="O106" i="16"/>
  <c r="P106" i="16"/>
  <c r="Q106" i="16"/>
  <c r="R106" i="16"/>
  <c r="S106" i="16"/>
  <c r="T106" i="16"/>
  <c r="U106" i="16"/>
  <c r="V106" i="16"/>
  <c r="W106" i="16"/>
  <c r="X106" i="16"/>
  <c r="Y106" i="16"/>
  <c r="Z106" i="16"/>
  <c r="AA106" i="16"/>
  <c r="AB106" i="16"/>
  <c r="AC106" i="16"/>
  <c r="AD106" i="16"/>
  <c r="AE106" i="16"/>
  <c r="AF106" i="16"/>
  <c r="AG106" i="16"/>
  <c r="AH106" i="16"/>
  <c r="AI106" i="16"/>
  <c r="AJ106" i="16"/>
  <c r="AK106" i="16"/>
  <c r="AL106" i="16"/>
  <c r="AM106" i="16"/>
  <c r="AN106" i="16"/>
  <c r="E107" i="16"/>
  <c r="F107" i="16"/>
  <c r="G107" i="16"/>
  <c r="H107" i="16"/>
  <c r="I107" i="16"/>
  <c r="J107" i="16"/>
  <c r="K107" i="16"/>
  <c r="L107" i="16"/>
  <c r="M107" i="16"/>
  <c r="N107" i="16"/>
  <c r="O107" i="16"/>
  <c r="P107" i="16"/>
  <c r="Q107" i="16"/>
  <c r="R107" i="16"/>
  <c r="S107" i="16"/>
  <c r="T107" i="16"/>
  <c r="U107" i="16"/>
  <c r="V107" i="16"/>
  <c r="W107" i="16"/>
  <c r="X107" i="16"/>
  <c r="Y107" i="16"/>
  <c r="Z107" i="16"/>
  <c r="AA107" i="16"/>
  <c r="AB107" i="16"/>
  <c r="AC107" i="16"/>
  <c r="AD107" i="16"/>
  <c r="AE107" i="16"/>
  <c r="AF107" i="16"/>
  <c r="AG107" i="16"/>
  <c r="AH107" i="16"/>
  <c r="AI107" i="16"/>
  <c r="AJ107" i="16"/>
  <c r="AK107" i="16"/>
  <c r="AL107" i="16"/>
  <c r="AM107" i="16"/>
  <c r="AN107" i="16"/>
  <c r="E108" i="16"/>
  <c r="F108" i="16"/>
  <c r="G108" i="16"/>
  <c r="H108" i="16"/>
  <c r="I108" i="16"/>
  <c r="J108" i="16"/>
  <c r="K108" i="16"/>
  <c r="L108" i="16"/>
  <c r="M108" i="16"/>
  <c r="N108" i="16"/>
  <c r="O108" i="16"/>
  <c r="P108" i="16"/>
  <c r="Q108" i="16"/>
  <c r="R108" i="16"/>
  <c r="S108" i="16"/>
  <c r="T108" i="16"/>
  <c r="U108" i="16"/>
  <c r="V108" i="16"/>
  <c r="W108" i="16"/>
  <c r="X108" i="16"/>
  <c r="Y108" i="16"/>
  <c r="Z108" i="16"/>
  <c r="AA108" i="16"/>
  <c r="AB108" i="16"/>
  <c r="AC108" i="16"/>
  <c r="AD108" i="16"/>
  <c r="AE108" i="16"/>
  <c r="AF108" i="16"/>
  <c r="AG108" i="16"/>
  <c r="AH108" i="16"/>
  <c r="AI108" i="16"/>
  <c r="AJ108" i="16"/>
  <c r="AK108" i="16"/>
  <c r="AL108" i="16"/>
  <c r="AM108" i="16"/>
  <c r="AN108" i="16"/>
  <c r="E109" i="16"/>
  <c r="F109" i="16"/>
  <c r="G109" i="16"/>
  <c r="H109" i="16"/>
  <c r="I109" i="16"/>
  <c r="J109" i="16"/>
  <c r="K109" i="16"/>
  <c r="L109" i="16"/>
  <c r="M109" i="16"/>
  <c r="N109" i="16"/>
  <c r="O109" i="16"/>
  <c r="P109" i="16"/>
  <c r="Q109" i="16"/>
  <c r="R109" i="16"/>
  <c r="S109" i="16"/>
  <c r="T109" i="16"/>
  <c r="U109" i="16"/>
  <c r="V109" i="16"/>
  <c r="W109" i="16"/>
  <c r="X109" i="16"/>
  <c r="Y109" i="16"/>
  <c r="Z109" i="16"/>
  <c r="AA109" i="16"/>
  <c r="AB109" i="16"/>
  <c r="AC109" i="16"/>
  <c r="AD109" i="16"/>
  <c r="AE109" i="16"/>
  <c r="AF109" i="16"/>
  <c r="AG109" i="16"/>
  <c r="AH109" i="16"/>
  <c r="AI109" i="16"/>
  <c r="AJ109" i="16"/>
  <c r="AK109" i="16"/>
  <c r="AL109" i="16"/>
  <c r="AM109" i="16"/>
  <c r="AN109" i="16"/>
  <c r="E110" i="16"/>
  <c r="F110" i="16"/>
  <c r="G110" i="16"/>
  <c r="H110" i="16"/>
  <c r="I110" i="16"/>
  <c r="J110" i="16"/>
  <c r="K110" i="16"/>
  <c r="L110" i="16"/>
  <c r="M110" i="16"/>
  <c r="N110" i="16"/>
  <c r="O110" i="16"/>
  <c r="P110" i="16"/>
  <c r="Q110" i="16"/>
  <c r="R110" i="16"/>
  <c r="S110" i="16"/>
  <c r="T110" i="16"/>
  <c r="U110" i="16"/>
  <c r="V110" i="16"/>
  <c r="W110" i="16"/>
  <c r="X110" i="16"/>
  <c r="Y110" i="16"/>
  <c r="Z110" i="16"/>
  <c r="AA110" i="16"/>
  <c r="AB110" i="16"/>
  <c r="AC110" i="16"/>
  <c r="AD110" i="16"/>
  <c r="AE110" i="16"/>
  <c r="AF110" i="16"/>
  <c r="AG110" i="16"/>
  <c r="AH110" i="16"/>
  <c r="AI110" i="16"/>
  <c r="AJ110" i="16"/>
  <c r="AK110" i="16"/>
  <c r="AL110" i="16"/>
  <c r="AM110" i="16"/>
  <c r="AN110" i="16"/>
  <c r="E111" i="16"/>
  <c r="F111" i="16"/>
  <c r="G111" i="16"/>
  <c r="H111" i="16"/>
  <c r="I111" i="16"/>
  <c r="J111" i="16"/>
  <c r="K111" i="16"/>
  <c r="L111" i="16"/>
  <c r="M111" i="16"/>
  <c r="N111" i="16"/>
  <c r="O111" i="16"/>
  <c r="P111" i="16"/>
  <c r="Q111" i="16"/>
  <c r="R111" i="16"/>
  <c r="S111" i="16"/>
  <c r="T111" i="16"/>
  <c r="U111" i="16"/>
  <c r="V111" i="16"/>
  <c r="W111" i="16"/>
  <c r="X111" i="16"/>
  <c r="Y111" i="16"/>
  <c r="Z111" i="16"/>
  <c r="AA111" i="16"/>
  <c r="AB111" i="16"/>
  <c r="AC111" i="16"/>
  <c r="AD111" i="16"/>
  <c r="AE111" i="16"/>
  <c r="AF111" i="16"/>
  <c r="AG111" i="16"/>
  <c r="AH111" i="16"/>
  <c r="AI111" i="16"/>
  <c r="AJ111" i="16"/>
  <c r="AK111" i="16"/>
  <c r="AL111" i="16"/>
  <c r="AM111" i="16"/>
  <c r="AN111" i="16"/>
  <c r="E112" i="16"/>
  <c r="F112" i="16"/>
  <c r="G112" i="16"/>
  <c r="H112" i="16"/>
  <c r="I112" i="16"/>
  <c r="J112" i="16"/>
  <c r="K112" i="16"/>
  <c r="L112" i="16"/>
  <c r="M112" i="16"/>
  <c r="N112" i="16"/>
  <c r="O112" i="16"/>
  <c r="P112" i="16"/>
  <c r="Q112" i="16"/>
  <c r="R112" i="16"/>
  <c r="S112" i="16"/>
  <c r="T112" i="16"/>
  <c r="U112" i="16"/>
  <c r="V112" i="16"/>
  <c r="W112" i="16"/>
  <c r="X112" i="16"/>
  <c r="Y112" i="16"/>
  <c r="Z112" i="16"/>
  <c r="AA112" i="16"/>
  <c r="AB112" i="16"/>
  <c r="AC112" i="16"/>
  <c r="AD112" i="16"/>
  <c r="AE112" i="16"/>
  <c r="AF112" i="16"/>
  <c r="AG112" i="16"/>
  <c r="AH112" i="16"/>
  <c r="AI112" i="16"/>
  <c r="AJ112" i="16"/>
  <c r="AK112" i="16"/>
  <c r="AL112" i="16"/>
  <c r="AM112" i="16"/>
  <c r="AN112" i="16"/>
  <c r="E113" i="16"/>
  <c r="F113" i="16"/>
  <c r="G113" i="16"/>
  <c r="H113" i="16"/>
  <c r="I113" i="16"/>
  <c r="J113" i="16"/>
  <c r="K113" i="16"/>
  <c r="L113" i="16"/>
  <c r="M113" i="16"/>
  <c r="N113" i="16"/>
  <c r="O113" i="16"/>
  <c r="P113" i="16"/>
  <c r="Q113" i="16"/>
  <c r="R113" i="16"/>
  <c r="S113" i="16"/>
  <c r="T113" i="16"/>
  <c r="U113" i="16"/>
  <c r="V113" i="16"/>
  <c r="W113" i="16"/>
  <c r="X113" i="16"/>
  <c r="Y113" i="16"/>
  <c r="Z113" i="16"/>
  <c r="AA113" i="16"/>
  <c r="AB113" i="16"/>
  <c r="AC113" i="16"/>
  <c r="AD113" i="16"/>
  <c r="AE113" i="16"/>
  <c r="AF113" i="16"/>
  <c r="AG113" i="16"/>
  <c r="AH113" i="16"/>
  <c r="AI113" i="16"/>
  <c r="AJ113" i="16"/>
  <c r="AK113" i="16"/>
  <c r="AL113" i="16"/>
  <c r="AM113" i="16"/>
  <c r="AN113" i="16"/>
  <c r="E114" i="16"/>
  <c r="F114" i="16"/>
  <c r="G114" i="16"/>
  <c r="H114" i="16"/>
  <c r="I114" i="16"/>
  <c r="J114" i="16"/>
  <c r="K114" i="16"/>
  <c r="L114" i="16"/>
  <c r="M114" i="16"/>
  <c r="N114" i="16"/>
  <c r="O114" i="16"/>
  <c r="P114" i="16"/>
  <c r="Q114" i="16"/>
  <c r="R114" i="16"/>
  <c r="S114" i="16"/>
  <c r="T114" i="16"/>
  <c r="U114" i="16"/>
  <c r="V114" i="16"/>
  <c r="W114" i="16"/>
  <c r="X114" i="16"/>
  <c r="Y114" i="16"/>
  <c r="Z114" i="16"/>
  <c r="AA114" i="16"/>
  <c r="AB114" i="16"/>
  <c r="AC114" i="16"/>
  <c r="AD114" i="16"/>
  <c r="AE114" i="16"/>
  <c r="AF114" i="16"/>
  <c r="AG114" i="16"/>
  <c r="AH114" i="16"/>
  <c r="AI114" i="16"/>
  <c r="AJ114" i="16"/>
  <c r="AK114" i="16"/>
  <c r="AL114" i="16"/>
  <c r="AM114" i="16"/>
  <c r="AN114" i="16"/>
  <c r="E115" i="16"/>
  <c r="F115" i="16"/>
  <c r="G115" i="16"/>
  <c r="H115" i="16"/>
  <c r="I115" i="16"/>
  <c r="J115" i="16"/>
  <c r="K115" i="16"/>
  <c r="L115" i="16"/>
  <c r="M115" i="16"/>
  <c r="N115" i="16"/>
  <c r="O115" i="16"/>
  <c r="P115" i="16"/>
  <c r="Q115" i="16"/>
  <c r="R115" i="16"/>
  <c r="S115" i="16"/>
  <c r="T115" i="16"/>
  <c r="U115" i="16"/>
  <c r="V115" i="16"/>
  <c r="W115" i="16"/>
  <c r="X115" i="16"/>
  <c r="Y115" i="16"/>
  <c r="Z115" i="16"/>
  <c r="AA115" i="16"/>
  <c r="AB115" i="16"/>
  <c r="AC115" i="16"/>
  <c r="AD115" i="16"/>
  <c r="AE115" i="16"/>
  <c r="AF115" i="16"/>
  <c r="AG115" i="16"/>
  <c r="AH115" i="16"/>
  <c r="AI115" i="16"/>
  <c r="AJ115" i="16"/>
  <c r="AK115" i="16"/>
  <c r="AL115" i="16"/>
  <c r="AM115" i="16"/>
  <c r="AN115" i="16"/>
  <c r="E116" i="16"/>
  <c r="F116" i="16"/>
  <c r="G116" i="16"/>
  <c r="H116" i="16"/>
  <c r="I116" i="16"/>
  <c r="J116" i="16"/>
  <c r="K116" i="16"/>
  <c r="L116" i="16"/>
  <c r="M116" i="16"/>
  <c r="N116" i="16"/>
  <c r="O116" i="16"/>
  <c r="P116" i="16"/>
  <c r="Q116" i="16"/>
  <c r="R116" i="16"/>
  <c r="S116" i="16"/>
  <c r="T116" i="16"/>
  <c r="U116" i="16"/>
  <c r="V116" i="16"/>
  <c r="W116" i="16"/>
  <c r="X116" i="16"/>
  <c r="Y116" i="16"/>
  <c r="Z116" i="16"/>
  <c r="AA116" i="16"/>
  <c r="AB116" i="16"/>
  <c r="AC116" i="16"/>
  <c r="AD116" i="16"/>
  <c r="AE116" i="16"/>
  <c r="AF116" i="16"/>
  <c r="AG116" i="16"/>
  <c r="AH116" i="16"/>
  <c r="AI116" i="16"/>
  <c r="AJ116" i="16"/>
  <c r="AK116" i="16"/>
  <c r="AL116" i="16"/>
  <c r="AM116" i="16"/>
  <c r="AN116" i="16"/>
  <c r="E117" i="16"/>
  <c r="F117" i="16"/>
  <c r="G117" i="16"/>
  <c r="H117" i="16"/>
  <c r="I117" i="16"/>
  <c r="J117" i="16"/>
  <c r="K117" i="16"/>
  <c r="L117" i="16"/>
  <c r="M117" i="16"/>
  <c r="N117" i="16"/>
  <c r="O117" i="16"/>
  <c r="P117" i="16"/>
  <c r="Q117" i="16"/>
  <c r="R117" i="16"/>
  <c r="S117" i="16"/>
  <c r="T117" i="16"/>
  <c r="U117" i="16"/>
  <c r="V117" i="16"/>
  <c r="W117" i="16"/>
  <c r="X117" i="16"/>
  <c r="Y117" i="16"/>
  <c r="Z117" i="16"/>
  <c r="AA117" i="16"/>
  <c r="AB117" i="16"/>
  <c r="AC117" i="16"/>
  <c r="AD117" i="16"/>
  <c r="AE117" i="16"/>
  <c r="AF117" i="16"/>
  <c r="AG117" i="16"/>
  <c r="AH117" i="16"/>
  <c r="AI117" i="16"/>
  <c r="AJ117" i="16"/>
  <c r="AK117" i="16"/>
  <c r="AL117" i="16"/>
  <c r="AM117" i="16"/>
  <c r="AN117" i="16"/>
  <c r="E118" i="16"/>
  <c r="F118" i="16"/>
  <c r="G118" i="16"/>
  <c r="H118" i="16"/>
  <c r="I118" i="16"/>
  <c r="J118" i="16"/>
  <c r="K118" i="16"/>
  <c r="L118" i="16"/>
  <c r="M118" i="16"/>
  <c r="N118" i="16"/>
  <c r="O118" i="16"/>
  <c r="P118" i="16"/>
  <c r="Q118" i="16"/>
  <c r="R118" i="16"/>
  <c r="S118" i="16"/>
  <c r="T118" i="16"/>
  <c r="U118" i="16"/>
  <c r="V118" i="16"/>
  <c r="W118" i="16"/>
  <c r="X118" i="16"/>
  <c r="Y118" i="16"/>
  <c r="Z118" i="16"/>
  <c r="AA118" i="16"/>
  <c r="AB118" i="16"/>
  <c r="AC118" i="16"/>
  <c r="AD118" i="16"/>
  <c r="AE118" i="16"/>
  <c r="AF118" i="16"/>
  <c r="AG118" i="16"/>
  <c r="AH118" i="16"/>
  <c r="AI118" i="16"/>
  <c r="AJ118" i="16"/>
  <c r="AK118" i="16"/>
  <c r="AL118" i="16"/>
  <c r="AM118" i="16"/>
  <c r="AN118" i="16"/>
  <c r="E119" i="16"/>
  <c r="F119" i="16"/>
  <c r="G119" i="16"/>
  <c r="H119" i="16"/>
  <c r="I119" i="16"/>
  <c r="J119" i="16"/>
  <c r="K119" i="16"/>
  <c r="L119" i="16"/>
  <c r="M119" i="16"/>
  <c r="N119" i="16"/>
  <c r="O119" i="16"/>
  <c r="P119" i="16"/>
  <c r="Q119" i="16"/>
  <c r="R119" i="16"/>
  <c r="S119" i="16"/>
  <c r="T119" i="16"/>
  <c r="U119" i="16"/>
  <c r="V119" i="16"/>
  <c r="W119" i="16"/>
  <c r="X119" i="16"/>
  <c r="Y119" i="16"/>
  <c r="Z119" i="16"/>
  <c r="AA119" i="16"/>
  <c r="AB119" i="16"/>
  <c r="AC119" i="16"/>
  <c r="AD119" i="16"/>
  <c r="AE119" i="16"/>
  <c r="AF119" i="16"/>
  <c r="AG119" i="16"/>
  <c r="AH119" i="16"/>
  <c r="AI119" i="16"/>
  <c r="AJ119" i="16"/>
  <c r="AK119" i="16"/>
  <c r="AL119" i="16"/>
  <c r="AM119" i="16"/>
  <c r="AN119" i="16"/>
  <c r="E120" i="16"/>
  <c r="F120" i="16"/>
  <c r="G120" i="16"/>
  <c r="H120" i="16"/>
  <c r="I120" i="16"/>
  <c r="J120" i="16"/>
  <c r="K120" i="16"/>
  <c r="L120" i="16"/>
  <c r="M120" i="16"/>
  <c r="N120" i="16"/>
  <c r="O120" i="16"/>
  <c r="P120" i="16"/>
  <c r="Q120" i="16"/>
  <c r="R120" i="16"/>
  <c r="S120" i="16"/>
  <c r="T120" i="16"/>
  <c r="U120" i="16"/>
  <c r="V120" i="16"/>
  <c r="W120" i="16"/>
  <c r="X120" i="16"/>
  <c r="Y120" i="16"/>
  <c r="Z120" i="16"/>
  <c r="AA120" i="16"/>
  <c r="AB120" i="16"/>
  <c r="AC120" i="16"/>
  <c r="AD120" i="16"/>
  <c r="AE120" i="16"/>
  <c r="AF120" i="16"/>
  <c r="AG120" i="16"/>
  <c r="AH120" i="16"/>
  <c r="AI120" i="16"/>
  <c r="AJ120" i="16"/>
  <c r="AK120" i="16"/>
  <c r="AL120" i="16"/>
  <c r="AM120" i="16"/>
  <c r="AN120" i="16"/>
  <c r="E121" i="16"/>
  <c r="F121" i="16"/>
  <c r="G121" i="16"/>
  <c r="H121" i="16"/>
  <c r="I121" i="16"/>
  <c r="J121" i="16"/>
  <c r="K121" i="16"/>
  <c r="L121" i="16"/>
  <c r="M121" i="16"/>
  <c r="N121" i="16"/>
  <c r="O121" i="16"/>
  <c r="P121" i="16"/>
  <c r="Q121" i="16"/>
  <c r="R121" i="16"/>
  <c r="S121" i="16"/>
  <c r="T121" i="16"/>
  <c r="U121" i="16"/>
  <c r="V121" i="16"/>
  <c r="W121" i="16"/>
  <c r="X121" i="16"/>
  <c r="Y121" i="16"/>
  <c r="Z121" i="16"/>
  <c r="AA121" i="16"/>
  <c r="AB121" i="16"/>
  <c r="AC121" i="16"/>
  <c r="AD121" i="16"/>
  <c r="AE121" i="16"/>
  <c r="AF121" i="16"/>
  <c r="AG121" i="16"/>
  <c r="AH121" i="16"/>
  <c r="AI121" i="16"/>
  <c r="AJ121" i="16"/>
  <c r="AK121" i="16"/>
  <c r="AL121" i="16"/>
  <c r="AM121" i="16"/>
  <c r="AN121" i="16"/>
  <c r="E122" i="16"/>
  <c r="F122" i="16"/>
  <c r="G122" i="16"/>
  <c r="H122" i="16"/>
  <c r="I122" i="16"/>
  <c r="J122" i="16"/>
  <c r="K122" i="16"/>
  <c r="L122" i="16"/>
  <c r="M122" i="16"/>
  <c r="N122" i="16"/>
  <c r="O122" i="16"/>
  <c r="P122" i="16"/>
  <c r="Q122" i="16"/>
  <c r="R122" i="16"/>
  <c r="S122" i="16"/>
  <c r="T122" i="16"/>
  <c r="U122" i="16"/>
  <c r="V122" i="16"/>
  <c r="W122" i="16"/>
  <c r="X122" i="16"/>
  <c r="Y122" i="16"/>
  <c r="Z122" i="16"/>
  <c r="AA122" i="16"/>
  <c r="AB122" i="16"/>
  <c r="AC122" i="16"/>
  <c r="AD122" i="16"/>
  <c r="AE122" i="16"/>
  <c r="AF122" i="16"/>
  <c r="AG122" i="16"/>
  <c r="AH122" i="16"/>
  <c r="AI122" i="16"/>
  <c r="AJ122" i="16"/>
  <c r="AK122" i="16"/>
  <c r="AL122" i="16"/>
  <c r="AM122" i="16"/>
  <c r="AN122" i="16"/>
  <c r="E123" i="16"/>
  <c r="F123" i="16"/>
  <c r="G123" i="16"/>
  <c r="H123" i="16"/>
  <c r="I123" i="16"/>
  <c r="J123" i="16"/>
  <c r="K123" i="16"/>
  <c r="L123" i="16"/>
  <c r="M123" i="16"/>
  <c r="N123" i="16"/>
  <c r="O123" i="16"/>
  <c r="P123" i="16"/>
  <c r="Q123" i="16"/>
  <c r="R123" i="16"/>
  <c r="S123" i="16"/>
  <c r="T123" i="16"/>
  <c r="U123" i="16"/>
  <c r="V123" i="16"/>
  <c r="W123" i="16"/>
  <c r="X123" i="16"/>
  <c r="Y123" i="16"/>
  <c r="Z123" i="16"/>
  <c r="AA123" i="16"/>
  <c r="AB123" i="16"/>
  <c r="AC123" i="16"/>
  <c r="AD123" i="16"/>
  <c r="AE123" i="16"/>
  <c r="AF123" i="16"/>
  <c r="AG123" i="16"/>
  <c r="AH123" i="16"/>
  <c r="AI123" i="16"/>
  <c r="AJ123" i="16"/>
  <c r="AK123" i="16"/>
  <c r="AL123" i="16"/>
  <c r="AM123" i="16"/>
  <c r="AN123" i="16"/>
  <c r="E124" i="16"/>
  <c r="F124" i="16"/>
  <c r="G124" i="16"/>
  <c r="H124" i="16"/>
  <c r="I124" i="16"/>
  <c r="J124" i="16"/>
  <c r="K124" i="16"/>
  <c r="L124" i="16"/>
  <c r="M124" i="16"/>
  <c r="N124" i="16"/>
  <c r="O124" i="16"/>
  <c r="P124" i="16"/>
  <c r="Q124" i="16"/>
  <c r="R124" i="16"/>
  <c r="S124" i="16"/>
  <c r="T124" i="16"/>
  <c r="U124" i="16"/>
  <c r="V124" i="16"/>
  <c r="W124" i="16"/>
  <c r="X124" i="16"/>
  <c r="Y124" i="16"/>
  <c r="Z124" i="16"/>
  <c r="AA124" i="16"/>
  <c r="AB124" i="16"/>
  <c r="AC124" i="16"/>
  <c r="AD124" i="16"/>
  <c r="AE124" i="16"/>
  <c r="AF124" i="16"/>
  <c r="AG124" i="16"/>
  <c r="AH124" i="16"/>
  <c r="AI124" i="16"/>
  <c r="AJ124" i="16"/>
  <c r="AK124" i="16"/>
  <c r="AL124" i="16"/>
  <c r="AM124" i="16"/>
  <c r="AN124" i="16"/>
  <c r="E125" i="16"/>
  <c r="F125" i="16"/>
  <c r="G125" i="16"/>
  <c r="H125" i="16"/>
  <c r="I125" i="16"/>
  <c r="J125" i="16"/>
  <c r="K125" i="16"/>
  <c r="L125" i="16"/>
  <c r="M125" i="16"/>
  <c r="N125" i="16"/>
  <c r="O125" i="16"/>
  <c r="P125" i="16"/>
  <c r="Q125" i="16"/>
  <c r="R125" i="16"/>
  <c r="S125" i="16"/>
  <c r="T125" i="16"/>
  <c r="U125" i="16"/>
  <c r="V125" i="16"/>
  <c r="W125" i="16"/>
  <c r="X125" i="16"/>
  <c r="Y125" i="16"/>
  <c r="Z125" i="16"/>
  <c r="AA125" i="16"/>
  <c r="AB125" i="16"/>
  <c r="AC125" i="16"/>
  <c r="AD125" i="16"/>
  <c r="AE125" i="16"/>
  <c r="AF125" i="16"/>
  <c r="AG125" i="16"/>
  <c r="AH125" i="16"/>
  <c r="AI125" i="16"/>
  <c r="AJ125" i="16"/>
  <c r="AK125" i="16"/>
  <c r="AL125" i="16"/>
  <c r="AM125" i="16"/>
  <c r="AN125" i="16"/>
  <c r="E126" i="16"/>
  <c r="F126" i="16"/>
  <c r="G126" i="16"/>
  <c r="H126" i="16"/>
  <c r="I126" i="16"/>
  <c r="J126" i="16"/>
  <c r="K126" i="16"/>
  <c r="L126" i="16"/>
  <c r="M126" i="16"/>
  <c r="N126" i="16"/>
  <c r="O126" i="16"/>
  <c r="P126" i="16"/>
  <c r="Q126" i="16"/>
  <c r="R126" i="16"/>
  <c r="S126" i="16"/>
  <c r="T126" i="16"/>
  <c r="U126" i="16"/>
  <c r="V126" i="16"/>
  <c r="W126" i="16"/>
  <c r="X126" i="16"/>
  <c r="Y126" i="16"/>
  <c r="Z126" i="16"/>
  <c r="AA126" i="16"/>
  <c r="AB126" i="16"/>
  <c r="AC126" i="16"/>
  <c r="AD126" i="16"/>
  <c r="AE126" i="16"/>
  <c r="AF126" i="16"/>
  <c r="AG126" i="16"/>
  <c r="AH126" i="16"/>
  <c r="AI126" i="16"/>
  <c r="AJ126" i="16"/>
  <c r="AK126" i="16"/>
  <c r="AL126" i="16"/>
  <c r="AM126" i="16"/>
  <c r="AN126" i="16"/>
  <c r="E127" i="16"/>
  <c r="F127" i="16"/>
  <c r="G127" i="16"/>
  <c r="H127" i="16"/>
  <c r="I127" i="16"/>
  <c r="J127" i="16"/>
  <c r="K127" i="16"/>
  <c r="L127" i="16"/>
  <c r="M127" i="16"/>
  <c r="N127" i="16"/>
  <c r="O127" i="16"/>
  <c r="P127" i="16"/>
  <c r="Q127" i="16"/>
  <c r="R127" i="16"/>
  <c r="S127" i="16"/>
  <c r="T127" i="16"/>
  <c r="U127" i="16"/>
  <c r="V127" i="16"/>
  <c r="W127" i="16"/>
  <c r="X127" i="16"/>
  <c r="Y127" i="16"/>
  <c r="Z127" i="16"/>
  <c r="AA127" i="16"/>
  <c r="AB127" i="16"/>
  <c r="AC127" i="16"/>
  <c r="AD127" i="16"/>
  <c r="AE127" i="16"/>
  <c r="AF127" i="16"/>
  <c r="AG127" i="16"/>
  <c r="AH127" i="16"/>
  <c r="AI127" i="16"/>
  <c r="AJ127" i="16"/>
  <c r="AK127" i="16"/>
  <c r="AL127" i="16"/>
  <c r="AM127" i="16"/>
  <c r="AN127" i="16"/>
  <c r="E128" i="16"/>
  <c r="F128" i="16"/>
  <c r="G128" i="16"/>
  <c r="H128" i="16"/>
  <c r="I128" i="16"/>
  <c r="J128" i="16"/>
  <c r="K128" i="16"/>
  <c r="L128" i="16"/>
  <c r="M128" i="16"/>
  <c r="N128" i="16"/>
  <c r="O128" i="16"/>
  <c r="P128" i="16"/>
  <c r="Q128" i="16"/>
  <c r="R128" i="16"/>
  <c r="S128" i="16"/>
  <c r="T128" i="16"/>
  <c r="U128" i="16"/>
  <c r="V128" i="16"/>
  <c r="W128" i="16"/>
  <c r="X128" i="16"/>
  <c r="Y128" i="16"/>
  <c r="Z128" i="16"/>
  <c r="AA128" i="16"/>
  <c r="AB128" i="16"/>
  <c r="AC128" i="16"/>
  <c r="AD128" i="16"/>
  <c r="AE128" i="16"/>
  <c r="AF128" i="16"/>
  <c r="AG128" i="16"/>
  <c r="AH128" i="16"/>
  <c r="AI128" i="16"/>
  <c r="AJ128" i="16"/>
  <c r="AK128" i="16"/>
  <c r="AL128" i="16"/>
  <c r="AM128" i="16"/>
  <c r="AN128" i="16"/>
  <c r="E129" i="16"/>
  <c r="F129" i="16"/>
  <c r="G129" i="16"/>
  <c r="H129" i="16"/>
  <c r="I129" i="16"/>
  <c r="J129" i="16"/>
  <c r="K129" i="16"/>
  <c r="L129" i="16"/>
  <c r="M129" i="16"/>
  <c r="N129" i="16"/>
  <c r="O129" i="16"/>
  <c r="P129" i="16"/>
  <c r="Q129" i="16"/>
  <c r="R129" i="16"/>
  <c r="S129" i="16"/>
  <c r="T129" i="16"/>
  <c r="U129" i="16"/>
  <c r="V129" i="16"/>
  <c r="W129" i="16"/>
  <c r="X129" i="16"/>
  <c r="Y129" i="16"/>
  <c r="Z129" i="16"/>
  <c r="AA129" i="16"/>
  <c r="AB129" i="16"/>
  <c r="AC129" i="16"/>
  <c r="AD129" i="16"/>
  <c r="AE129" i="16"/>
  <c r="AF129" i="16"/>
  <c r="AG129" i="16"/>
  <c r="AH129" i="16"/>
  <c r="AI129" i="16"/>
  <c r="AJ129" i="16"/>
  <c r="AK129" i="16"/>
  <c r="AL129" i="16"/>
  <c r="AM129" i="16"/>
  <c r="AN129" i="16"/>
  <c r="E130" i="16"/>
  <c r="F130" i="16"/>
  <c r="G130" i="16"/>
  <c r="H130" i="16"/>
  <c r="I130" i="16"/>
  <c r="J130" i="16"/>
  <c r="K130" i="16"/>
  <c r="L130" i="16"/>
  <c r="M130" i="16"/>
  <c r="N130" i="16"/>
  <c r="O130" i="16"/>
  <c r="P130" i="16"/>
  <c r="Q130" i="16"/>
  <c r="R130" i="16"/>
  <c r="S130" i="16"/>
  <c r="T130" i="16"/>
  <c r="U130" i="16"/>
  <c r="V130" i="16"/>
  <c r="W130" i="16"/>
  <c r="X130" i="16"/>
  <c r="Y130" i="16"/>
  <c r="Z130" i="16"/>
  <c r="AA130" i="16"/>
  <c r="AB130" i="16"/>
  <c r="AC130" i="16"/>
  <c r="AD130" i="16"/>
  <c r="AE130" i="16"/>
  <c r="AF130" i="16"/>
  <c r="AG130" i="16"/>
  <c r="AH130" i="16"/>
  <c r="AI130" i="16"/>
  <c r="AJ130" i="16"/>
  <c r="AK130" i="16"/>
  <c r="AL130" i="16"/>
  <c r="AM130" i="16"/>
  <c r="AN130" i="16"/>
  <c r="E131" i="16"/>
  <c r="F131" i="16"/>
  <c r="G131" i="16"/>
  <c r="H131" i="16"/>
  <c r="I131" i="16"/>
  <c r="J131" i="16"/>
  <c r="K131" i="16"/>
  <c r="L131" i="16"/>
  <c r="M131" i="16"/>
  <c r="N131" i="16"/>
  <c r="O131" i="16"/>
  <c r="P131" i="16"/>
  <c r="Q131" i="16"/>
  <c r="R131" i="16"/>
  <c r="S131" i="16"/>
  <c r="T131" i="16"/>
  <c r="U131" i="16"/>
  <c r="V131" i="16"/>
  <c r="W131" i="16"/>
  <c r="X131" i="16"/>
  <c r="Y131" i="16"/>
  <c r="Z131" i="16"/>
  <c r="AA131" i="16"/>
  <c r="AB131" i="16"/>
  <c r="AC131" i="16"/>
  <c r="AD131" i="16"/>
  <c r="AE131" i="16"/>
  <c r="AF131" i="16"/>
  <c r="AG131" i="16"/>
  <c r="AH131" i="16"/>
  <c r="AI131" i="16"/>
  <c r="AJ131" i="16"/>
  <c r="AK131" i="16"/>
  <c r="AL131" i="16"/>
  <c r="AM131" i="16"/>
  <c r="AN131" i="16"/>
  <c r="E132" i="16"/>
  <c r="F132" i="16"/>
  <c r="G132" i="16"/>
  <c r="H132" i="16"/>
  <c r="I132" i="16"/>
  <c r="J132" i="16"/>
  <c r="K132" i="16"/>
  <c r="L132" i="16"/>
  <c r="M132" i="16"/>
  <c r="N132" i="16"/>
  <c r="O132" i="16"/>
  <c r="P132" i="16"/>
  <c r="Q132" i="16"/>
  <c r="R132" i="16"/>
  <c r="S132" i="16"/>
  <c r="T132" i="16"/>
  <c r="U132" i="16"/>
  <c r="V132" i="16"/>
  <c r="W132" i="16"/>
  <c r="X132" i="16"/>
  <c r="Y132" i="16"/>
  <c r="Z132" i="16"/>
  <c r="AA132" i="16"/>
  <c r="AB132" i="16"/>
  <c r="AC132" i="16"/>
  <c r="AD132" i="16"/>
  <c r="AE132" i="16"/>
  <c r="AF132" i="16"/>
  <c r="AG132" i="16"/>
  <c r="AH132" i="16"/>
  <c r="AI132" i="16"/>
  <c r="AJ132" i="16"/>
  <c r="AK132" i="16"/>
  <c r="AL132" i="16"/>
  <c r="AM132" i="16"/>
  <c r="AN132" i="16"/>
  <c r="E133" i="16"/>
  <c r="F133" i="16"/>
  <c r="G133" i="16"/>
  <c r="H133" i="16"/>
  <c r="I133" i="16"/>
  <c r="J133" i="16"/>
  <c r="K133" i="16"/>
  <c r="L133" i="16"/>
  <c r="M133" i="16"/>
  <c r="N133" i="16"/>
  <c r="O133" i="16"/>
  <c r="P133" i="16"/>
  <c r="Q133" i="16"/>
  <c r="R133" i="16"/>
  <c r="S133" i="16"/>
  <c r="T133" i="16"/>
  <c r="U133" i="16"/>
  <c r="V133" i="16"/>
  <c r="W133" i="16"/>
  <c r="X133" i="16"/>
  <c r="Y133" i="16"/>
  <c r="Z133" i="16"/>
  <c r="AA133" i="16"/>
  <c r="AB133" i="16"/>
  <c r="AC133" i="16"/>
  <c r="AD133" i="16"/>
  <c r="AE133" i="16"/>
  <c r="AF133" i="16"/>
  <c r="AG133" i="16"/>
  <c r="AH133" i="16"/>
  <c r="AI133" i="16"/>
  <c r="AJ133" i="16"/>
  <c r="AK133" i="16"/>
  <c r="AL133" i="16"/>
  <c r="AM133" i="16"/>
  <c r="AN133" i="16"/>
  <c r="E134" i="16"/>
  <c r="F134" i="16"/>
  <c r="G134" i="16"/>
  <c r="H134" i="16"/>
  <c r="I134" i="16"/>
  <c r="J134" i="16"/>
  <c r="K134" i="16"/>
  <c r="L134" i="16"/>
  <c r="M134" i="16"/>
  <c r="N134" i="16"/>
  <c r="O134" i="16"/>
  <c r="P134" i="16"/>
  <c r="Q134" i="16"/>
  <c r="R134" i="16"/>
  <c r="S134" i="16"/>
  <c r="T134" i="16"/>
  <c r="U134" i="16"/>
  <c r="V134" i="16"/>
  <c r="W134" i="16"/>
  <c r="X134" i="16"/>
  <c r="Y134" i="16"/>
  <c r="Z134" i="16"/>
  <c r="AA134" i="16"/>
  <c r="AB134" i="16"/>
  <c r="AC134" i="16"/>
  <c r="AD134" i="16"/>
  <c r="AE134" i="16"/>
  <c r="AF134" i="16"/>
  <c r="AG134" i="16"/>
  <c r="AH134" i="16"/>
  <c r="AI134" i="16"/>
  <c r="AJ134" i="16"/>
  <c r="AK134" i="16"/>
  <c r="AL134" i="16"/>
  <c r="AM134" i="16"/>
  <c r="AN134" i="16"/>
  <c r="E135" i="16"/>
  <c r="F135" i="16"/>
  <c r="G135" i="16"/>
  <c r="H135" i="16"/>
  <c r="I135" i="16"/>
  <c r="J135" i="16"/>
  <c r="K135" i="16"/>
  <c r="L135" i="16"/>
  <c r="M135" i="16"/>
  <c r="N135" i="16"/>
  <c r="O135" i="16"/>
  <c r="P135" i="16"/>
  <c r="Q135" i="16"/>
  <c r="R135" i="16"/>
  <c r="S135" i="16"/>
  <c r="T135" i="16"/>
  <c r="U135" i="16"/>
  <c r="V135" i="16"/>
  <c r="W135" i="16"/>
  <c r="X135" i="16"/>
  <c r="Y135" i="16"/>
  <c r="Z135" i="16"/>
  <c r="AA135" i="16"/>
  <c r="AB135" i="16"/>
  <c r="AC135" i="16"/>
  <c r="AD135" i="16"/>
  <c r="AE135" i="16"/>
  <c r="AF135" i="16"/>
  <c r="AG135" i="16"/>
  <c r="AH135" i="16"/>
  <c r="AI135" i="16"/>
  <c r="AJ135" i="16"/>
  <c r="AK135" i="16"/>
  <c r="AL135" i="16"/>
  <c r="AM135" i="16"/>
  <c r="AN135" i="16"/>
  <c r="E136" i="16"/>
  <c r="F136" i="16"/>
  <c r="G136" i="16"/>
  <c r="H136" i="16"/>
  <c r="I136" i="16"/>
  <c r="J136" i="16"/>
  <c r="K136" i="16"/>
  <c r="L136" i="16"/>
  <c r="M136" i="16"/>
  <c r="N136" i="16"/>
  <c r="O136" i="16"/>
  <c r="P136" i="16"/>
  <c r="Q136" i="16"/>
  <c r="R136" i="16"/>
  <c r="S136" i="16"/>
  <c r="T136" i="16"/>
  <c r="U136" i="16"/>
  <c r="V136" i="16"/>
  <c r="W136" i="16"/>
  <c r="X136" i="16"/>
  <c r="Y136" i="16"/>
  <c r="Z136" i="16"/>
  <c r="AA136" i="16"/>
  <c r="AB136" i="16"/>
  <c r="AC136" i="16"/>
  <c r="AD136" i="16"/>
  <c r="AE136" i="16"/>
  <c r="AF136" i="16"/>
  <c r="AG136" i="16"/>
  <c r="AH136" i="16"/>
  <c r="AI136" i="16"/>
  <c r="AJ136" i="16"/>
  <c r="AK136" i="16"/>
  <c r="AL136" i="16"/>
  <c r="AM136" i="16"/>
  <c r="AN136" i="16"/>
  <c r="E137" i="16"/>
  <c r="F137" i="16"/>
  <c r="G137" i="16"/>
  <c r="H137" i="16"/>
  <c r="I137" i="16"/>
  <c r="J137" i="16"/>
  <c r="K137" i="16"/>
  <c r="L137" i="16"/>
  <c r="M137" i="16"/>
  <c r="N137" i="16"/>
  <c r="O137" i="16"/>
  <c r="P137" i="16"/>
  <c r="Q137" i="16"/>
  <c r="R137" i="16"/>
  <c r="S137" i="16"/>
  <c r="T137" i="16"/>
  <c r="U137" i="16"/>
  <c r="V137" i="16"/>
  <c r="W137" i="16"/>
  <c r="X137" i="16"/>
  <c r="Y137" i="16"/>
  <c r="Z137" i="16"/>
  <c r="AA137" i="16"/>
  <c r="AB137" i="16"/>
  <c r="AC137" i="16"/>
  <c r="AD137" i="16"/>
  <c r="AE137" i="16"/>
  <c r="AF137" i="16"/>
  <c r="AG137" i="16"/>
  <c r="AH137" i="16"/>
  <c r="AI137" i="16"/>
  <c r="AJ137" i="16"/>
  <c r="AK137" i="16"/>
  <c r="AL137" i="16"/>
  <c r="AM137" i="16"/>
  <c r="AN137" i="16"/>
  <c r="E138" i="16"/>
  <c r="F138" i="16"/>
  <c r="G138" i="16"/>
  <c r="H138" i="16"/>
  <c r="I138" i="16"/>
  <c r="J138" i="16"/>
  <c r="K138" i="16"/>
  <c r="L138" i="16"/>
  <c r="M138" i="16"/>
  <c r="N138" i="16"/>
  <c r="O138" i="16"/>
  <c r="P138" i="16"/>
  <c r="Q138" i="16"/>
  <c r="R138" i="16"/>
  <c r="S138" i="16"/>
  <c r="T138" i="16"/>
  <c r="U138" i="16"/>
  <c r="V138" i="16"/>
  <c r="W138" i="16"/>
  <c r="X138" i="16"/>
  <c r="Y138" i="16"/>
  <c r="Z138" i="16"/>
  <c r="AA138" i="16"/>
  <c r="AB138" i="16"/>
  <c r="AC138" i="16"/>
  <c r="AD138" i="16"/>
  <c r="AE138" i="16"/>
  <c r="AF138" i="16"/>
  <c r="AG138" i="16"/>
  <c r="AH138" i="16"/>
  <c r="AI138" i="16"/>
  <c r="AJ138" i="16"/>
  <c r="AK138" i="16"/>
  <c r="AL138" i="16"/>
  <c r="AM138" i="16"/>
  <c r="AN138" i="16"/>
  <c r="E139" i="16"/>
  <c r="F139" i="16"/>
  <c r="G139" i="16"/>
  <c r="H139" i="16"/>
  <c r="I139" i="16"/>
  <c r="J139" i="16"/>
  <c r="K139" i="16"/>
  <c r="L139" i="16"/>
  <c r="M139" i="16"/>
  <c r="N139" i="16"/>
  <c r="O139" i="16"/>
  <c r="P139" i="16"/>
  <c r="Q139" i="16"/>
  <c r="R139" i="16"/>
  <c r="S139" i="16"/>
  <c r="T139" i="16"/>
  <c r="U139" i="16"/>
  <c r="V139" i="16"/>
  <c r="W139" i="16"/>
  <c r="X139" i="16"/>
  <c r="Y139" i="16"/>
  <c r="Z139" i="16"/>
  <c r="AA139" i="16"/>
  <c r="AB139" i="16"/>
  <c r="AC139" i="16"/>
  <c r="AD139" i="16"/>
  <c r="AE139" i="16"/>
  <c r="AF139" i="16"/>
  <c r="AG139" i="16"/>
  <c r="AH139" i="16"/>
  <c r="AI139" i="16"/>
  <c r="AJ139" i="16"/>
  <c r="AK139" i="16"/>
  <c r="AL139" i="16"/>
  <c r="AM139" i="16"/>
  <c r="AN139" i="16"/>
  <c r="E140" i="16"/>
  <c r="F140" i="16"/>
  <c r="G140" i="16"/>
  <c r="H140" i="16"/>
  <c r="I140" i="16"/>
  <c r="J140" i="16"/>
  <c r="K140" i="16"/>
  <c r="L140" i="16"/>
  <c r="M140" i="16"/>
  <c r="N140" i="16"/>
  <c r="O140" i="16"/>
  <c r="P140" i="16"/>
  <c r="Q140" i="16"/>
  <c r="R140" i="16"/>
  <c r="S140" i="16"/>
  <c r="T140" i="16"/>
  <c r="U140" i="16"/>
  <c r="V140" i="16"/>
  <c r="W140" i="16"/>
  <c r="X140" i="16"/>
  <c r="Y140" i="16"/>
  <c r="Z140" i="16"/>
  <c r="AA140" i="16"/>
  <c r="AB140" i="16"/>
  <c r="AC140" i="16"/>
  <c r="AD140" i="16"/>
  <c r="AE140" i="16"/>
  <c r="AF140" i="16"/>
  <c r="AG140" i="16"/>
  <c r="AH140" i="16"/>
  <c r="AI140" i="16"/>
  <c r="AJ140" i="16"/>
  <c r="AK140" i="16"/>
  <c r="AL140" i="16"/>
  <c r="AM140" i="16"/>
  <c r="AN140" i="16"/>
  <c r="E141" i="16"/>
  <c r="F141" i="16"/>
  <c r="G141" i="16"/>
  <c r="H141" i="16"/>
  <c r="I141" i="16"/>
  <c r="J141" i="16"/>
  <c r="K141" i="16"/>
  <c r="L141" i="16"/>
  <c r="M141" i="16"/>
  <c r="N141" i="16"/>
  <c r="O141" i="16"/>
  <c r="P141" i="16"/>
  <c r="Q141" i="16"/>
  <c r="R141" i="16"/>
  <c r="S141" i="16"/>
  <c r="T141" i="16"/>
  <c r="U141" i="16"/>
  <c r="V141" i="16"/>
  <c r="W141" i="16"/>
  <c r="X141" i="16"/>
  <c r="Y141" i="16"/>
  <c r="Z141" i="16"/>
  <c r="AA141" i="16"/>
  <c r="AB141" i="16"/>
  <c r="AC141" i="16"/>
  <c r="AD141" i="16"/>
  <c r="AE141" i="16"/>
  <c r="AF141" i="16"/>
  <c r="AG141" i="16"/>
  <c r="AH141" i="16"/>
  <c r="AI141" i="16"/>
  <c r="AJ141" i="16"/>
  <c r="AK141" i="16"/>
  <c r="AL141" i="16"/>
  <c r="AM141" i="16"/>
  <c r="AN141" i="16"/>
  <c r="E142" i="16"/>
  <c r="F142" i="16"/>
  <c r="G142" i="16"/>
  <c r="H142" i="16"/>
  <c r="I142" i="16"/>
  <c r="J142" i="16"/>
  <c r="K142" i="16"/>
  <c r="L142" i="16"/>
  <c r="M142" i="16"/>
  <c r="N142" i="16"/>
  <c r="O142" i="16"/>
  <c r="P142" i="16"/>
  <c r="Q142" i="16"/>
  <c r="R142" i="16"/>
  <c r="S142" i="16"/>
  <c r="T142" i="16"/>
  <c r="U142" i="16"/>
  <c r="V142" i="16"/>
  <c r="W142" i="16"/>
  <c r="X142" i="16"/>
  <c r="Y142" i="16"/>
  <c r="Z142" i="16"/>
  <c r="AA142" i="16"/>
  <c r="AB142" i="16"/>
  <c r="AC142" i="16"/>
  <c r="AD142" i="16"/>
  <c r="AE142" i="16"/>
  <c r="AF142" i="16"/>
  <c r="AG142" i="16"/>
  <c r="AH142" i="16"/>
  <c r="AI142" i="16"/>
  <c r="AJ142" i="16"/>
  <c r="AK142" i="16"/>
  <c r="AL142" i="16"/>
  <c r="AM142" i="16"/>
  <c r="AN142" i="16"/>
  <c r="E143" i="16"/>
  <c r="F143" i="16"/>
  <c r="G143" i="16"/>
  <c r="H143" i="16"/>
  <c r="I143" i="16"/>
  <c r="J143" i="16"/>
  <c r="K143" i="16"/>
  <c r="L143" i="16"/>
  <c r="M143" i="16"/>
  <c r="N143" i="16"/>
  <c r="O143" i="16"/>
  <c r="P143" i="16"/>
  <c r="Q143" i="16"/>
  <c r="R143" i="16"/>
  <c r="S143" i="16"/>
  <c r="T143" i="16"/>
  <c r="U143" i="16"/>
  <c r="V143" i="16"/>
  <c r="W143" i="16"/>
  <c r="X143" i="16"/>
  <c r="Y143" i="16"/>
  <c r="Z143" i="16"/>
  <c r="AA143" i="16"/>
  <c r="AB143" i="16"/>
  <c r="AC143" i="16"/>
  <c r="AD143" i="16"/>
  <c r="AE143" i="16"/>
  <c r="AF143" i="16"/>
  <c r="AG143" i="16"/>
  <c r="AH143" i="16"/>
  <c r="AI143" i="16"/>
  <c r="AJ143" i="16"/>
  <c r="AK143" i="16"/>
  <c r="AL143" i="16"/>
  <c r="AM143" i="16"/>
  <c r="AN143" i="16"/>
  <c r="E144" i="16"/>
  <c r="F144" i="16"/>
  <c r="G144" i="16"/>
  <c r="H144" i="16"/>
  <c r="I144" i="16"/>
  <c r="J144" i="16"/>
  <c r="K144" i="16"/>
  <c r="L144" i="16"/>
  <c r="M144" i="16"/>
  <c r="N144" i="16"/>
  <c r="O144" i="16"/>
  <c r="P144" i="16"/>
  <c r="Q144" i="16"/>
  <c r="R144" i="16"/>
  <c r="S144" i="16"/>
  <c r="T144" i="16"/>
  <c r="U144" i="16"/>
  <c r="V144" i="16"/>
  <c r="W144" i="16"/>
  <c r="X144" i="16"/>
  <c r="Y144" i="16"/>
  <c r="Z144" i="16"/>
  <c r="AA144" i="16"/>
  <c r="AB144" i="16"/>
  <c r="AC144" i="16"/>
  <c r="AD144" i="16"/>
  <c r="AE144" i="16"/>
  <c r="AF144" i="16"/>
  <c r="AG144" i="16"/>
  <c r="AH144" i="16"/>
  <c r="AI144" i="16"/>
  <c r="AJ144" i="16"/>
  <c r="AK144" i="16"/>
  <c r="AL144" i="16"/>
  <c r="AM144" i="16"/>
  <c r="AN144" i="16"/>
  <c r="E145" i="16"/>
  <c r="F145" i="16"/>
  <c r="G145" i="16"/>
  <c r="H145" i="16"/>
  <c r="I145" i="16"/>
  <c r="J145" i="16"/>
  <c r="K145" i="16"/>
  <c r="L145" i="16"/>
  <c r="M145" i="16"/>
  <c r="N145" i="16"/>
  <c r="O145" i="16"/>
  <c r="P145" i="16"/>
  <c r="Q145" i="16"/>
  <c r="R145" i="16"/>
  <c r="S145" i="16"/>
  <c r="T145" i="16"/>
  <c r="U145" i="16"/>
  <c r="V145" i="16"/>
  <c r="W145" i="16"/>
  <c r="X145" i="16"/>
  <c r="Y145" i="16"/>
  <c r="Z145" i="16"/>
  <c r="AA145" i="16"/>
  <c r="AB145" i="16"/>
  <c r="AC145" i="16"/>
  <c r="AD145" i="16"/>
  <c r="AE145" i="16"/>
  <c r="AF145" i="16"/>
  <c r="AG145" i="16"/>
  <c r="AH145" i="16"/>
  <c r="AI145" i="16"/>
  <c r="AJ145" i="16"/>
  <c r="AK145" i="16"/>
  <c r="AL145" i="16"/>
  <c r="AM145" i="16"/>
  <c r="AN145" i="16"/>
  <c r="E146" i="16"/>
  <c r="F146" i="16"/>
  <c r="G146" i="16"/>
  <c r="H146" i="16"/>
  <c r="I146" i="16"/>
  <c r="J146" i="16"/>
  <c r="K146" i="16"/>
  <c r="L146" i="16"/>
  <c r="M146" i="16"/>
  <c r="N146" i="16"/>
  <c r="O146" i="16"/>
  <c r="P146" i="16"/>
  <c r="Q146" i="16"/>
  <c r="R146" i="16"/>
  <c r="S146" i="16"/>
  <c r="T146" i="16"/>
  <c r="U146" i="16"/>
  <c r="V146" i="16"/>
  <c r="W146" i="16"/>
  <c r="X146" i="16"/>
  <c r="Y146" i="16"/>
  <c r="Z146" i="16"/>
  <c r="AA146" i="16"/>
  <c r="AB146" i="16"/>
  <c r="AC146" i="16"/>
  <c r="AD146" i="16"/>
  <c r="AE146" i="16"/>
  <c r="AF146" i="16"/>
  <c r="AG146" i="16"/>
  <c r="AH146" i="16"/>
  <c r="AI146" i="16"/>
  <c r="AJ146" i="16"/>
  <c r="AK146" i="16"/>
  <c r="AL146" i="16"/>
  <c r="AM146" i="16"/>
  <c r="AN146" i="16"/>
  <c r="E147" i="16"/>
  <c r="F147" i="16"/>
  <c r="G147" i="16"/>
  <c r="H147" i="16"/>
  <c r="I147" i="16"/>
  <c r="J147" i="16"/>
  <c r="K147" i="16"/>
  <c r="L147" i="16"/>
  <c r="M147" i="16"/>
  <c r="N147" i="16"/>
  <c r="O147" i="16"/>
  <c r="P147" i="16"/>
  <c r="Q147" i="16"/>
  <c r="R147" i="16"/>
  <c r="S147" i="16"/>
  <c r="T147" i="16"/>
  <c r="U147" i="16"/>
  <c r="V147" i="16"/>
  <c r="W147" i="16"/>
  <c r="X147" i="16"/>
  <c r="Y147" i="16"/>
  <c r="Z147" i="16"/>
  <c r="AA147" i="16"/>
  <c r="AB147" i="16"/>
  <c r="AC147" i="16"/>
  <c r="AD147" i="16"/>
  <c r="AE147" i="16"/>
  <c r="AF147" i="16"/>
  <c r="AG147" i="16"/>
  <c r="AH147" i="16"/>
  <c r="AI147" i="16"/>
  <c r="AJ147" i="16"/>
  <c r="AK147" i="16"/>
  <c r="AL147" i="16"/>
  <c r="AM147" i="16"/>
  <c r="AN147" i="16"/>
  <c r="E148" i="16"/>
  <c r="F148" i="16"/>
  <c r="G148" i="16"/>
  <c r="H148" i="16"/>
  <c r="I148" i="16"/>
  <c r="J148" i="16"/>
  <c r="K148" i="16"/>
  <c r="L148" i="16"/>
  <c r="M148" i="16"/>
  <c r="N148" i="16"/>
  <c r="O148" i="16"/>
  <c r="P148" i="16"/>
  <c r="Q148" i="16"/>
  <c r="R148" i="16"/>
  <c r="S148" i="16"/>
  <c r="T148" i="16"/>
  <c r="U148" i="16"/>
  <c r="V148" i="16"/>
  <c r="W148" i="16"/>
  <c r="X148" i="16"/>
  <c r="Y148" i="16"/>
  <c r="Z148" i="16"/>
  <c r="AA148" i="16"/>
  <c r="AB148" i="16"/>
  <c r="AC148" i="16"/>
  <c r="AD148" i="16"/>
  <c r="AE148" i="16"/>
  <c r="AF148" i="16"/>
  <c r="AG148" i="16"/>
  <c r="AH148" i="16"/>
  <c r="AI148" i="16"/>
  <c r="AJ148" i="16"/>
  <c r="AK148" i="16"/>
  <c r="AL148" i="16"/>
  <c r="AM148" i="16"/>
  <c r="AN148" i="16"/>
  <c r="E149" i="16"/>
  <c r="F149" i="16"/>
  <c r="G149" i="16"/>
  <c r="H149" i="16"/>
  <c r="I149" i="16"/>
  <c r="J149" i="16"/>
  <c r="K149" i="16"/>
  <c r="L149" i="16"/>
  <c r="M149" i="16"/>
  <c r="N149" i="16"/>
  <c r="O149" i="16"/>
  <c r="P149" i="16"/>
  <c r="Q149" i="16"/>
  <c r="R149" i="16"/>
  <c r="S149" i="16"/>
  <c r="T149" i="16"/>
  <c r="U149" i="16"/>
  <c r="V149" i="16"/>
  <c r="W149" i="16"/>
  <c r="X149" i="16"/>
  <c r="Y149" i="16"/>
  <c r="Z149" i="16"/>
  <c r="AA149" i="16"/>
  <c r="AB149" i="16"/>
  <c r="AC149" i="16"/>
  <c r="AD149" i="16"/>
  <c r="AE149" i="16"/>
  <c r="AF149" i="16"/>
  <c r="AG149" i="16"/>
  <c r="AH149" i="16"/>
  <c r="AI149" i="16"/>
  <c r="AJ149" i="16"/>
  <c r="AK149" i="16"/>
  <c r="AL149" i="16"/>
  <c r="AM149" i="16"/>
  <c r="AN149" i="16"/>
  <c r="E150" i="16"/>
  <c r="F150" i="16"/>
  <c r="G150" i="16"/>
  <c r="H150" i="16"/>
  <c r="I150" i="16"/>
  <c r="J150" i="16"/>
  <c r="K150" i="16"/>
  <c r="L150" i="16"/>
  <c r="M150" i="16"/>
  <c r="N150" i="16"/>
  <c r="O150" i="16"/>
  <c r="P150" i="16"/>
  <c r="Q150" i="16"/>
  <c r="R150" i="16"/>
  <c r="S150" i="16"/>
  <c r="T150" i="16"/>
  <c r="U150" i="16"/>
  <c r="V150" i="16"/>
  <c r="W150" i="16"/>
  <c r="X150" i="16"/>
  <c r="Y150" i="16"/>
  <c r="Z150" i="16"/>
  <c r="AA150" i="16"/>
  <c r="AB150" i="16"/>
  <c r="AC150" i="16"/>
  <c r="AD150" i="16"/>
  <c r="AE150" i="16"/>
  <c r="AF150" i="16"/>
  <c r="AG150" i="16"/>
  <c r="AH150" i="16"/>
  <c r="AI150" i="16"/>
  <c r="AJ150" i="16"/>
  <c r="AK150" i="16"/>
  <c r="AL150" i="16"/>
  <c r="AM150" i="16"/>
  <c r="AN150" i="16"/>
  <c r="E151" i="16"/>
  <c r="F151" i="16"/>
  <c r="G151" i="16"/>
  <c r="H151" i="16"/>
  <c r="I151" i="16"/>
  <c r="J151" i="16"/>
  <c r="K151" i="16"/>
  <c r="L151" i="16"/>
  <c r="M151" i="16"/>
  <c r="N151" i="16"/>
  <c r="O151" i="16"/>
  <c r="P151" i="16"/>
  <c r="Q151" i="16"/>
  <c r="R151" i="16"/>
  <c r="S151" i="16"/>
  <c r="T151" i="16"/>
  <c r="U151" i="16"/>
  <c r="V151" i="16"/>
  <c r="W151" i="16"/>
  <c r="X151" i="16"/>
  <c r="Y151" i="16"/>
  <c r="Z151" i="16"/>
  <c r="AA151" i="16"/>
  <c r="AB151" i="16"/>
  <c r="AC151" i="16"/>
  <c r="AD151" i="16"/>
  <c r="AE151" i="16"/>
  <c r="AF151" i="16"/>
  <c r="AG151" i="16"/>
  <c r="AH151" i="16"/>
  <c r="AI151" i="16"/>
  <c r="AJ151" i="16"/>
  <c r="AK151" i="16"/>
  <c r="AL151" i="16"/>
  <c r="AM151" i="16"/>
  <c r="AN151" i="16"/>
  <c r="E152" i="16"/>
  <c r="F152" i="16"/>
  <c r="G152" i="16"/>
  <c r="H152" i="16"/>
  <c r="I152" i="16"/>
  <c r="J152" i="16"/>
  <c r="K152" i="16"/>
  <c r="L152" i="16"/>
  <c r="M152" i="16"/>
  <c r="N152" i="16"/>
  <c r="O152" i="16"/>
  <c r="P152" i="16"/>
  <c r="Q152" i="16"/>
  <c r="R152" i="16"/>
  <c r="S152" i="16"/>
  <c r="T152" i="16"/>
  <c r="U152" i="16"/>
  <c r="V152" i="16"/>
  <c r="W152" i="16"/>
  <c r="X152" i="16"/>
  <c r="Y152" i="16"/>
  <c r="Z152" i="16"/>
  <c r="AA152" i="16"/>
  <c r="AB152" i="16"/>
  <c r="AC152" i="16"/>
  <c r="AD152" i="16"/>
  <c r="AE152" i="16"/>
  <c r="AF152" i="16"/>
  <c r="AG152" i="16"/>
  <c r="AH152" i="16"/>
  <c r="AI152" i="16"/>
  <c r="AJ152" i="16"/>
  <c r="AK152" i="16"/>
  <c r="AL152" i="16"/>
  <c r="AM152" i="16"/>
  <c r="AN152" i="16"/>
  <c r="E153" i="16"/>
  <c r="F153" i="16"/>
  <c r="G153" i="16"/>
  <c r="H153" i="16"/>
  <c r="I153" i="16"/>
  <c r="J153" i="16"/>
  <c r="K153" i="16"/>
  <c r="L153" i="16"/>
  <c r="M153" i="16"/>
  <c r="N153" i="16"/>
  <c r="O153" i="16"/>
  <c r="P153" i="16"/>
  <c r="Q153" i="16"/>
  <c r="R153" i="16"/>
  <c r="S153" i="16"/>
  <c r="T153" i="16"/>
  <c r="U153" i="16"/>
  <c r="V153" i="16"/>
  <c r="W153" i="16"/>
  <c r="X153" i="16"/>
  <c r="Y153" i="16"/>
  <c r="Z153" i="16"/>
  <c r="AA153" i="16"/>
  <c r="AB153" i="16"/>
  <c r="AC153" i="16"/>
  <c r="AD153" i="16"/>
  <c r="AE153" i="16"/>
  <c r="AF153" i="16"/>
  <c r="AG153" i="16"/>
  <c r="AH153" i="16"/>
  <c r="AI153" i="16"/>
  <c r="AJ153" i="16"/>
  <c r="AK153" i="16"/>
  <c r="AL153" i="16"/>
  <c r="AM153" i="16"/>
  <c r="AN153" i="16"/>
  <c r="E154" i="16"/>
  <c r="F154" i="16"/>
  <c r="G154" i="16"/>
  <c r="H154" i="16"/>
  <c r="I154" i="16"/>
  <c r="J154" i="16"/>
  <c r="K154" i="16"/>
  <c r="L154" i="16"/>
  <c r="M154" i="16"/>
  <c r="N154" i="16"/>
  <c r="O154" i="16"/>
  <c r="P154" i="16"/>
  <c r="Q154" i="16"/>
  <c r="R154" i="16"/>
  <c r="S154" i="16"/>
  <c r="T154" i="16"/>
  <c r="U154" i="16"/>
  <c r="V154" i="16"/>
  <c r="W154" i="16"/>
  <c r="X154" i="16"/>
  <c r="Y154" i="16"/>
  <c r="Z154" i="16"/>
  <c r="AA154" i="16"/>
  <c r="AB154" i="16"/>
  <c r="AC154" i="16"/>
  <c r="AD154" i="16"/>
  <c r="AE154" i="16"/>
  <c r="AF154" i="16"/>
  <c r="AG154" i="16"/>
  <c r="AH154" i="16"/>
  <c r="AI154" i="16"/>
  <c r="AJ154" i="16"/>
  <c r="AK154" i="16"/>
  <c r="AL154" i="16"/>
  <c r="AM154" i="16"/>
  <c r="AN154" i="16"/>
  <c r="E155" i="16"/>
  <c r="F155" i="16"/>
  <c r="G155" i="16"/>
  <c r="H155" i="16"/>
  <c r="I155" i="16"/>
  <c r="J155" i="16"/>
  <c r="K155" i="16"/>
  <c r="L155" i="16"/>
  <c r="M155" i="16"/>
  <c r="N155" i="16"/>
  <c r="O155" i="16"/>
  <c r="P155" i="16"/>
  <c r="Q155" i="16"/>
  <c r="R155" i="16"/>
  <c r="S155" i="16"/>
  <c r="T155" i="16"/>
  <c r="U155" i="16"/>
  <c r="V155" i="16"/>
  <c r="W155" i="16"/>
  <c r="X155" i="16"/>
  <c r="Y155" i="16"/>
  <c r="Z155" i="16"/>
  <c r="AA155" i="16"/>
  <c r="AB155" i="16"/>
  <c r="AC155" i="16"/>
  <c r="AD155" i="16"/>
  <c r="AE155" i="16"/>
  <c r="AF155" i="16"/>
  <c r="AG155" i="16"/>
  <c r="AH155" i="16"/>
  <c r="AI155" i="16"/>
  <c r="AJ155" i="16"/>
  <c r="AK155" i="16"/>
  <c r="AL155" i="16"/>
  <c r="AM155" i="16"/>
  <c r="AN155" i="16"/>
  <c r="E156" i="16"/>
  <c r="F156" i="16"/>
  <c r="G156" i="16"/>
  <c r="H156" i="16"/>
  <c r="I156" i="16"/>
  <c r="J156" i="16"/>
  <c r="K156" i="16"/>
  <c r="L156" i="16"/>
  <c r="M156" i="16"/>
  <c r="N156" i="16"/>
  <c r="O156" i="16"/>
  <c r="P156" i="16"/>
  <c r="Q156" i="16"/>
  <c r="R156" i="16"/>
  <c r="S156" i="16"/>
  <c r="T156" i="16"/>
  <c r="U156" i="16"/>
  <c r="V156" i="16"/>
  <c r="W156" i="16"/>
  <c r="X156" i="16"/>
  <c r="Y156" i="16"/>
  <c r="Z156" i="16"/>
  <c r="AA156" i="16"/>
  <c r="AB156" i="16"/>
  <c r="AC156" i="16"/>
  <c r="AD156" i="16"/>
  <c r="AE156" i="16"/>
  <c r="AF156" i="16"/>
  <c r="AG156" i="16"/>
  <c r="AH156" i="16"/>
  <c r="AI156" i="16"/>
  <c r="AJ156" i="16"/>
  <c r="AK156" i="16"/>
  <c r="AL156" i="16"/>
  <c r="AM156" i="16"/>
  <c r="AN156" i="16"/>
  <c r="E157" i="16"/>
  <c r="F157" i="16"/>
  <c r="G157" i="16"/>
  <c r="H157" i="16"/>
  <c r="I157" i="16"/>
  <c r="J157" i="16"/>
  <c r="K157" i="16"/>
  <c r="L157" i="16"/>
  <c r="M157" i="16"/>
  <c r="N157" i="16"/>
  <c r="O157" i="16"/>
  <c r="P157" i="16"/>
  <c r="Q157" i="16"/>
  <c r="R157" i="16"/>
  <c r="S157" i="16"/>
  <c r="T157" i="16"/>
  <c r="U157" i="16"/>
  <c r="V157" i="16"/>
  <c r="W157" i="16"/>
  <c r="X157" i="16"/>
  <c r="Y157" i="16"/>
  <c r="Z157" i="16"/>
  <c r="AA157" i="16"/>
  <c r="AB157" i="16"/>
  <c r="AC157" i="16"/>
  <c r="AD157" i="16"/>
  <c r="AE157" i="16"/>
  <c r="AF157" i="16"/>
  <c r="AG157" i="16"/>
  <c r="AH157" i="16"/>
  <c r="AI157" i="16"/>
  <c r="AJ157" i="16"/>
  <c r="AK157" i="16"/>
  <c r="AL157" i="16"/>
  <c r="AM157" i="16"/>
  <c r="AN157" i="16"/>
  <c r="E158" i="16"/>
  <c r="F158" i="16"/>
  <c r="G158" i="16"/>
  <c r="H158" i="16"/>
  <c r="I158" i="16"/>
  <c r="J158" i="16"/>
  <c r="K158" i="16"/>
  <c r="L158" i="16"/>
  <c r="M158" i="16"/>
  <c r="N158" i="16"/>
  <c r="O158" i="16"/>
  <c r="P158" i="16"/>
  <c r="Q158" i="16"/>
  <c r="R158" i="16"/>
  <c r="S158" i="16"/>
  <c r="T158" i="16"/>
  <c r="U158" i="16"/>
  <c r="V158" i="16"/>
  <c r="W158" i="16"/>
  <c r="X158" i="16"/>
  <c r="Y158" i="16"/>
  <c r="Z158" i="16"/>
  <c r="AA158" i="16"/>
  <c r="AB158" i="16"/>
  <c r="AC158" i="16"/>
  <c r="AD158" i="16"/>
  <c r="AE158" i="16"/>
  <c r="AF158" i="16"/>
  <c r="AG158" i="16"/>
  <c r="AH158" i="16"/>
  <c r="AI158" i="16"/>
  <c r="AJ158" i="16"/>
  <c r="AK158" i="16"/>
  <c r="AL158" i="16"/>
  <c r="AM158" i="16"/>
  <c r="AN158" i="16"/>
  <c r="E159" i="16"/>
  <c r="F159" i="16"/>
  <c r="G159" i="16"/>
  <c r="H159" i="16"/>
  <c r="I159" i="16"/>
  <c r="J159" i="16"/>
  <c r="K159" i="16"/>
  <c r="L159" i="16"/>
  <c r="M159" i="16"/>
  <c r="N159" i="16"/>
  <c r="O159" i="16"/>
  <c r="P159" i="16"/>
  <c r="Q159" i="16"/>
  <c r="R159" i="16"/>
  <c r="S159" i="16"/>
  <c r="T159" i="16"/>
  <c r="U159" i="16"/>
  <c r="V159" i="16"/>
  <c r="W159" i="16"/>
  <c r="X159" i="16"/>
  <c r="Y159" i="16"/>
  <c r="Z159" i="16"/>
  <c r="AA159" i="16"/>
  <c r="AB159" i="16"/>
  <c r="AC159" i="16"/>
  <c r="AD159" i="16"/>
  <c r="AE159" i="16"/>
  <c r="AF159" i="16"/>
  <c r="AG159" i="16"/>
  <c r="AH159" i="16"/>
  <c r="AI159" i="16"/>
  <c r="AJ159" i="16"/>
  <c r="AK159" i="16"/>
  <c r="AL159" i="16"/>
  <c r="AM159" i="16"/>
  <c r="AN159" i="16"/>
  <c r="E160" i="16"/>
  <c r="F160" i="16"/>
  <c r="G160" i="16"/>
  <c r="H160" i="16"/>
  <c r="I160" i="16"/>
  <c r="J160" i="16"/>
  <c r="K160" i="16"/>
  <c r="L160" i="16"/>
  <c r="M160" i="16"/>
  <c r="N160" i="16"/>
  <c r="O160" i="16"/>
  <c r="P160" i="16"/>
  <c r="Q160" i="16"/>
  <c r="R160" i="16"/>
  <c r="S160" i="16"/>
  <c r="T160" i="16"/>
  <c r="U160" i="16"/>
  <c r="V160" i="16"/>
  <c r="W160" i="16"/>
  <c r="X160" i="16"/>
  <c r="Y160" i="16"/>
  <c r="Z160" i="16"/>
  <c r="AA160" i="16"/>
  <c r="AB160" i="16"/>
  <c r="AC160" i="16"/>
  <c r="AD160" i="16"/>
  <c r="AE160" i="16"/>
  <c r="AF160" i="16"/>
  <c r="AG160" i="16"/>
  <c r="AH160" i="16"/>
  <c r="AI160" i="16"/>
  <c r="AJ160" i="16"/>
  <c r="AK160" i="16"/>
  <c r="AL160" i="16"/>
  <c r="AM160" i="16"/>
  <c r="AN160" i="16"/>
  <c r="E161" i="16"/>
  <c r="F161" i="16"/>
  <c r="G161" i="16"/>
  <c r="H161" i="16"/>
  <c r="I161" i="16"/>
  <c r="J161" i="16"/>
  <c r="K161" i="16"/>
  <c r="L161" i="16"/>
  <c r="M161" i="16"/>
  <c r="N161" i="16"/>
  <c r="O161" i="16"/>
  <c r="P161" i="16"/>
  <c r="Q161" i="16"/>
  <c r="R161" i="16"/>
  <c r="S161" i="16"/>
  <c r="T161" i="16"/>
  <c r="U161" i="16"/>
  <c r="V161" i="16"/>
  <c r="W161" i="16"/>
  <c r="X161" i="16"/>
  <c r="Y161" i="16"/>
  <c r="Z161" i="16"/>
  <c r="AA161" i="16"/>
  <c r="AB161" i="16"/>
  <c r="AC161" i="16"/>
  <c r="AD161" i="16"/>
  <c r="AE161" i="16"/>
  <c r="AF161" i="16"/>
  <c r="AG161" i="16"/>
  <c r="AH161" i="16"/>
  <c r="AI161" i="16"/>
  <c r="AJ161" i="16"/>
  <c r="AK161" i="16"/>
  <c r="AL161" i="16"/>
  <c r="AM161" i="16"/>
  <c r="AN161" i="16"/>
  <c r="E162" i="16"/>
  <c r="F162" i="16"/>
  <c r="G162" i="16"/>
  <c r="H162" i="16"/>
  <c r="I162" i="16"/>
  <c r="J162" i="16"/>
  <c r="K162" i="16"/>
  <c r="L162" i="16"/>
  <c r="M162" i="16"/>
  <c r="N162" i="16"/>
  <c r="O162" i="16"/>
  <c r="P162" i="16"/>
  <c r="Q162" i="16"/>
  <c r="R162" i="16"/>
  <c r="S162" i="16"/>
  <c r="T162" i="16"/>
  <c r="U162" i="16"/>
  <c r="V162" i="16"/>
  <c r="W162" i="16"/>
  <c r="X162" i="16"/>
  <c r="Y162" i="16"/>
  <c r="Z162" i="16"/>
  <c r="AA162" i="16"/>
  <c r="AB162" i="16"/>
  <c r="AC162" i="16"/>
  <c r="AD162" i="16"/>
  <c r="AE162" i="16"/>
  <c r="AF162" i="16"/>
  <c r="AG162" i="16"/>
  <c r="AH162" i="16"/>
  <c r="AI162" i="16"/>
  <c r="AJ162" i="16"/>
  <c r="AK162" i="16"/>
  <c r="AL162" i="16"/>
  <c r="AM162" i="16"/>
  <c r="AN162" i="16"/>
  <c r="E163" i="16"/>
  <c r="F163" i="16"/>
  <c r="G163" i="16"/>
  <c r="H163" i="16"/>
  <c r="I163" i="16"/>
  <c r="J163" i="16"/>
  <c r="K163" i="16"/>
  <c r="L163" i="16"/>
  <c r="M163" i="16"/>
  <c r="N163" i="16"/>
  <c r="O163" i="16"/>
  <c r="P163" i="16"/>
  <c r="Q163" i="16"/>
  <c r="R163" i="16"/>
  <c r="S163" i="16"/>
  <c r="T163" i="16"/>
  <c r="U163" i="16"/>
  <c r="V163" i="16"/>
  <c r="W163" i="16"/>
  <c r="X163" i="16"/>
  <c r="Y163" i="16"/>
  <c r="Z163" i="16"/>
  <c r="AA163" i="16"/>
  <c r="AB163" i="16"/>
  <c r="AC163" i="16"/>
  <c r="AD163" i="16"/>
  <c r="AE163" i="16"/>
  <c r="AF163" i="16"/>
  <c r="AG163" i="16"/>
  <c r="AH163" i="16"/>
  <c r="AI163" i="16"/>
  <c r="AJ163" i="16"/>
  <c r="AK163" i="16"/>
  <c r="AL163" i="16"/>
  <c r="AM163" i="16"/>
  <c r="AN163" i="16"/>
  <c r="E164" i="16"/>
  <c r="F164" i="16"/>
  <c r="G164" i="16"/>
  <c r="H164" i="16"/>
  <c r="I164" i="16"/>
  <c r="J164" i="16"/>
  <c r="K164" i="16"/>
  <c r="L164" i="16"/>
  <c r="M164" i="16"/>
  <c r="N164" i="16"/>
  <c r="O164" i="16"/>
  <c r="P164" i="16"/>
  <c r="Q164" i="16"/>
  <c r="R164" i="16"/>
  <c r="S164" i="16"/>
  <c r="T164" i="16"/>
  <c r="U164" i="16"/>
  <c r="V164" i="16"/>
  <c r="W164" i="16"/>
  <c r="X164" i="16"/>
  <c r="Y164" i="16"/>
  <c r="Z164" i="16"/>
  <c r="AA164" i="16"/>
  <c r="AB164" i="16"/>
  <c r="AC164" i="16"/>
  <c r="AD164" i="16"/>
  <c r="AE164" i="16"/>
  <c r="AF164" i="16"/>
  <c r="AG164" i="16"/>
  <c r="AH164" i="16"/>
  <c r="AI164" i="16"/>
  <c r="AJ164" i="16"/>
  <c r="AK164" i="16"/>
  <c r="AL164" i="16"/>
  <c r="AM164" i="16"/>
  <c r="AN164" i="16"/>
  <c r="E165" i="16"/>
  <c r="F165" i="16"/>
  <c r="G165" i="16"/>
  <c r="H165" i="16"/>
  <c r="I165" i="16"/>
  <c r="J165" i="16"/>
  <c r="K165" i="16"/>
  <c r="L165" i="16"/>
  <c r="M165" i="16"/>
  <c r="N165" i="16"/>
  <c r="O165" i="16"/>
  <c r="P165" i="16"/>
  <c r="Q165" i="16"/>
  <c r="R165" i="16"/>
  <c r="S165" i="16"/>
  <c r="T165" i="16"/>
  <c r="U165" i="16"/>
  <c r="V165" i="16"/>
  <c r="W165" i="16"/>
  <c r="X165" i="16"/>
  <c r="Y165" i="16"/>
  <c r="Z165" i="16"/>
  <c r="AA165" i="16"/>
  <c r="AB165" i="16"/>
  <c r="AC165" i="16"/>
  <c r="AD165" i="16"/>
  <c r="AE165" i="16"/>
  <c r="AF165" i="16"/>
  <c r="AG165" i="16"/>
  <c r="AH165" i="16"/>
  <c r="AI165" i="16"/>
  <c r="AJ165" i="16"/>
  <c r="AK165" i="16"/>
  <c r="AL165" i="16"/>
  <c r="AM165" i="16"/>
  <c r="AN165" i="16"/>
  <c r="E166" i="16"/>
  <c r="F166" i="16"/>
  <c r="G166" i="16"/>
  <c r="H166" i="16"/>
  <c r="I166" i="16"/>
  <c r="J166" i="16"/>
  <c r="K166" i="16"/>
  <c r="L166" i="16"/>
  <c r="M166" i="16"/>
  <c r="N166" i="16"/>
  <c r="O166" i="16"/>
  <c r="P166" i="16"/>
  <c r="Q166" i="16"/>
  <c r="R166" i="16"/>
  <c r="S166" i="16"/>
  <c r="T166" i="16"/>
  <c r="U166" i="16"/>
  <c r="V166" i="16"/>
  <c r="W166" i="16"/>
  <c r="X166" i="16"/>
  <c r="Y166" i="16"/>
  <c r="Z166" i="16"/>
  <c r="AA166" i="16"/>
  <c r="AB166" i="16"/>
  <c r="AC166" i="16"/>
  <c r="AD166" i="16"/>
  <c r="AE166" i="16"/>
  <c r="AF166" i="16"/>
  <c r="AG166" i="16"/>
  <c r="AH166" i="16"/>
  <c r="AI166" i="16"/>
  <c r="AJ166" i="16"/>
  <c r="AK166" i="16"/>
  <c r="AL166" i="16"/>
  <c r="AM166" i="16"/>
  <c r="AN166" i="16"/>
  <c r="E167" i="16"/>
  <c r="F167" i="16"/>
  <c r="G167" i="16"/>
  <c r="H167" i="16"/>
  <c r="I167" i="16"/>
  <c r="J167" i="16"/>
  <c r="K167" i="16"/>
  <c r="L167" i="16"/>
  <c r="M167" i="16"/>
  <c r="N167" i="16"/>
  <c r="O167" i="16"/>
  <c r="P167" i="16"/>
  <c r="Q167" i="16"/>
  <c r="R167" i="16"/>
  <c r="S167" i="16"/>
  <c r="T167" i="16"/>
  <c r="U167" i="16"/>
  <c r="V167" i="16"/>
  <c r="W167" i="16"/>
  <c r="X167" i="16"/>
  <c r="Y167" i="16"/>
  <c r="Z167" i="16"/>
  <c r="AA167" i="16"/>
  <c r="AB167" i="16"/>
  <c r="AC167" i="16"/>
  <c r="AD167" i="16"/>
  <c r="AE167" i="16"/>
  <c r="AF167" i="16"/>
  <c r="AG167" i="16"/>
  <c r="AH167" i="16"/>
  <c r="AI167" i="16"/>
  <c r="AJ167" i="16"/>
  <c r="AK167" i="16"/>
  <c r="AL167" i="16"/>
  <c r="AM167" i="16"/>
  <c r="AN167" i="16"/>
  <c r="E168" i="16"/>
  <c r="F168" i="16"/>
  <c r="G168" i="16"/>
  <c r="H168" i="16"/>
  <c r="I168" i="16"/>
  <c r="J168" i="16"/>
  <c r="K168" i="16"/>
  <c r="L168" i="16"/>
  <c r="M168" i="16"/>
  <c r="N168" i="16"/>
  <c r="O168" i="16"/>
  <c r="P168" i="16"/>
  <c r="Q168" i="16"/>
  <c r="R168" i="16"/>
  <c r="S168" i="16"/>
  <c r="T168" i="16"/>
  <c r="U168" i="16"/>
  <c r="V168" i="16"/>
  <c r="W168" i="16"/>
  <c r="X168" i="16"/>
  <c r="Y168" i="16"/>
  <c r="Z168" i="16"/>
  <c r="AA168" i="16"/>
  <c r="AB168" i="16"/>
  <c r="AC168" i="16"/>
  <c r="AD168" i="16"/>
  <c r="AE168" i="16"/>
  <c r="AF168" i="16"/>
  <c r="AG168" i="16"/>
  <c r="AH168" i="16"/>
  <c r="AI168" i="16"/>
  <c r="AJ168" i="16"/>
  <c r="AK168" i="16"/>
  <c r="AL168" i="16"/>
  <c r="AM168" i="16"/>
  <c r="AN168" i="16"/>
  <c r="E169" i="16"/>
  <c r="F169" i="16"/>
  <c r="G169" i="16"/>
  <c r="H169" i="16"/>
  <c r="I169" i="16"/>
  <c r="J169" i="16"/>
  <c r="K169" i="16"/>
  <c r="L169" i="16"/>
  <c r="M169" i="16"/>
  <c r="N169" i="16"/>
  <c r="O169" i="16"/>
  <c r="P169" i="16"/>
  <c r="Q169" i="16"/>
  <c r="R169" i="16"/>
  <c r="S169" i="16"/>
  <c r="T169" i="16"/>
  <c r="U169" i="16"/>
  <c r="V169" i="16"/>
  <c r="W169" i="16"/>
  <c r="X169" i="16"/>
  <c r="Y169" i="16"/>
  <c r="Z169" i="16"/>
  <c r="AA169" i="16"/>
  <c r="AB169" i="16"/>
  <c r="AC169" i="16"/>
  <c r="AD169" i="16"/>
  <c r="AE169" i="16"/>
  <c r="AF169" i="16"/>
  <c r="AG169" i="16"/>
  <c r="AH169" i="16"/>
  <c r="AI169" i="16"/>
  <c r="AJ169" i="16"/>
  <c r="AK169" i="16"/>
  <c r="AL169" i="16"/>
  <c r="AM169" i="16"/>
  <c r="AN169" i="16"/>
  <c r="E170" i="16"/>
  <c r="F170" i="16"/>
  <c r="G170" i="16"/>
  <c r="H170" i="16"/>
  <c r="I170" i="16"/>
  <c r="J170" i="16"/>
  <c r="K170" i="16"/>
  <c r="L170" i="16"/>
  <c r="M170" i="16"/>
  <c r="N170" i="16"/>
  <c r="O170" i="16"/>
  <c r="P170" i="16"/>
  <c r="Q170" i="16"/>
  <c r="R170" i="16"/>
  <c r="S170" i="16"/>
  <c r="T170" i="16"/>
  <c r="U170" i="16"/>
  <c r="V170" i="16"/>
  <c r="W170" i="16"/>
  <c r="X170" i="16"/>
  <c r="Y170" i="16"/>
  <c r="Z170" i="16"/>
  <c r="AA170" i="16"/>
  <c r="AB170" i="16"/>
  <c r="AC170" i="16"/>
  <c r="AD170" i="16"/>
  <c r="AE170" i="16"/>
  <c r="AF170" i="16"/>
  <c r="AG170" i="16"/>
  <c r="AH170" i="16"/>
  <c r="AI170" i="16"/>
  <c r="AJ170" i="16"/>
  <c r="AK170" i="16"/>
  <c r="AL170" i="16"/>
  <c r="AM170" i="16"/>
  <c r="AN170" i="16"/>
  <c r="E171" i="16"/>
  <c r="F171" i="16"/>
  <c r="G171" i="16"/>
  <c r="H171" i="16"/>
  <c r="I171" i="16"/>
  <c r="J171" i="16"/>
  <c r="K171" i="16"/>
  <c r="L171" i="16"/>
  <c r="M171" i="16"/>
  <c r="N171" i="16"/>
  <c r="O171" i="16"/>
  <c r="P171" i="16"/>
  <c r="Q171" i="16"/>
  <c r="R171" i="16"/>
  <c r="S171" i="16"/>
  <c r="T171" i="16"/>
  <c r="U171" i="16"/>
  <c r="V171" i="16"/>
  <c r="W171" i="16"/>
  <c r="X171" i="16"/>
  <c r="Y171" i="16"/>
  <c r="Z171" i="16"/>
  <c r="AA171" i="16"/>
  <c r="AB171" i="16"/>
  <c r="AC171" i="16"/>
  <c r="AD171" i="16"/>
  <c r="AE171" i="16"/>
  <c r="AF171" i="16"/>
  <c r="AG171" i="16"/>
  <c r="AH171" i="16"/>
  <c r="AI171" i="16"/>
  <c r="AJ171" i="16"/>
  <c r="AK171" i="16"/>
  <c r="AL171" i="16"/>
  <c r="AM171" i="16"/>
  <c r="AN171" i="16"/>
  <c r="E172" i="16"/>
  <c r="F172" i="16"/>
  <c r="G172" i="16"/>
  <c r="H172" i="16"/>
  <c r="I172" i="16"/>
  <c r="J172" i="16"/>
  <c r="K172" i="16"/>
  <c r="L172" i="16"/>
  <c r="M172" i="16"/>
  <c r="N172" i="16"/>
  <c r="O172" i="16"/>
  <c r="P172" i="16"/>
  <c r="Q172" i="16"/>
  <c r="R172" i="16"/>
  <c r="S172" i="16"/>
  <c r="T172" i="16"/>
  <c r="U172" i="16"/>
  <c r="V172" i="16"/>
  <c r="W172" i="16"/>
  <c r="X172" i="16"/>
  <c r="Y172" i="16"/>
  <c r="Z172" i="16"/>
  <c r="AA172" i="16"/>
  <c r="AB172" i="16"/>
  <c r="AC172" i="16"/>
  <c r="AD172" i="16"/>
  <c r="AE172" i="16"/>
  <c r="AF172" i="16"/>
  <c r="AG172" i="16"/>
  <c r="AH172" i="16"/>
  <c r="AI172" i="16"/>
  <c r="AJ172" i="16"/>
  <c r="AK172" i="16"/>
  <c r="AL172" i="16"/>
  <c r="AM172" i="16"/>
  <c r="AN172" i="16"/>
  <c r="E173" i="16"/>
  <c r="F173" i="16"/>
  <c r="G173" i="16"/>
  <c r="H173" i="16"/>
  <c r="I173" i="16"/>
  <c r="J173" i="16"/>
  <c r="K173" i="16"/>
  <c r="L173" i="16"/>
  <c r="M173" i="16"/>
  <c r="N173" i="16"/>
  <c r="O173" i="16"/>
  <c r="P173" i="16"/>
  <c r="Q173" i="16"/>
  <c r="R173" i="16"/>
  <c r="S173" i="16"/>
  <c r="T173" i="16"/>
  <c r="U173" i="16"/>
  <c r="V173" i="16"/>
  <c r="W173" i="16"/>
  <c r="X173" i="16"/>
  <c r="Y173" i="16"/>
  <c r="Z173" i="16"/>
  <c r="AA173" i="16"/>
  <c r="AB173" i="16"/>
  <c r="AC173" i="16"/>
  <c r="AD173" i="16"/>
  <c r="AE173" i="16"/>
  <c r="AF173" i="16"/>
  <c r="AG173" i="16"/>
  <c r="AH173" i="16"/>
  <c r="AI173" i="16"/>
  <c r="AJ173" i="16"/>
  <c r="AK173" i="16"/>
  <c r="AL173" i="16"/>
  <c r="AM173" i="16"/>
  <c r="AN173" i="16"/>
  <c r="E174" i="16"/>
  <c r="F174" i="16"/>
  <c r="G174" i="16"/>
  <c r="H174" i="16"/>
  <c r="I174" i="16"/>
  <c r="J174" i="16"/>
  <c r="K174" i="16"/>
  <c r="L174" i="16"/>
  <c r="M174" i="16"/>
  <c r="N174" i="16"/>
  <c r="O174" i="16"/>
  <c r="P174" i="16"/>
  <c r="Q174" i="16"/>
  <c r="R174" i="16"/>
  <c r="S174" i="16"/>
  <c r="T174" i="16"/>
  <c r="U174" i="16"/>
  <c r="V174" i="16"/>
  <c r="W174" i="16"/>
  <c r="X174" i="16"/>
  <c r="Y174" i="16"/>
  <c r="Z174" i="16"/>
  <c r="AA174" i="16"/>
  <c r="AB174" i="16"/>
  <c r="AC174" i="16"/>
  <c r="AD174" i="16"/>
  <c r="AE174" i="16"/>
  <c r="AF174" i="16"/>
  <c r="AG174" i="16"/>
  <c r="AH174" i="16"/>
  <c r="AI174" i="16"/>
  <c r="AJ174" i="16"/>
  <c r="AK174" i="16"/>
  <c r="AL174" i="16"/>
  <c r="AM174" i="16"/>
  <c r="AN174" i="16"/>
  <c r="E175" i="16"/>
  <c r="F175" i="16"/>
  <c r="G175" i="16"/>
  <c r="H175" i="16"/>
  <c r="I175" i="16"/>
  <c r="J175" i="16"/>
  <c r="K175" i="16"/>
  <c r="L175" i="16"/>
  <c r="M175" i="16"/>
  <c r="N175" i="16"/>
  <c r="O175" i="16"/>
  <c r="P175" i="16"/>
  <c r="Q175" i="16"/>
  <c r="R175" i="16"/>
  <c r="S175" i="16"/>
  <c r="T175" i="16"/>
  <c r="U175" i="16"/>
  <c r="V175" i="16"/>
  <c r="W175" i="16"/>
  <c r="X175" i="16"/>
  <c r="Y175" i="16"/>
  <c r="Z175" i="16"/>
  <c r="AA175" i="16"/>
  <c r="AB175" i="16"/>
  <c r="AC175" i="16"/>
  <c r="AD175" i="16"/>
  <c r="AE175" i="16"/>
  <c r="AF175" i="16"/>
  <c r="AG175" i="16"/>
  <c r="AH175" i="16"/>
  <c r="AI175" i="16"/>
  <c r="AJ175" i="16"/>
  <c r="AK175" i="16"/>
  <c r="AL175" i="16"/>
  <c r="AM175" i="16"/>
  <c r="AN175" i="16"/>
  <c r="E176" i="16"/>
  <c r="F176" i="16"/>
  <c r="G176" i="16"/>
  <c r="H176" i="16"/>
  <c r="I176" i="16"/>
  <c r="J176" i="16"/>
  <c r="K176" i="16"/>
  <c r="L176" i="16"/>
  <c r="M176" i="16"/>
  <c r="N176" i="16"/>
  <c r="O176" i="16"/>
  <c r="P176" i="16"/>
  <c r="Q176" i="16"/>
  <c r="R176" i="16"/>
  <c r="S176" i="16"/>
  <c r="T176" i="16"/>
  <c r="U176" i="16"/>
  <c r="V176" i="16"/>
  <c r="W176" i="16"/>
  <c r="X176" i="16"/>
  <c r="Y176" i="16"/>
  <c r="Z176" i="16"/>
  <c r="AA176" i="16"/>
  <c r="AB176" i="16"/>
  <c r="AC176" i="16"/>
  <c r="AD176" i="16"/>
  <c r="AE176" i="16"/>
  <c r="AF176" i="16"/>
  <c r="AG176" i="16"/>
  <c r="AH176" i="16"/>
  <c r="AI176" i="16"/>
  <c r="AJ176" i="16"/>
  <c r="AK176" i="16"/>
  <c r="AL176" i="16"/>
  <c r="AM176" i="16"/>
  <c r="AN176" i="16"/>
  <c r="E177" i="16"/>
  <c r="F177" i="16"/>
  <c r="G177" i="16"/>
  <c r="H177" i="16"/>
  <c r="I177" i="16"/>
  <c r="J177" i="16"/>
  <c r="K177" i="16"/>
  <c r="L177" i="16"/>
  <c r="M177" i="16"/>
  <c r="N177" i="16"/>
  <c r="O177" i="16"/>
  <c r="P177" i="16"/>
  <c r="Q177" i="16"/>
  <c r="R177" i="16"/>
  <c r="S177" i="16"/>
  <c r="T177" i="16"/>
  <c r="U177" i="16"/>
  <c r="V177" i="16"/>
  <c r="W177" i="16"/>
  <c r="X177" i="16"/>
  <c r="Y177" i="16"/>
  <c r="Z177" i="16"/>
  <c r="AA177" i="16"/>
  <c r="AB177" i="16"/>
  <c r="AC177" i="16"/>
  <c r="AD177" i="16"/>
  <c r="AE177" i="16"/>
  <c r="AF177" i="16"/>
  <c r="AG177" i="16"/>
  <c r="AH177" i="16"/>
  <c r="AI177" i="16"/>
  <c r="AJ177" i="16"/>
  <c r="AK177" i="16"/>
  <c r="AL177" i="16"/>
  <c r="AM177" i="16"/>
  <c r="AN177" i="16"/>
  <c r="E178" i="16"/>
  <c r="F178" i="16"/>
  <c r="G178" i="16"/>
  <c r="H178" i="16"/>
  <c r="I178" i="16"/>
  <c r="J178" i="16"/>
  <c r="K178" i="16"/>
  <c r="L178" i="16"/>
  <c r="M178" i="16"/>
  <c r="N178" i="16"/>
  <c r="O178" i="16"/>
  <c r="P178" i="16"/>
  <c r="Q178" i="16"/>
  <c r="R178" i="16"/>
  <c r="S178" i="16"/>
  <c r="T178" i="16"/>
  <c r="U178" i="16"/>
  <c r="V178" i="16"/>
  <c r="W178" i="16"/>
  <c r="X178" i="16"/>
  <c r="Y178" i="16"/>
  <c r="Z178" i="16"/>
  <c r="AA178" i="16"/>
  <c r="AB178" i="16"/>
  <c r="AC178" i="16"/>
  <c r="AD178" i="16"/>
  <c r="AE178" i="16"/>
  <c r="AF178" i="16"/>
  <c r="AG178" i="16"/>
  <c r="AH178" i="16"/>
  <c r="AI178" i="16"/>
  <c r="AJ178" i="16"/>
  <c r="AK178" i="16"/>
  <c r="AL178" i="16"/>
  <c r="AM178" i="16"/>
  <c r="AN178" i="16"/>
  <c r="E179" i="16"/>
  <c r="F179" i="16"/>
  <c r="G179" i="16"/>
  <c r="H179" i="16"/>
  <c r="I179" i="16"/>
  <c r="J179" i="16"/>
  <c r="K179" i="16"/>
  <c r="L179" i="16"/>
  <c r="M179" i="16"/>
  <c r="N179" i="16"/>
  <c r="O179" i="16"/>
  <c r="P179" i="16"/>
  <c r="Q179" i="16"/>
  <c r="R179" i="16"/>
  <c r="S179" i="16"/>
  <c r="T179" i="16"/>
  <c r="U179" i="16"/>
  <c r="V179" i="16"/>
  <c r="W179" i="16"/>
  <c r="X179" i="16"/>
  <c r="Y179" i="16"/>
  <c r="Z179" i="16"/>
  <c r="AA179" i="16"/>
  <c r="AB179" i="16"/>
  <c r="AC179" i="16"/>
  <c r="AD179" i="16"/>
  <c r="AE179" i="16"/>
  <c r="AF179" i="16"/>
  <c r="AG179" i="16"/>
  <c r="AH179" i="16"/>
  <c r="AI179" i="16"/>
  <c r="AJ179" i="16"/>
  <c r="AK179" i="16"/>
  <c r="AL179" i="16"/>
  <c r="AM179" i="16"/>
  <c r="AN179" i="16"/>
  <c r="E180" i="16"/>
  <c r="F180" i="16"/>
  <c r="G180" i="16"/>
  <c r="H180" i="16"/>
  <c r="I180" i="16"/>
  <c r="J180" i="16"/>
  <c r="K180" i="16"/>
  <c r="L180" i="16"/>
  <c r="M180" i="16"/>
  <c r="N180" i="16"/>
  <c r="O180" i="16"/>
  <c r="P180" i="16"/>
  <c r="Q180" i="16"/>
  <c r="R180" i="16"/>
  <c r="S180" i="16"/>
  <c r="T180" i="16"/>
  <c r="U180" i="16"/>
  <c r="V180" i="16"/>
  <c r="W180" i="16"/>
  <c r="X180" i="16"/>
  <c r="Y180" i="16"/>
  <c r="Z180" i="16"/>
  <c r="AA180" i="16"/>
  <c r="AB180" i="16"/>
  <c r="AC180" i="16"/>
  <c r="AD180" i="16"/>
  <c r="AE180" i="16"/>
  <c r="AF180" i="16"/>
  <c r="AG180" i="16"/>
  <c r="AH180" i="16"/>
  <c r="AI180" i="16"/>
  <c r="AJ180" i="16"/>
  <c r="AK180" i="16"/>
  <c r="AL180" i="16"/>
  <c r="AM180" i="16"/>
  <c r="AN180" i="16"/>
  <c r="E181" i="16"/>
  <c r="F181" i="16"/>
  <c r="G181" i="16"/>
  <c r="H181" i="16"/>
  <c r="I181" i="16"/>
  <c r="J181" i="16"/>
  <c r="K181" i="16"/>
  <c r="L181" i="16"/>
  <c r="M181" i="16"/>
  <c r="N181" i="16"/>
  <c r="O181" i="16"/>
  <c r="P181" i="16"/>
  <c r="Q181" i="16"/>
  <c r="R181" i="16"/>
  <c r="S181" i="16"/>
  <c r="T181" i="16"/>
  <c r="U181" i="16"/>
  <c r="V181" i="16"/>
  <c r="W181" i="16"/>
  <c r="X181" i="16"/>
  <c r="Y181" i="16"/>
  <c r="Z181" i="16"/>
  <c r="AA181" i="16"/>
  <c r="AB181" i="16"/>
  <c r="AC181" i="16"/>
  <c r="AD181" i="16"/>
  <c r="AE181" i="16"/>
  <c r="AF181" i="16"/>
  <c r="AG181" i="16"/>
  <c r="AH181" i="16"/>
  <c r="AI181" i="16"/>
  <c r="AJ181" i="16"/>
  <c r="AK181" i="16"/>
  <c r="AL181" i="16"/>
  <c r="AM181" i="16"/>
  <c r="AN181" i="16"/>
  <c r="E182" i="16"/>
  <c r="F182" i="16"/>
  <c r="G182" i="16"/>
  <c r="H182" i="16"/>
  <c r="I182" i="16"/>
  <c r="J182" i="16"/>
  <c r="K182" i="16"/>
  <c r="L182" i="16"/>
  <c r="M182" i="16"/>
  <c r="N182" i="16"/>
  <c r="O182" i="16"/>
  <c r="P182" i="16"/>
  <c r="Q182" i="16"/>
  <c r="R182" i="16"/>
  <c r="S182" i="16"/>
  <c r="T182" i="16"/>
  <c r="U182" i="16"/>
  <c r="V182" i="16"/>
  <c r="W182" i="16"/>
  <c r="X182" i="16"/>
  <c r="Y182" i="16"/>
  <c r="Z182" i="16"/>
  <c r="AA182" i="16"/>
  <c r="AB182" i="16"/>
  <c r="AC182" i="16"/>
  <c r="AD182" i="16"/>
  <c r="AE182" i="16"/>
  <c r="AF182" i="16"/>
  <c r="AG182" i="16"/>
  <c r="AH182" i="16"/>
  <c r="AI182" i="16"/>
  <c r="AJ182" i="16"/>
  <c r="AK182" i="16"/>
  <c r="AL182" i="16"/>
  <c r="AM182" i="16"/>
  <c r="AN182" i="16"/>
  <c r="E183" i="16"/>
  <c r="F183" i="16"/>
  <c r="G183" i="16"/>
  <c r="H183" i="16"/>
  <c r="I183" i="16"/>
  <c r="J183" i="16"/>
  <c r="K183" i="16"/>
  <c r="L183" i="16"/>
  <c r="M183" i="16"/>
  <c r="N183" i="16"/>
  <c r="O183" i="16"/>
  <c r="P183" i="16"/>
  <c r="Q183" i="16"/>
  <c r="R183" i="16"/>
  <c r="S183" i="16"/>
  <c r="T183" i="16"/>
  <c r="U183" i="16"/>
  <c r="V183" i="16"/>
  <c r="W183" i="16"/>
  <c r="X183" i="16"/>
  <c r="Y183" i="16"/>
  <c r="Z183" i="16"/>
  <c r="AA183" i="16"/>
  <c r="AB183" i="16"/>
  <c r="AC183" i="16"/>
  <c r="AD183" i="16"/>
  <c r="AE183" i="16"/>
  <c r="AF183" i="16"/>
  <c r="AG183" i="16"/>
  <c r="AH183" i="16"/>
  <c r="AI183" i="16"/>
  <c r="AJ183" i="16"/>
  <c r="AK183" i="16"/>
  <c r="AL183" i="16"/>
  <c r="AM183" i="16"/>
  <c r="AN183" i="16"/>
  <c r="E184" i="16"/>
  <c r="F184" i="16"/>
  <c r="G184" i="16"/>
  <c r="H184" i="16"/>
  <c r="I184" i="16"/>
  <c r="J184" i="16"/>
  <c r="K184" i="16"/>
  <c r="L184" i="16"/>
  <c r="M184" i="16"/>
  <c r="N184" i="16"/>
  <c r="O184" i="16"/>
  <c r="P184" i="16"/>
  <c r="Q184" i="16"/>
  <c r="R184" i="16"/>
  <c r="S184" i="16"/>
  <c r="T184" i="16"/>
  <c r="U184" i="16"/>
  <c r="V184" i="16"/>
  <c r="W184" i="16"/>
  <c r="X184" i="16"/>
  <c r="Y184" i="16"/>
  <c r="Z184" i="16"/>
  <c r="AA184" i="16"/>
  <c r="AB184" i="16"/>
  <c r="AC184" i="16"/>
  <c r="AD184" i="16"/>
  <c r="AE184" i="16"/>
  <c r="AF184" i="16"/>
  <c r="AG184" i="16"/>
  <c r="AH184" i="16"/>
  <c r="AI184" i="16"/>
  <c r="AJ184" i="16"/>
  <c r="AK184" i="16"/>
  <c r="AL184" i="16"/>
  <c r="AM184" i="16"/>
  <c r="AN184" i="16"/>
  <c r="E185" i="16"/>
  <c r="F185" i="16"/>
  <c r="G185" i="16"/>
  <c r="H185" i="16"/>
  <c r="I185" i="16"/>
  <c r="J185" i="16"/>
  <c r="K185" i="16"/>
  <c r="L185" i="16"/>
  <c r="M185" i="16"/>
  <c r="N185" i="16"/>
  <c r="O185" i="16"/>
  <c r="P185" i="16"/>
  <c r="Q185" i="16"/>
  <c r="R185" i="16"/>
  <c r="S185" i="16"/>
  <c r="T185" i="16"/>
  <c r="U185" i="16"/>
  <c r="V185" i="16"/>
  <c r="W185" i="16"/>
  <c r="X185" i="16"/>
  <c r="Y185" i="16"/>
  <c r="Z185" i="16"/>
  <c r="AA185" i="16"/>
  <c r="AB185" i="16"/>
  <c r="AC185" i="16"/>
  <c r="AD185" i="16"/>
  <c r="AE185" i="16"/>
  <c r="AF185" i="16"/>
  <c r="AG185" i="16"/>
  <c r="AH185" i="16"/>
  <c r="AI185" i="16"/>
  <c r="AJ185" i="16"/>
  <c r="AK185" i="16"/>
  <c r="AL185" i="16"/>
  <c r="AM185" i="16"/>
  <c r="AN185" i="16"/>
  <c r="E186" i="16"/>
  <c r="F186" i="16"/>
  <c r="G186" i="16"/>
  <c r="H186" i="16"/>
  <c r="I186" i="16"/>
  <c r="J186" i="16"/>
  <c r="K186" i="16"/>
  <c r="L186" i="16"/>
  <c r="M186" i="16"/>
  <c r="N186" i="16"/>
  <c r="O186" i="16"/>
  <c r="P186" i="16"/>
  <c r="Q186" i="16"/>
  <c r="R186" i="16"/>
  <c r="S186" i="16"/>
  <c r="T186" i="16"/>
  <c r="U186" i="16"/>
  <c r="V186" i="16"/>
  <c r="W186" i="16"/>
  <c r="X186" i="16"/>
  <c r="Y186" i="16"/>
  <c r="Z186" i="16"/>
  <c r="AA186" i="16"/>
  <c r="AB186" i="16"/>
  <c r="AC186" i="16"/>
  <c r="AD186" i="16"/>
  <c r="AE186" i="16"/>
  <c r="AF186" i="16"/>
  <c r="AG186" i="16"/>
  <c r="AH186" i="16"/>
  <c r="AI186" i="16"/>
  <c r="AJ186" i="16"/>
  <c r="AK186" i="16"/>
  <c r="AL186" i="16"/>
  <c r="AM186" i="16"/>
  <c r="AN186" i="16"/>
  <c r="E187" i="16"/>
  <c r="F187" i="16"/>
  <c r="G187" i="16"/>
  <c r="H187" i="16"/>
  <c r="I187" i="16"/>
  <c r="J187" i="16"/>
  <c r="K187" i="16"/>
  <c r="L187" i="16"/>
  <c r="M187" i="16"/>
  <c r="N187" i="16"/>
  <c r="O187" i="16"/>
  <c r="P187" i="16"/>
  <c r="Q187" i="16"/>
  <c r="R187" i="16"/>
  <c r="S187" i="16"/>
  <c r="T187" i="16"/>
  <c r="U187" i="16"/>
  <c r="V187" i="16"/>
  <c r="W187" i="16"/>
  <c r="X187" i="16"/>
  <c r="Y187" i="16"/>
  <c r="Z187" i="16"/>
  <c r="AA187" i="16"/>
  <c r="AB187" i="16"/>
  <c r="AC187" i="16"/>
  <c r="AD187" i="16"/>
  <c r="AE187" i="16"/>
  <c r="AF187" i="16"/>
  <c r="AG187" i="16"/>
  <c r="AH187" i="16"/>
  <c r="AI187" i="16"/>
  <c r="AJ187" i="16"/>
  <c r="AK187" i="16"/>
  <c r="AL187" i="16"/>
  <c r="AM187" i="16"/>
  <c r="AN187" i="16"/>
  <c r="E188" i="16"/>
  <c r="F188" i="16"/>
  <c r="G188" i="16"/>
  <c r="H188" i="16"/>
  <c r="I188" i="16"/>
  <c r="J188" i="16"/>
  <c r="K188" i="16"/>
  <c r="L188" i="16"/>
  <c r="M188" i="16"/>
  <c r="N188" i="16"/>
  <c r="O188" i="16"/>
  <c r="P188" i="16"/>
  <c r="Q188" i="16"/>
  <c r="R188" i="16"/>
  <c r="S188" i="16"/>
  <c r="T188" i="16"/>
  <c r="U188" i="16"/>
  <c r="V188" i="16"/>
  <c r="W188" i="16"/>
  <c r="X188" i="16"/>
  <c r="Y188" i="16"/>
  <c r="Z188" i="16"/>
  <c r="AA188" i="16"/>
  <c r="AB188" i="16"/>
  <c r="AC188" i="16"/>
  <c r="AD188" i="16"/>
  <c r="AE188" i="16"/>
  <c r="AF188" i="16"/>
  <c r="AG188" i="16"/>
  <c r="AH188" i="16"/>
  <c r="AI188" i="16"/>
  <c r="AJ188" i="16"/>
  <c r="AK188" i="16"/>
  <c r="AL188" i="16"/>
  <c r="AM188" i="16"/>
  <c r="AN188" i="16"/>
  <c r="E189" i="16"/>
  <c r="F189" i="16"/>
  <c r="G189" i="16"/>
  <c r="H189" i="16"/>
  <c r="I189" i="16"/>
  <c r="J189" i="16"/>
  <c r="K189" i="16"/>
  <c r="L189" i="16"/>
  <c r="M189" i="16"/>
  <c r="N189" i="16"/>
  <c r="O189" i="16"/>
  <c r="P189" i="16"/>
  <c r="Q189" i="16"/>
  <c r="R189" i="16"/>
  <c r="S189" i="16"/>
  <c r="T189" i="16"/>
  <c r="U189" i="16"/>
  <c r="V189" i="16"/>
  <c r="W189" i="16"/>
  <c r="X189" i="16"/>
  <c r="Y189" i="16"/>
  <c r="Z189" i="16"/>
  <c r="AA189" i="16"/>
  <c r="AB189" i="16"/>
  <c r="AC189" i="16"/>
  <c r="AD189" i="16"/>
  <c r="AE189" i="16"/>
  <c r="AF189" i="16"/>
  <c r="AG189" i="16"/>
  <c r="AH189" i="16"/>
  <c r="AI189" i="16"/>
  <c r="AJ189" i="16"/>
  <c r="AK189" i="16"/>
  <c r="AL189" i="16"/>
  <c r="AM189" i="16"/>
  <c r="AN189" i="16"/>
  <c r="E190" i="16"/>
  <c r="F190" i="16"/>
  <c r="G190" i="16"/>
  <c r="H190" i="16"/>
  <c r="I190" i="16"/>
  <c r="J190" i="16"/>
  <c r="K190" i="16"/>
  <c r="L190" i="16"/>
  <c r="M190" i="16"/>
  <c r="N190" i="16"/>
  <c r="O190" i="16"/>
  <c r="P190" i="16"/>
  <c r="Q190" i="16"/>
  <c r="R190" i="16"/>
  <c r="S190" i="16"/>
  <c r="T190" i="16"/>
  <c r="U190" i="16"/>
  <c r="V190" i="16"/>
  <c r="W190" i="16"/>
  <c r="X190" i="16"/>
  <c r="Y190" i="16"/>
  <c r="Z190" i="16"/>
  <c r="AA190" i="16"/>
  <c r="AB190" i="16"/>
  <c r="AC190" i="16"/>
  <c r="AD190" i="16"/>
  <c r="AE190" i="16"/>
  <c r="AF190" i="16"/>
  <c r="AG190" i="16"/>
  <c r="AH190" i="16"/>
  <c r="AI190" i="16"/>
  <c r="AJ190" i="16"/>
  <c r="AK190" i="16"/>
  <c r="AL190" i="16"/>
  <c r="AM190" i="16"/>
  <c r="AN190" i="16"/>
  <c r="E191" i="16"/>
  <c r="F191" i="16"/>
  <c r="G191" i="16"/>
  <c r="H191" i="16"/>
  <c r="I191" i="16"/>
  <c r="J191" i="16"/>
  <c r="K191" i="16"/>
  <c r="L191" i="16"/>
  <c r="M191" i="16"/>
  <c r="N191" i="16"/>
  <c r="O191" i="16"/>
  <c r="P191" i="16"/>
  <c r="Q191" i="16"/>
  <c r="R191" i="16"/>
  <c r="S191" i="16"/>
  <c r="T191" i="16"/>
  <c r="U191" i="16"/>
  <c r="V191" i="16"/>
  <c r="W191" i="16"/>
  <c r="X191" i="16"/>
  <c r="Y191" i="16"/>
  <c r="Z191" i="16"/>
  <c r="AA191" i="16"/>
  <c r="AB191" i="16"/>
  <c r="AC191" i="16"/>
  <c r="AD191" i="16"/>
  <c r="AE191" i="16"/>
  <c r="AF191" i="16"/>
  <c r="AG191" i="16"/>
  <c r="AH191" i="16"/>
  <c r="AI191" i="16"/>
  <c r="AJ191" i="16"/>
  <c r="AK191" i="16"/>
  <c r="AL191" i="16"/>
  <c r="AM191" i="16"/>
  <c r="AN191" i="16"/>
  <c r="E192" i="16"/>
  <c r="F192" i="16"/>
  <c r="G192" i="16"/>
  <c r="H192" i="16"/>
  <c r="I192" i="16"/>
  <c r="J192" i="16"/>
  <c r="K192" i="16"/>
  <c r="L192" i="16"/>
  <c r="M192" i="16"/>
  <c r="N192" i="16"/>
  <c r="O192" i="16"/>
  <c r="P192" i="16"/>
  <c r="Q192" i="16"/>
  <c r="R192" i="16"/>
  <c r="S192" i="16"/>
  <c r="T192" i="16"/>
  <c r="U192" i="16"/>
  <c r="V192" i="16"/>
  <c r="W192" i="16"/>
  <c r="X192" i="16"/>
  <c r="Y192" i="16"/>
  <c r="Z192" i="16"/>
  <c r="AA192" i="16"/>
  <c r="AB192" i="16"/>
  <c r="AC192" i="16"/>
  <c r="AD192" i="16"/>
  <c r="AE192" i="16"/>
  <c r="AF192" i="16"/>
  <c r="AG192" i="16"/>
  <c r="AH192" i="16"/>
  <c r="AI192" i="16"/>
  <c r="AJ192" i="16"/>
  <c r="AK192" i="16"/>
  <c r="AL192" i="16"/>
  <c r="AM192" i="16"/>
  <c r="AN192" i="16"/>
  <c r="E193" i="16"/>
  <c r="F193" i="16"/>
  <c r="G193" i="16"/>
  <c r="H193" i="16"/>
  <c r="I193" i="16"/>
  <c r="J193" i="16"/>
  <c r="K193" i="16"/>
  <c r="L193" i="16"/>
  <c r="M193" i="16"/>
  <c r="N193" i="16"/>
  <c r="O193" i="16"/>
  <c r="P193" i="16"/>
  <c r="Q193" i="16"/>
  <c r="R193" i="16"/>
  <c r="S193" i="16"/>
  <c r="T193" i="16"/>
  <c r="U193" i="16"/>
  <c r="V193" i="16"/>
  <c r="W193" i="16"/>
  <c r="X193" i="16"/>
  <c r="Y193" i="16"/>
  <c r="Z193" i="16"/>
  <c r="AA193" i="16"/>
  <c r="AB193" i="16"/>
  <c r="AC193" i="16"/>
  <c r="AD193" i="16"/>
  <c r="AE193" i="16"/>
  <c r="AF193" i="16"/>
  <c r="AG193" i="16"/>
  <c r="AH193" i="16"/>
  <c r="AI193" i="16"/>
  <c r="AJ193" i="16"/>
  <c r="AK193" i="16"/>
  <c r="AL193" i="16"/>
  <c r="AM193" i="16"/>
  <c r="AN193" i="16"/>
  <c r="E194" i="16"/>
  <c r="F194" i="16"/>
  <c r="G194" i="16"/>
  <c r="H194" i="16"/>
  <c r="I194" i="16"/>
  <c r="J194" i="16"/>
  <c r="K194" i="16"/>
  <c r="L194" i="16"/>
  <c r="M194" i="16"/>
  <c r="N194" i="16"/>
  <c r="O194" i="16"/>
  <c r="P194" i="16"/>
  <c r="Q194" i="16"/>
  <c r="R194" i="16"/>
  <c r="S194" i="16"/>
  <c r="T194" i="16"/>
  <c r="U194" i="16"/>
  <c r="V194" i="16"/>
  <c r="W194" i="16"/>
  <c r="X194" i="16"/>
  <c r="Y194" i="16"/>
  <c r="Z194" i="16"/>
  <c r="AA194" i="16"/>
  <c r="AB194" i="16"/>
  <c r="AC194" i="16"/>
  <c r="AD194" i="16"/>
  <c r="AE194" i="16"/>
  <c r="AF194" i="16"/>
  <c r="AG194" i="16"/>
  <c r="AH194" i="16"/>
  <c r="AI194" i="16"/>
  <c r="AJ194" i="16"/>
  <c r="AK194" i="16"/>
  <c r="AL194" i="16"/>
  <c r="AM194" i="16"/>
  <c r="AN194" i="16"/>
  <c r="E195" i="16"/>
  <c r="F195" i="16"/>
  <c r="G195" i="16"/>
  <c r="H195" i="16"/>
  <c r="I195" i="16"/>
  <c r="J195" i="16"/>
  <c r="K195" i="16"/>
  <c r="L195" i="16"/>
  <c r="M195" i="16"/>
  <c r="N195" i="16"/>
  <c r="O195" i="16"/>
  <c r="P195" i="16"/>
  <c r="Q195" i="16"/>
  <c r="R195" i="16"/>
  <c r="S195" i="16"/>
  <c r="T195" i="16"/>
  <c r="U195" i="16"/>
  <c r="V195" i="16"/>
  <c r="W195" i="16"/>
  <c r="X195" i="16"/>
  <c r="Y195" i="16"/>
  <c r="Z195" i="16"/>
  <c r="AA195" i="16"/>
  <c r="AB195" i="16"/>
  <c r="AC195" i="16"/>
  <c r="AD195" i="16"/>
  <c r="AE195" i="16"/>
  <c r="AF195" i="16"/>
  <c r="AG195" i="16"/>
  <c r="AH195" i="16"/>
  <c r="AI195" i="16"/>
  <c r="AJ195" i="16"/>
  <c r="AK195" i="16"/>
  <c r="AL195" i="16"/>
  <c r="AM195" i="16"/>
  <c r="AN195" i="16"/>
  <c r="E196" i="16"/>
  <c r="F196" i="16"/>
  <c r="G196" i="16"/>
  <c r="H196" i="16"/>
  <c r="I196" i="16"/>
  <c r="J196" i="16"/>
  <c r="K196" i="16"/>
  <c r="L196" i="16"/>
  <c r="M196" i="16"/>
  <c r="N196" i="16"/>
  <c r="O196" i="16"/>
  <c r="P196" i="16"/>
  <c r="Q196" i="16"/>
  <c r="R196" i="16"/>
  <c r="S196" i="16"/>
  <c r="T196" i="16"/>
  <c r="U196" i="16"/>
  <c r="V196" i="16"/>
  <c r="W196" i="16"/>
  <c r="X196" i="16"/>
  <c r="Y196" i="16"/>
  <c r="Z196" i="16"/>
  <c r="AA196" i="16"/>
  <c r="AB196" i="16"/>
  <c r="AC196" i="16"/>
  <c r="AD196" i="16"/>
  <c r="AE196" i="16"/>
  <c r="AF196" i="16"/>
  <c r="AG196" i="16"/>
  <c r="AH196" i="16"/>
  <c r="AI196" i="16"/>
  <c r="AJ196" i="16"/>
  <c r="AK196" i="16"/>
  <c r="AL196" i="16"/>
  <c r="AM196" i="16"/>
  <c r="AN196" i="16"/>
  <c r="E197" i="16"/>
  <c r="F197" i="16"/>
  <c r="G197" i="16"/>
  <c r="H197" i="16"/>
  <c r="I197" i="16"/>
  <c r="J197" i="16"/>
  <c r="K197" i="16"/>
  <c r="L197" i="16"/>
  <c r="M197" i="16"/>
  <c r="N197" i="16"/>
  <c r="O197" i="16"/>
  <c r="P197" i="16"/>
  <c r="Q197" i="16"/>
  <c r="R197" i="16"/>
  <c r="S197" i="16"/>
  <c r="T197" i="16"/>
  <c r="U197" i="16"/>
  <c r="V197" i="16"/>
  <c r="W197" i="16"/>
  <c r="X197" i="16"/>
  <c r="Y197" i="16"/>
  <c r="Z197" i="16"/>
  <c r="AA197" i="16"/>
  <c r="AB197" i="16"/>
  <c r="AC197" i="16"/>
  <c r="AD197" i="16"/>
  <c r="AE197" i="16"/>
  <c r="AF197" i="16"/>
  <c r="AG197" i="16"/>
  <c r="AH197" i="16"/>
  <c r="AI197" i="16"/>
  <c r="AJ197" i="16"/>
  <c r="AK197" i="16"/>
  <c r="AL197" i="16"/>
  <c r="AM197" i="16"/>
  <c r="AN197" i="16"/>
  <c r="E198" i="16"/>
  <c r="F198" i="16"/>
  <c r="G198" i="16"/>
  <c r="H198" i="16"/>
  <c r="I198" i="16"/>
  <c r="J198" i="16"/>
  <c r="K198" i="16"/>
  <c r="L198" i="16"/>
  <c r="M198" i="16"/>
  <c r="N198" i="16"/>
  <c r="O198" i="16"/>
  <c r="P198" i="16"/>
  <c r="Q198" i="16"/>
  <c r="R198" i="16"/>
  <c r="S198" i="16"/>
  <c r="T198" i="16"/>
  <c r="U198" i="16"/>
  <c r="V198" i="16"/>
  <c r="W198" i="16"/>
  <c r="X198" i="16"/>
  <c r="Y198" i="16"/>
  <c r="Z198" i="16"/>
  <c r="AA198" i="16"/>
  <c r="AB198" i="16"/>
  <c r="AC198" i="16"/>
  <c r="AD198" i="16"/>
  <c r="AE198" i="16"/>
  <c r="AF198" i="16"/>
  <c r="AG198" i="16"/>
  <c r="AH198" i="16"/>
  <c r="AI198" i="16"/>
  <c r="AJ198" i="16"/>
  <c r="AK198" i="16"/>
  <c r="AL198" i="16"/>
  <c r="AM198" i="16"/>
  <c r="AN198" i="16"/>
  <c r="E199" i="16"/>
  <c r="F199" i="16"/>
  <c r="G199" i="16"/>
  <c r="H199" i="16"/>
  <c r="I199" i="16"/>
  <c r="J199" i="16"/>
  <c r="K199" i="16"/>
  <c r="L199" i="16"/>
  <c r="M199" i="16"/>
  <c r="N199" i="16"/>
  <c r="O199" i="16"/>
  <c r="P199" i="16"/>
  <c r="Q199" i="16"/>
  <c r="R199" i="16"/>
  <c r="S199" i="16"/>
  <c r="T199" i="16"/>
  <c r="U199" i="16"/>
  <c r="V199" i="16"/>
  <c r="W199" i="16"/>
  <c r="X199" i="16"/>
  <c r="Y199" i="16"/>
  <c r="Z199" i="16"/>
  <c r="AA199" i="16"/>
  <c r="AB199" i="16"/>
  <c r="AC199" i="16"/>
  <c r="AD199" i="16"/>
  <c r="AE199" i="16"/>
  <c r="AF199" i="16"/>
  <c r="AG199" i="16"/>
  <c r="AH199" i="16"/>
  <c r="AI199" i="16"/>
  <c r="AJ199" i="16"/>
  <c r="AK199" i="16"/>
  <c r="AL199" i="16"/>
  <c r="AM199" i="16"/>
  <c r="AN199" i="16"/>
  <c r="E200" i="16"/>
  <c r="F200" i="16"/>
  <c r="G200" i="16"/>
  <c r="H200" i="16"/>
  <c r="I200" i="16"/>
  <c r="J200" i="16"/>
  <c r="K200" i="16"/>
  <c r="L200" i="16"/>
  <c r="M200" i="16"/>
  <c r="N200" i="16"/>
  <c r="O200" i="16"/>
  <c r="P200" i="16"/>
  <c r="Q200" i="16"/>
  <c r="R200" i="16"/>
  <c r="S200" i="16"/>
  <c r="T200" i="16"/>
  <c r="U200" i="16"/>
  <c r="V200" i="16"/>
  <c r="W200" i="16"/>
  <c r="X200" i="16"/>
  <c r="Y200" i="16"/>
  <c r="Z200" i="16"/>
  <c r="AA200" i="16"/>
  <c r="AB200" i="16"/>
  <c r="AC200" i="16"/>
  <c r="AD200" i="16"/>
  <c r="AE200" i="16"/>
  <c r="AF200" i="16"/>
  <c r="AG200" i="16"/>
  <c r="AH200" i="16"/>
  <c r="AI200" i="16"/>
  <c r="AJ200" i="16"/>
  <c r="AK200" i="16"/>
  <c r="AL200" i="16"/>
  <c r="AM200" i="16"/>
  <c r="AN200" i="16"/>
  <c r="E201" i="16"/>
  <c r="F201" i="16"/>
  <c r="G201" i="16"/>
  <c r="H201" i="16"/>
  <c r="I201" i="16"/>
  <c r="J201" i="16"/>
  <c r="K201" i="16"/>
  <c r="L201" i="16"/>
  <c r="M201" i="16"/>
  <c r="N201" i="16"/>
  <c r="O201" i="16"/>
  <c r="P201" i="16"/>
  <c r="Q201" i="16"/>
  <c r="R201" i="16"/>
  <c r="S201" i="16"/>
  <c r="T201" i="16"/>
  <c r="U201" i="16"/>
  <c r="V201" i="16"/>
  <c r="W201" i="16"/>
  <c r="X201" i="16"/>
  <c r="Y201" i="16"/>
  <c r="Z201" i="16"/>
  <c r="AA201" i="16"/>
  <c r="AB201" i="16"/>
  <c r="AC201" i="16"/>
  <c r="AD201" i="16"/>
  <c r="AE201" i="16"/>
  <c r="AF201" i="16"/>
  <c r="AG201" i="16"/>
  <c r="AH201" i="16"/>
  <c r="AI201" i="16"/>
  <c r="AJ201" i="16"/>
  <c r="AK201" i="16"/>
  <c r="AL201" i="16"/>
  <c r="AM201" i="16"/>
  <c r="AN201" i="16"/>
  <c r="E202" i="16"/>
  <c r="F202" i="16"/>
  <c r="G202" i="16"/>
  <c r="H202" i="16"/>
  <c r="I202" i="16"/>
  <c r="J202" i="16"/>
  <c r="K202" i="16"/>
  <c r="L202" i="16"/>
  <c r="M202" i="16"/>
  <c r="N202" i="16"/>
  <c r="O202" i="16"/>
  <c r="P202" i="16"/>
  <c r="Q202" i="16"/>
  <c r="R202" i="16"/>
  <c r="S202" i="16"/>
  <c r="T202" i="16"/>
  <c r="U202" i="16"/>
  <c r="V202" i="16"/>
  <c r="W202" i="16"/>
  <c r="X202" i="16"/>
  <c r="Y202" i="16"/>
  <c r="Z202" i="16"/>
  <c r="AA202" i="16"/>
  <c r="AB202" i="16"/>
  <c r="AC202" i="16"/>
  <c r="AD202" i="16"/>
  <c r="AE202" i="16"/>
  <c r="AF202" i="16"/>
  <c r="AG202" i="16"/>
  <c r="AH202" i="16"/>
  <c r="AI202" i="16"/>
  <c r="AJ202" i="16"/>
  <c r="AK202" i="16"/>
  <c r="AL202" i="16"/>
  <c r="AM202" i="16"/>
  <c r="AN202" i="16"/>
  <c r="E203" i="16"/>
  <c r="F203" i="16"/>
  <c r="G203" i="16"/>
  <c r="H203" i="16"/>
  <c r="I203" i="16"/>
  <c r="J203" i="16"/>
  <c r="K203" i="16"/>
  <c r="L203" i="16"/>
  <c r="M203" i="16"/>
  <c r="N203" i="16"/>
  <c r="O203" i="16"/>
  <c r="P203" i="16"/>
  <c r="Q203" i="16"/>
  <c r="R203" i="16"/>
  <c r="S203" i="16"/>
  <c r="T203" i="16"/>
  <c r="U203" i="16"/>
  <c r="V203" i="16"/>
  <c r="W203" i="16"/>
  <c r="X203" i="16"/>
  <c r="Y203" i="16"/>
  <c r="Z203" i="16"/>
  <c r="AA203" i="16"/>
  <c r="AB203" i="16"/>
  <c r="AC203" i="16"/>
  <c r="AD203" i="16"/>
  <c r="AE203" i="16"/>
  <c r="AF203" i="16"/>
  <c r="AG203" i="16"/>
  <c r="AH203" i="16"/>
  <c r="AI203" i="16"/>
  <c r="AJ203" i="16"/>
  <c r="AK203" i="16"/>
  <c r="AL203" i="16"/>
  <c r="AM203" i="16"/>
  <c r="AN203" i="16"/>
  <c r="E204" i="16"/>
  <c r="F204" i="16"/>
  <c r="G204" i="16"/>
  <c r="H204" i="16"/>
  <c r="I204" i="16"/>
  <c r="J204" i="16"/>
  <c r="K204" i="16"/>
  <c r="L204" i="16"/>
  <c r="M204" i="16"/>
  <c r="N204" i="16"/>
  <c r="O204" i="16"/>
  <c r="P204" i="16"/>
  <c r="Q204" i="16"/>
  <c r="R204" i="16"/>
  <c r="S204" i="16"/>
  <c r="T204" i="16"/>
  <c r="U204" i="16"/>
  <c r="V204" i="16"/>
  <c r="W204" i="16"/>
  <c r="X204" i="16"/>
  <c r="Y204" i="16"/>
  <c r="Z204" i="16"/>
  <c r="AA204" i="16"/>
  <c r="AB204" i="16"/>
  <c r="AC204" i="16"/>
  <c r="AD204" i="16"/>
  <c r="AE204" i="16"/>
  <c r="AF204" i="16"/>
  <c r="AG204" i="16"/>
  <c r="AH204" i="16"/>
  <c r="AI204" i="16"/>
  <c r="AJ204" i="16"/>
  <c r="AK204" i="16"/>
  <c r="AL204" i="16"/>
  <c r="AM204" i="16"/>
  <c r="AN204" i="16"/>
  <c r="E205" i="16"/>
  <c r="F205" i="16"/>
  <c r="G205" i="16"/>
  <c r="H205" i="16"/>
  <c r="I205" i="16"/>
  <c r="J205" i="16"/>
  <c r="K205" i="16"/>
  <c r="L205" i="16"/>
  <c r="M205" i="16"/>
  <c r="N205" i="16"/>
  <c r="O205" i="16"/>
  <c r="P205" i="16"/>
  <c r="Q205" i="16"/>
  <c r="R205" i="16"/>
  <c r="S205" i="16"/>
  <c r="T205" i="16"/>
  <c r="U205" i="16"/>
  <c r="V205" i="16"/>
  <c r="W205" i="16"/>
  <c r="X205" i="16"/>
  <c r="Y205" i="16"/>
  <c r="Z205" i="16"/>
  <c r="AA205" i="16"/>
  <c r="AB205" i="16"/>
  <c r="AC205" i="16"/>
  <c r="AD205" i="16"/>
  <c r="AE205" i="16"/>
  <c r="AF205" i="16"/>
  <c r="AG205" i="16"/>
  <c r="AH205" i="16"/>
  <c r="AI205" i="16"/>
  <c r="AJ205" i="16"/>
  <c r="AK205" i="16"/>
  <c r="AL205" i="16"/>
  <c r="AM205" i="16"/>
  <c r="AN205" i="16"/>
  <c r="E206" i="16"/>
  <c r="F206" i="16"/>
  <c r="G206" i="16"/>
  <c r="H206" i="16"/>
  <c r="I206" i="16"/>
  <c r="J206" i="16"/>
  <c r="K206" i="16"/>
  <c r="L206" i="16"/>
  <c r="M206" i="16"/>
  <c r="N206" i="16"/>
  <c r="O206" i="16"/>
  <c r="P206" i="16"/>
  <c r="Q206" i="16"/>
  <c r="R206" i="16"/>
  <c r="S206" i="16"/>
  <c r="T206" i="16"/>
  <c r="U206" i="16"/>
  <c r="V206" i="16"/>
  <c r="W206" i="16"/>
  <c r="X206" i="16"/>
  <c r="Y206" i="16"/>
  <c r="Z206" i="16"/>
  <c r="AA206" i="16"/>
  <c r="AB206" i="16"/>
  <c r="AC206" i="16"/>
  <c r="AD206" i="16"/>
  <c r="AE206" i="16"/>
  <c r="AF206" i="16"/>
  <c r="AG206" i="16"/>
  <c r="AH206" i="16"/>
  <c r="AI206" i="16"/>
  <c r="AJ206" i="16"/>
  <c r="AK206" i="16"/>
  <c r="AL206" i="16"/>
  <c r="AM206" i="16"/>
  <c r="AN206" i="16"/>
  <c r="E207" i="16"/>
  <c r="F207" i="16"/>
  <c r="G207" i="16"/>
  <c r="H207" i="16"/>
  <c r="I207" i="16"/>
  <c r="J207" i="16"/>
  <c r="K207" i="16"/>
  <c r="L207" i="16"/>
  <c r="M207" i="16"/>
  <c r="N207" i="16"/>
  <c r="O207" i="16"/>
  <c r="P207" i="16"/>
  <c r="Q207" i="16"/>
  <c r="R207" i="16"/>
  <c r="S207" i="16"/>
  <c r="T207" i="16"/>
  <c r="U207" i="16"/>
  <c r="V207" i="16"/>
  <c r="W207" i="16"/>
  <c r="X207" i="16"/>
  <c r="Y207" i="16"/>
  <c r="Z207" i="16"/>
  <c r="AA207" i="16"/>
  <c r="AB207" i="16"/>
  <c r="AC207" i="16"/>
  <c r="AD207" i="16"/>
  <c r="AE207" i="16"/>
  <c r="AF207" i="16"/>
  <c r="AG207" i="16"/>
  <c r="AH207" i="16"/>
  <c r="AI207" i="16"/>
  <c r="AJ207" i="16"/>
  <c r="AK207" i="16"/>
  <c r="AL207" i="16"/>
  <c r="AM207" i="16"/>
  <c r="AN207" i="16"/>
  <c r="T8" i="16"/>
  <c r="Q8" i="16"/>
  <c r="R8" i="16"/>
  <c r="S8" i="16"/>
  <c r="U8" i="16"/>
  <c r="V8" i="16"/>
  <c r="W8" i="16"/>
  <c r="X8" i="16"/>
  <c r="Y8" i="16"/>
  <c r="Z8" i="16"/>
  <c r="AA8" i="16"/>
  <c r="AB8" i="16"/>
  <c r="AC8" i="16"/>
  <c r="AD8" i="16"/>
  <c r="AE8" i="16"/>
  <c r="AF8" i="16"/>
  <c r="AG8" i="16"/>
  <c r="AH8" i="16"/>
  <c r="AI8" i="16"/>
  <c r="AJ8" i="16"/>
  <c r="AK8" i="16"/>
  <c r="AL8" i="16"/>
  <c r="AM8" i="16"/>
  <c r="AN8" i="16"/>
  <c r="G8" i="16"/>
  <c r="H8" i="16"/>
  <c r="I8" i="16"/>
  <c r="J8" i="16"/>
  <c r="K8" i="16"/>
  <c r="L8" i="16"/>
  <c r="M8" i="16"/>
  <c r="N8" i="16"/>
  <c r="O8" i="16"/>
  <c r="P8" i="16"/>
  <c r="F8" i="16"/>
  <c r="E8" i="16"/>
  <c r="G7" i="17"/>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Q208" i="16" l="1"/>
  <c r="R208" i="16"/>
  <c r="C10" i="13" l="1"/>
  <c r="D10" i="13"/>
  <c r="E10" i="13"/>
  <c r="F10" i="13"/>
  <c r="G10" i="13"/>
  <c r="I10" i="13"/>
  <c r="J10" i="13"/>
  <c r="K10" i="13"/>
  <c r="L10" i="13"/>
  <c r="M10" i="13"/>
  <c r="N10" i="13"/>
  <c r="O10" i="13"/>
  <c r="C11" i="13"/>
  <c r="D11" i="13"/>
  <c r="E11" i="13"/>
  <c r="F11" i="13"/>
  <c r="G11" i="13"/>
  <c r="I11" i="13"/>
  <c r="J11" i="13"/>
  <c r="K11" i="13"/>
  <c r="L11" i="13"/>
  <c r="M11" i="13"/>
  <c r="N11" i="13"/>
  <c r="O11" i="13"/>
  <c r="C12" i="13"/>
  <c r="D12" i="13"/>
  <c r="E12" i="13"/>
  <c r="F12" i="13"/>
  <c r="G12" i="13"/>
  <c r="I12" i="13"/>
  <c r="J12" i="13"/>
  <c r="K12" i="13"/>
  <c r="L12" i="13"/>
  <c r="M12" i="13"/>
  <c r="N12" i="13"/>
  <c r="O12" i="13"/>
  <c r="C13" i="13"/>
  <c r="D13" i="13"/>
  <c r="E13" i="13"/>
  <c r="F13" i="13"/>
  <c r="G13" i="13"/>
  <c r="I13" i="13"/>
  <c r="J13" i="13"/>
  <c r="K13" i="13"/>
  <c r="L13" i="13"/>
  <c r="M13" i="13"/>
  <c r="N13" i="13"/>
  <c r="O13" i="13"/>
  <c r="C14" i="13"/>
  <c r="D14" i="13"/>
  <c r="E14" i="13"/>
  <c r="F14" i="13"/>
  <c r="G14" i="13"/>
  <c r="I14" i="13"/>
  <c r="J14" i="13"/>
  <c r="K14" i="13"/>
  <c r="L14" i="13"/>
  <c r="M14" i="13"/>
  <c r="N14" i="13"/>
  <c r="O14" i="13"/>
  <c r="C15" i="13"/>
  <c r="D15" i="13"/>
  <c r="E15" i="13"/>
  <c r="F15" i="13"/>
  <c r="G15" i="13"/>
  <c r="I15" i="13"/>
  <c r="J15" i="13"/>
  <c r="K15" i="13"/>
  <c r="L15" i="13"/>
  <c r="M15" i="13"/>
  <c r="N15" i="13"/>
  <c r="O15" i="13"/>
  <c r="C16" i="13"/>
  <c r="D16" i="13"/>
  <c r="E16" i="13"/>
  <c r="F16" i="13"/>
  <c r="G16" i="13"/>
  <c r="I16" i="13"/>
  <c r="J16" i="13"/>
  <c r="K16" i="13"/>
  <c r="L16" i="13"/>
  <c r="M16" i="13"/>
  <c r="N16" i="13"/>
  <c r="O16" i="13"/>
  <c r="C17" i="13"/>
  <c r="D17" i="13"/>
  <c r="E17" i="13"/>
  <c r="F17" i="13"/>
  <c r="G17" i="13"/>
  <c r="I17" i="13"/>
  <c r="J17" i="13"/>
  <c r="K17" i="13"/>
  <c r="L17" i="13"/>
  <c r="M17" i="13"/>
  <c r="N17" i="13"/>
  <c r="O17" i="13"/>
  <c r="C18" i="13"/>
  <c r="D18" i="13"/>
  <c r="F18" i="13"/>
  <c r="G18" i="13"/>
  <c r="I18" i="13"/>
  <c r="J18" i="13"/>
  <c r="K18" i="13"/>
  <c r="L18" i="13"/>
  <c r="M18" i="13"/>
  <c r="N18" i="13"/>
  <c r="O18" i="13"/>
  <c r="C19" i="13"/>
  <c r="D19" i="13"/>
  <c r="E19" i="13"/>
  <c r="F19" i="13"/>
  <c r="G19" i="13"/>
  <c r="I19" i="13"/>
  <c r="J19" i="13"/>
  <c r="K19" i="13"/>
  <c r="L19" i="13"/>
  <c r="M19" i="13"/>
  <c r="N19" i="13"/>
  <c r="O19" i="13"/>
  <c r="C20" i="13"/>
  <c r="D20" i="13"/>
  <c r="E20" i="13"/>
  <c r="F20" i="13"/>
  <c r="G20" i="13"/>
  <c r="I20" i="13"/>
  <c r="J20" i="13"/>
  <c r="K20" i="13"/>
  <c r="L20" i="13"/>
  <c r="M20" i="13"/>
  <c r="N20" i="13"/>
  <c r="O20" i="13"/>
  <c r="C21" i="13"/>
  <c r="D21" i="13"/>
  <c r="E21" i="13"/>
  <c r="F21" i="13"/>
  <c r="G21" i="13"/>
  <c r="I21" i="13"/>
  <c r="J21" i="13"/>
  <c r="K21" i="13"/>
  <c r="L21" i="13"/>
  <c r="M21" i="13"/>
  <c r="N21" i="13"/>
  <c r="O21" i="13"/>
  <c r="C22" i="13"/>
  <c r="D22" i="13"/>
  <c r="E22" i="13"/>
  <c r="F22" i="13"/>
  <c r="G22" i="13"/>
  <c r="I22" i="13"/>
  <c r="J22" i="13"/>
  <c r="K22" i="13"/>
  <c r="L22" i="13"/>
  <c r="M22" i="13"/>
  <c r="N22" i="13"/>
  <c r="O22" i="13"/>
  <c r="C23" i="13"/>
  <c r="D23" i="13"/>
  <c r="E23" i="13"/>
  <c r="F23" i="13"/>
  <c r="G23" i="13"/>
  <c r="I23" i="13"/>
  <c r="J23" i="13"/>
  <c r="K23" i="13"/>
  <c r="L23" i="13"/>
  <c r="M23" i="13"/>
  <c r="N23" i="13"/>
  <c r="O23" i="13"/>
  <c r="C24" i="13"/>
  <c r="D24" i="13"/>
  <c r="E24" i="13"/>
  <c r="F24" i="13"/>
  <c r="G24" i="13"/>
  <c r="I24" i="13"/>
  <c r="J24" i="13"/>
  <c r="K24" i="13"/>
  <c r="L24" i="13"/>
  <c r="M24" i="13"/>
  <c r="N24" i="13"/>
  <c r="O24" i="13"/>
  <c r="C25" i="13"/>
  <c r="D25" i="13"/>
  <c r="E25" i="13"/>
  <c r="F25" i="13"/>
  <c r="G25" i="13"/>
  <c r="I25" i="13"/>
  <c r="J25" i="13"/>
  <c r="K25" i="13"/>
  <c r="L25" i="13"/>
  <c r="M25" i="13"/>
  <c r="N25" i="13"/>
  <c r="O25" i="13"/>
  <c r="C26" i="13"/>
  <c r="D26" i="13"/>
  <c r="E26" i="13"/>
  <c r="F26" i="13"/>
  <c r="G26" i="13"/>
  <c r="I26" i="13"/>
  <c r="J26" i="13"/>
  <c r="K26" i="13"/>
  <c r="L26" i="13"/>
  <c r="M26" i="13"/>
  <c r="N26" i="13"/>
  <c r="O26" i="13"/>
  <c r="C27" i="13"/>
  <c r="D27" i="13"/>
  <c r="E27" i="13"/>
  <c r="F27" i="13"/>
  <c r="G27" i="13"/>
  <c r="I27" i="13"/>
  <c r="J27" i="13"/>
  <c r="K27" i="13"/>
  <c r="L27" i="13"/>
  <c r="M27" i="13"/>
  <c r="N27" i="13"/>
  <c r="O27" i="13"/>
  <c r="C28" i="13"/>
  <c r="D28" i="13"/>
  <c r="E28" i="13"/>
  <c r="F28" i="13"/>
  <c r="G28" i="13"/>
  <c r="I28" i="13"/>
  <c r="J28" i="13"/>
  <c r="K28" i="13"/>
  <c r="L28" i="13"/>
  <c r="M28" i="13"/>
  <c r="N28" i="13"/>
  <c r="O28" i="13"/>
  <c r="C29" i="13"/>
  <c r="D29" i="13"/>
  <c r="E29" i="13"/>
  <c r="F29" i="13"/>
  <c r="G29" i="13"/>
  <c r="I29" i="13"/>
  <c r="J29" i="13"/>
  <c r="K29" i="13"/>
  <c r="L29" i="13"/>
  <c r="M29" i="13"/>
  <c r="N29" i="13"/>
  <c r="O29" i="13"/>
  <c r="C30" i="13"/>
  <c r="D30" i="13"/>
  <c r="E30" i="13"/>
  <c r="F30" i="13"/>
  <c r="G30" i="13"/>
  <c r="I30" i="13"/>
  <c r="J30" i="13"/>
  <c r="K30" i="13"/>
  <c r="L30" i="13"/>
  <c r="M30" i="13"/>
  <c r="N30" i="13"/>
  <c r="O30" i="13"/>
  <c r="C31" i="13"/>
  <c r="D31" i="13"/>
  <c r="E31" i="13"/>
  <c r="F31" i="13"/>
  <c r="G31" i="13"/>
  <c r="I31" i="13"/>
  <c r="J31" i="13"/>
  <c r="K31" i="13"/>
  <c r="L31" i="13"/>
  <c r="M31" i="13"/>
  <c r="N31" i="13"/>
  <c r="O31" i="13"/>
  <c r="C32" i="13"/>
  <c r="D32" i="13"/>
  <c r="E32" i="13"/>
  <c r="F32" i="13"/>
  <c r="G32" i="13"/>
  <c r="I32" i="13"/>
  <c r="J32" i="13"/>
  <c r="K32" i="13"/>
  <c r="L32" i="13"/>
  <c r="M32" i="13"/>
  <c r="N32" i="13"/>
  <c r="O32" i="13"/>
  <c r="C33" i="13"/>
  <c r="D33" i="13"/>
  <c r="E33" i="13"/>
  <c r="F33" i="13"/>
  <c r="G33" i="13"/>
  <c r="I33" i="13"/>
  <c r="J33" i="13"/>
  <c r="K33" i="13"/>
  <c r="L33" i="13"/>
  <c r="M33" i="13"/>
  <c r="N33" i="13"/>
  <c r="O33" i="13"/>
  <c r="C34" i="13"/>
  <c r="D34" i="13"/>
  <c r="E34" i="13"/>
  <c r="F34" i="13"/>
  <c r="G34" i="13"/>
  <c r="I34" i="13"/>
  <c r="J34" i="13"/>
  <c r="K34" i="13"/>
  <c r="L34" i="13"/>
  <c r="M34" i="13"/>
  <c r="N34" i="13"/>
  <c r="O34" i="13"/>
  <c r="C35" i="13"/>
  <c r="D35" i="13"/>
  <c r="E35" i="13"/>
  <c r="F35" i="13"/>
  <c r="G35" i="13"/>
  <c r="I35" i="13"/>
  <c r="J35" i="13"/>
  <c r="K35" i="13"/>
  <c r="L35" i="13"/>
  <c r="M35" i="13"/>
  <c r="N35" i="13"/>
  <c r="O35" i="13"/>
  <c r="C36" i="13"/>
  <c r="D36" i="13"/>
  <c r="E36" i="13"/>
  <c r="F36" i="13"/>
  <c r="G36" i="13"/>
  <c r="I36" i="13"/>
  <c r="J36" i="13"/>
  <c r="K36" i="13"/>
  <c r="L36" i="13"/>
  <c r="M36" i="13"/>
  <c r="N36" i="13"/>
  <c r="O36" i="13"/>
  <c r="C37" i="13"/>
  <c r="D37" i="13"/>
  <c r="E37" i="13"/>
  <c r="F37" i="13"/>
  <c r="G37" i="13"/>
  <c r="I37" i="13"/>
  <c r="J37" i="13"/>
  <c r="K37" i="13"/>
  <c r="L37" i="13"/>
  <c r="M37" i="13"/>
  <c r="N37" i="13"/>
  <c r="O37" i="13"/>
  <c r="C38" i="13"/>
  <c r="D38" i="13"/>
  <c r="E38" i="13"/>
  <c r="F38" i="13"/>
  <c r="G38" i="13"/>
  <c r="I38" i="13"/>
  <c r="J38" i="13"/>
  <c r="K38" i="13"/>
  <c r="L38" i="13"/>
  <c r="M38" i="13"/>
  <c r="N38" i="13"/>
  <c r="O38" i="13"/>
  <c r="C39" i="13"/>
  <c r="D39" i="13"/>
  <c r="E39" i="13"/>
  <c r="F39" i="13"/>
  <c r="G39" i="13"/>
  <c r="I39" i="13"/>
  <c r="J39" i="13"/>
  <c r="K39" i="13"/>
  <c r="L39" i="13"/>
  <c r="M39" i="13"/>
  <c r="N39" i="13"/>
  <c r="O39" i="13"/>
  <c r="C40" i="13"/>
  <c r="D40" i="13"/>
  <c r="E40" i="13"/>
  <c r="F40" i="13"/>
  <c r="G40" i="13"/>
  <c r="I40" i="13"/>
  <c r="J40" i="13"/>
  <c r="K40" i="13"/>
  <c r="L40" i="13"/>
  <c r="M40" i="13"/>
  <c r="N40" i="13"/>
  <c r="O40" i="13"/>
  <c r="C41" i="13"/>
  <c r="D41" i="13"/>
  <c r="E41" i="13"/>
  <c r="F41" i="13"/>
  <c r="G41" i="13"/>
  <c r="I41" i="13"/>
  <c r="J41" i="13"/>
  <c r="K41" i="13"/>
  <c r="L41" i="13"/>
  <c r="M41" i="13"/>
  <c r="N41" i="13"/>
  <c r="O41" i="13"/>
  <c r="C42" i="13"/>
  <c r="D42" i="13"/>
  <c r="E42" i="13"/>
  <c r="F42" i="13"/>
  <c r="G42" i="13"/>
  <c r="I42" i="13"/>
  <c r="J42" i="13"/>
  <c r="K42" i="13"/>
  <c r="L42" i="13"/>
  <c r="M42" i="13"/>
  <c r="N42" i="13"/>
  <c r="O42" i="13"/>
  <c r="C43" i="13"/>
  <c r="D43" i="13"/>
  <c r="E43" i="13"/>
  <c r="F43" i="13"/>
  <c r="G43" i="13"/>
  <c r="I43" i="13"/>
  <c r="J43" i="13"/>
  <c r="K43" i="13"/>
  <c r="L43" i="13"/>
  <c r="M43" i="13"/>
  <c r="N43" i="13"/>
  <c r="O43" i="13"/>
  <c r="C44" i="13"/>
  <c r="D44" i="13"/>
  <c r="E44" i="13"/>
  <c r="F44" i="13"/>
  <c r="G44" i="13"/>
  <c r="I44" i="13"/>
  <c r="J44" i="13"/>
  <c r="K44" i="13"/>
  <c r="L44" i="13"/>
  <c r="M44" i="13"/>
  <c r="N44" i="13"/>
  <c r="O44" i="13"/>
  <c r="C45" i="13"/>
  <c r="D45" i="13"/>
  <c r="E45" i="13"/>
  <c r="F45" i="13"/>
  <c r="G45" i="13"/>
  <c r="I45" i="13"/>
  <c r="J45" i="13"/>
  <c r="K45" i="13"/>
  <c r="L45" i="13"/>
  <c r="M45" i="13"/>
  <c r="N45" i="13"/>
  <c r="O45" i="13"/>
  <c r="C46" i="13"/>
  <c r="D46" i="13"/>
  <c r="E46" i="13"/>
  <c r="F46" i="13"/>
  <c r="G46" i="13"/>
  <c r="I46" i="13"/>
  <c r="J46" i="13"/>
  <c r="K46" i="13"/>
  <c r="L46" i="13"/>
  <c r="M46" i="13"/>
  <c r="N46" i="13"/>
  <c r="O46" i="13"/>
  <c r="C47" i="13"/>
  <c r="D47" i="13"/>
  <c r="E47" i="13"/>
  <c r="F47" i="13"/>
  <c r="G47" i="13"/>
  <c r="I47" i="13"/>
  <c r="J47" i="13"/>
  <c r="K47" i="13"/>
  <c r="L47" i="13"/>
  <c r="M47" i="13"/>
  <c r="N47" i="13"/>
  <c r="O47" i="13"/>
  <c r="C48" i="13"/>
  <c r="D48" i="13"/>
  <c r="E48" i="13"/>
  <c r="F48" i="13"/>
  <c r="G48" i="13"/>
  <c r="I48" i="13"/>
  <c r="J48" i="13"/>
  <c r="K48" i="13"/>
  <c r="L48" i="13"/>
  <c r="M48" i="13"/>
  <c r="N48" i="13"/>
  <c r="O48" i="13"/>
  <c r="C49" i="13"/>
  <c r="D49" i="13"/>
  <c r="E49" i="13"/>
  <c r="F49" i="13"/>
  <c r="G49" i="13"/>
  <c r="I49" i="13"/>
  <c r="J49" i="13"/>
  <c r="K49" i="13"/>
  <c r="L49" i="13"/>
  <c r="M49" i="13"/>
  <c r="N49" i="13"/>
  <c r="O49" i="13"/>
  <c r="C50" i="13"/>
  <c r="D50" i="13"/>
  <c r="E50" i="13"/>
  <c r="F50" i="13"/>
  <c r="G50" i="13"/>
  <c r="I50" i="13"/>
  <c r="J50" i="13"/>
  <c r="K50" i="13"/>
  <c r="L50" i="13"/>
  <c r="M50" i="13"/>
  <c r="N50" i="13"/>
  <c r="O50" i="13"/>
  <c r="C51" i="13"/>
  <c r="D51" i="13"/>
  <c r="E51" i="13"/>
  <c r="F51" i="13"/>
  <c r="G51" i="13"/>
  <c r="I51" i="13"/>
  <c r="J51" i="13"/>
  <c r="K51" i="13"/>
  <c r="L51" i="13"/>
  <c r="M51" i="13"/>
  <c r="N51" i="13"/>
  <c r="O51" i="13"/>
  <c r="C52" i="13"/>
  <c r="D52" i="13"/>
  <c r="E52" i="13"/>
  <c r="F52" i="13"/>
  <c r="G52" i="13"/>
  <c r="I52" i="13"/>
  <c r="J52" i="13"/>
  <c r="K52" i="13"/>
  <c r="L52" i="13"/>
  <c r="M52" i="13"/>
  <c r="N52" i="13"/>
  <c r="O52" i="13"/>
  <c r="C53" i="13"/>
  <c r="D53" i="13"/>
  <c r="E53" i="13"/>
  <c r="F53" i="13"/>
  <c r="G53" i="13"/>
  <c r="I53" i="13"/>
  <c r="J53" i="13"/>
  <c r="K53" i="13"/>
  <c r="L53" i="13"/>
  <c r="M53" i="13"/>
  <c r="N53" i="13"/>
  <c r="O53" i="13"/>
  <c r="C54" i="13"/>
  <c r="D54" i="13"/>
  <c r="E54" i="13"/>
  <c r="F54" i="13"/>
  <c r="G54" i="13"/>
  <c r="I54" i="13"/>
  <c r="J54" i="13"/>
  <c r="K54" i="13"/>
  <c r="L54" i="13"/>
  <c r="M54" i="13"/>
  <c r="N54" i="13"/>
  <c r="O54" i="13"/>
  <c r="C55" i="13"/>
  <c r="D55" i="13"/>
  <c r="E55" i="13"/>
  <c r="F55" i="13"/>
  <c r="G55" i="13"/>
  <c r="I55" i="13"/>
  <c r="J55" i="13"/>
  <c r="K55" i="13"/>
  <c r="L55" i="13"/>
  <c r="M55" i="13"/>
  <c r="N55" i="13"/>
  <c r="O55" i="13"/>
  <c r="C56" i="13"/>
  <c r="D56" i="13"/>
  <c r="E56" i="13"/>
  <c r="F56" i="13"/>
  <c r="G56" i="13"/>
  <c r="I56" i="13"/>
  <c r="J56" i="13"/>
  <c r="K56" i="13"/>
  <c r="L56" i="13"/>
  <c r="M56" i="13"/>
  <c r="N56" i="13"/>
  <c r="O56" i="13"/>
  <c r="C57" i="13"/>
  <c r="D57" i="13"/>
  <c r="E57" i="13"/>
  <c r="F57" i="13"/>
  <c r="G57" i="13"/>
  <c r="I57" i="13"/>
  <c r="J57" i="13"/>
  <c r="K57" i="13"/>
  <c r="L57" i="13"/>
  <c r="M57" i="13"/>
  <c r="N57" i="13"/>
  <c r="O57" i="13"/>
  <c r="C58" i="13"/>
  <c r="D58" i="13"/>
  <c r="E58" i="13"/>
  <c r="F58" i="13"/>
  <c r="G58" i="13"/>
  <c r="I58" i="13"/>
  <c r="J58" i="13"/>
  <c r="K58" i="13"/>
  <c r="L58" i="13"/>
  <c r="M58" i="13"/>
  <c r="N58" i="13"/>
  <c r="O58" i="13"/>
  <c r="C59" i="13"/>
  <c r="D59" i="13"/>
  <c r="E59" i="13"/>
  <c r="F59" i="13"/>
  <c r="G59" i="13"/>
  <c r="I59" i="13"/>
  <c r="J59" i="13"/>
  <c r="K59" i="13"/>
  <c r="L59" i="13"/>
  <c r="M59" i="13"/>
  <c r="N59" i="13"/>
  <c r="O59" i="13"/>
  <c r="C60" i="13"/>
  <c r="D60" i="13"/>
  <c r="E60" i="13"/>
  <c r="F60" i="13"/>
  <c r="G60" i="13"/>
  <c r="I60" i="13"/>
  <c r="J60" i="13"/>
  <c r="K60" i="13"/>
  <c r="L60" i="13"/>
  <c r="M60" i="13"/>
  <c r="N60" i="13"/>
  <c r="O60" i="13"/>
  <c r="C61" i="13"/>
  <c r="D61" i="13"/>
  <c r="E61" i="13"/>
  <c r="F61" i="13"/>
  <c r="G61" i="13"/>
  <c r="I61" i="13"/>
  <c r="J61" i="13"/>
  <c r="K61" i="13"/>
  <c r="L61" i="13"/>
  <c r="M61" i="13"/>
  <c r="N61" i="13"/>
  <c r="O61" i="13"/>
  <c r="C62" i="13"/>
  <c r="D62" i="13"/>
  <c r="E62" i="13"/>
  <c r="F62" i="13"/>
  <c r="G62" i="13"/>
  <c r="I62" i="13"/>
  <c r="J62" i="13"/>
  <c r="K62" i="13"/>
  <c r="L62" i="13"/>
  <c r="M62" i="13"/>
  <c r="N62" i="13"/>
  <c r="O62" i="13"/>
  <c r="C63" i="13"/>
  <c r="D63" i="13"/>
  <c r="E63" i="13"/>
  <c r="F63" i="13"/>
  <c r="G63" i="13"/>
  <c r="I63" i="13"/>
  <c r="J63" i="13"/>
  <c r="K63" i="13"/>
  <c r="L63" i="13"/>
  <c r="M63" i="13"/>
  <c r="N63" i="13"/>
  <c r="O63" i="13"/>
  <c r="C64" i="13"/>
  <c r="D64" i="13"/>
  <c r="E64" i="13"/>
  <c r="F64" i="13"/>
  <c r="G64" i="13"/>
  <c r="I64" i="13"/>
  <c r="J64" i="13"/>
  <c r="K64" i="13"/>
  <c r="L64" i="13"/>
  <c r="M64" i="13"/>
  <c r="N64" i="13"/>
  <c r="O64" i="13"/>
  <c r="C65" i="13"/>
  <c r="D65" i="13"/>
  <c r="E65" i="13"/>
  <c r="F65" i="13"/>
  <c r="G65" i="13"/>
  <c r="I65" i="13"/>
  <c r="J65" i="13"/>
  <c r="K65" i="13"/>
  <c r="L65" i="13"/>
  <c r="M65" i="13"/>
  <c r="N65" i="13"/>
  <c r="O65" i="13"/>
  <c r="C66" i="13"/>
  <c r="D66" i="13"/>
  <c r="E66" i="13"/>
  <c r="F66" i="13"/>
  <c r="G66" i="13"/>
  <c r="I66" i="13"/>
  <c r="J66" i="13"/>
  <c r="K66" i="13"/>
  <c r="L66" i="13"/>
  <c r="M66" i="13"/>
  <c r="N66" i="13"/>
  <c r="O66" i="13"/>
  <c r="C67" i="13"/>
  <c r="D67" i="13"/>
  <c r="E67" i="13"/>
  <c r="F67" i="13"/>
  <c r="G67" i="13"/>
  <c r="I67" i="13"/>
  <c r="J67" i="13"/>
  <c r="K67" i="13"/>
  <c r="L67" i="13"/>
  <c r="M67" i="13"/>
  <c r="N67" i="13"/>
  <c r="O67" i="13"/>
  <c r="C68" i="13"/>
  <c r="D68" i="13"/>
  <c r="E68" i="13"/>
  <c r="F68" i="13"/>
  <c r="G68" i="13"/>
  <c r="I68" i="13"/>
  <c r="J68" i="13"/>
  <c r="K68" i="13"/>
  <c r="L68" i="13"/>
  <c r="M68" i="13"/>
  <c r="N68" i="13"/>
  <c r="O68" i="13"/>
  <c r="C69" i="13"/>
  <c r="D69" i="13"/>
  <c r="E69" i="13"/>
  <c r="F69" i="13"/>
  <c r="G69" i="13"/>
  <c r="I69" i="13"/>
  <c r="J69" i="13"/>
  <c r="K69" i="13"/>
  <c r="L69" i="13"/>
  <c r="M69" i="13"/>
  <c r="N69" i="13"/>
  <c r="O69" i="13"/>
  <c r="C70" i="13"/>
  <c r="D70" i="13"/>
  <c r="E70" i="13"/>
  <c r="F70" i="13"/>
  <c r="G70" i="13"/>
  <c r="I70" i="13"/>
  <c r="J70" i="13"/>
  <c r="K70" i="13"/>
  <c r="L70" i="13"/>
  <c r="M70" i="13"/>
  <c r="N70" i="13"/>
  <c r="O70" i="13"/>
  <c r="C71" i="13"/>
  <c r="D71" i="13"/>
  <c r="E71" i="13"/>
  <c r="F71" i="13"/>
  <c r="G71" i="13"/>
  <c r="I71" i="13"/>
  <c r="J71" i="13"/>
  <c r="K71" i="13"/>
  <c r="L71" i="13"/>
  <c r="M71" i="13"/>
  <c r="N71" i="13"/>
  <c r="O71" i="13"/>
  <c r="C72" i="13"/>
  <c r="D72" i="13"/>
  <c r="E72" i="13"/>
  <c r="F72" i="13"/>
  <c r="G72" i="13"/>
  <c r="I72" i="13"/>
  <c r="J72" i="13"/>
  <c r="K72" i="13"/>
  <c r="L72" i="13"/>
  <c r="M72" i="13"/>
  <c r="N72" i="13"/>
  <c r="O72" i="13"/>
  <c r="C73" i="13"/>
  <c r="D73" i="13"/>
  <c r="E73" i="13"/>
  <c r="F73" i="13"/>
  <c r="G73" i="13"/>
  <c r="I73" i="13"/>
  <c r="J73" i="13"/>
  <c r="K73" i="13"/>
  <c r="L73" i="13"/>
  <c r="M73" i="13"/>
  <c r="N73" i="13"/>
  <c r="O73" i="13"/>
  <c r="C74" i="13"/>
  <c r="D74" i="13"/>
  <c r="E74" i="13"/>
  <c r="F74" i="13"/>
  <c r="G74" i="13"/>
  <c r="I74" i="13"/>
  <c r="J74" i="13"/>
  <c r="K74" i="13"/>
  <c r="L74" i="13"/>
  <c r="M74" i="13"/>
  <c r="N74" i="13"/>
  <c r="O74" i="13"/>
  <c r="C75" i="13"/>
  <c r="D75" i="13"/>
  <c r="E75" i="13"/>
  <c r="F75" i="13"/>
  <c r="G75" i="13"/>
  <c r="I75" i="13"/>
  <c r="J75" i="13"/>
  <c r="K75" i="13"/>
  <c r="L75" i="13"/>
  <c r="M75" i="13"/>
  <c r="N75" i="13"/>
  <c r="O75" i="13"/>
  <c r="C76" i="13"/>
  <c r="D76" i="13"/>
  <c r="E76" i="13"/>
  <c r="F76" i="13"/>
  <c r="G76" i="13"/>
  <c r="I76" i="13"/>
  <c r="J76" i="13"/>
  <c r="K76" i="13"/>
  <c r="L76" i="13"/>
  <c r="M76" i="13"/>
  <c r="N76" i="13"/>
  <c r="O76" i="13"/>
  <c r="C77" i="13"/>
  <c r="D77" i="13"/>
  <c r="E77" i="13"/>
  <c r="F77" i="13"/>
  <c r="G77" i="13"/>
  <c r="I77" i="13"/>
  <c r="J77" i="13"/>
  <c r="K77" i="13"/>
  <c r="L77" i="13"/>
  <c r="M77" i="13"/>
  <c r="N77" i="13"/>
  <c r="O77" i="13"/>
  <c r="C78" i="13"/>
  <c r="D78" i="13"/>
  <c r="E78" i="13"/>
  <c r="F78" i="13"/>
  <c r="G78" i="13"/>
  <c r="I78" i="13"/>
  <c r="J78" i="13"/>
  <c r="K78" i="13"/>
  <c r="L78" i="13"/>
  <c r="M78" i="13"/>
  <c r="N78" i="13"/>
  <c r="O78" i="13"/>
  <c r="C79" i="13"/>
  <c r="D79" i="13"/>
  <c r="E79" i="13"/>
  <c r="F79" i="13"/>
  <c r="G79" i="13"/>
  <c r="I79" i="13"/>
  <c r="J79" i="13"/>
  <c r="K79" i="13"/>
  <c r="L79" i="13"/>
  <c r="M79" i="13"/>
  <c r="N79" i="13"/>
  <c r="O79" i="13"/>
  <c r="C80" i="13"/>
  <c r="D80" i="13"/>
  <c r="E80" i="13"/>
  <c r="F80" i="13"/>
  <c r="G80" i="13"/>
  <c r="I80" i="13"/>
  <c r="J80" i="13"/>
  <c r="K80" i="13"/>
  <c r="L80" i="13"/>
  <c r="M80" i="13"/>
  <c r="N80" i="13"/>
  <c r="O80" i="13"/>
  <c r="C81" i="13"/>
  <c r="D81" i="13"/>
  <c r="E81" i="13"/>
  <c r="F81" i="13"/>
  <c r="G81" i="13"/>
  <c r="I81" i="13"/>
  <c r="J81" i="13"/>
  <c r="K81" i="13"/>
  <c r="L81" i="13"/>
  <c r="M81" i="13"/>
  <c r="N81" i="13"/>
  <c r="O81" i="13"/>
  <c r="C82" i="13"/>
  <c r="D82" i="13"/>
  <c r="E82" i="13"/>
  <c r="F82" i="13"/>
  <c r="G82" i="13"/>
  <c r="I82" i="13"/>
  <c r="J82" i="13"/>
  <c r="K82" i="13"/>
  <c r="L82" i="13"/>
  <c r="M82" i="13"/>
  <c r="N82" i="13"/>
  <c r="O82" i="13"/>
  <c r="C83" i="13"/>
  <c r="D83" i="13"/>
  <c r="E83" i="13"/>
  <c r="F83" i="13"/>
  <c r="G83" i="13"/>
  <c r="I83" i="13"/>
  <c r="J83" i="13"/>
  <c r="K83" i="13"/>
  <c r="L83" i="13"/>
  <c r="M83" i="13"/>
  <c r="N83" i="13"/>
  <c r="O83" i="13"/>
  <c r="C84" i="13"/>
  <c r="D84" i="13"/>
  <c r="E84" i="13"/>
  <c r="F84" i="13"/>
  <c r="G84" i="13"/>
  <c r="I84" i="13"/>
  <c r="J84" i="13"/>
  <c r="K84" i="13"/>
  <c r="L84" i="13"/>
  <c r="M84" i="13"/>
  <c r="N84" i="13"/>
  <c r="O84" i="13"/>
  <c r="C85" i="13"/>
  <c r="D85" i="13"/>
  <c r="E85" i="13"/>
  <c r="F85" i="13"/>
  <c r="G85" i="13"/>
  <c r="I85" i="13"/>
  <c r="J85" i="13"/>
  <c r="K85" i="13"/>
  <c r="L85" i="13"/>
  <c r="M85" i="13"/>
  <c r="N85" i="13"/>
  <c r="O85" i="13"/>
  <c r="C86" i="13"/>
  <c r="D86" i="13"/>
  <c r="E86" i="13"/>
  <c r="F86" i="13"/>
  <c r="G86" i="13"/>
  <c r="I86" i="13"/>
  <c r="J86" i="13"/>
  <c r="K86" i="13"/>
  <c r="L86" i="13"/>
  <c r="M86" i="13"/>
  <c r="N86" i="13"/>
  <c r="O86" i="13"/>
  <c r="C87" i="13"/>
  <c r="D87" i="13"/>
  <c r="E87" i="13"/>
  <c r="F87" i="13"/>
  <c r="G87" i="13"/>
  <c r="I87" i="13"/>
  <c r="J87" i="13"/>
  <c r="K87" i="13"/>
  <c r="L87" i="13"/>
  <c r="M87" i="13"/>
  <c r="N87" i="13"/>
  <c r="O87" i="13"/>
  <c r="C88" i="13"/>
  <c r="D88" i="13"/>
  <c r="E88" i="13"/>
  <c r="F88" i="13"/>
  <c r="G88" i="13"/>
  <c r="I88" i="13"/>
  <c r="J88" i="13"/>
  <c r="K88" i="13"/>
  <c r="L88" i="13"/>
  <c r="M88" i="13"/>
  <c r="N88" i="13"/>
  <c r="O88" i="13"/>
  <c r="C89" i="13"/>
  <c r="D89" i="13"/>
  <c r="E89" i="13"/>
  <c r="F89" i="13"/>
  <c r="G89" i="13"/>
  <c r="I89" i="13"/>
  <c r="J89" i="13"/>
  <c r="K89" i="13"/>
  <c r="L89" i="13"/>
  <c r="M89" i="13"/>
  <c r="N89" i="13"/>
  <c r="O89" i="13"/>
  <c r="C90" i="13"/>
  <c r="D90" i="13"/>
  <c r="E90" i="13"/>
  <c r="F90" i="13"/>
  <c r="G90" i="13"/>
  <c r="I90" i="13"/>
  <c r="J90" i="13"/>
  <c r="K90" i="13"/>
  <c r="L90" i="13"/>
  <c r="M90" i="13"/>
  <c r="N90" i="13"/>
  <c r="O90" i="13"/>
  <c r="C91" i="13"/>
  <c r="D91" i="13"/>
  <c r="E91" i="13"/>
  <c r="F91" i="13"/>
  <c r="G91" i="13"/>
  <c r="I91" i="13"/>
  <c r="J91" i="13"/>
  <c r="K91" i="13"/>
  <c r="L91" i="13"/>
  <c r="M91" i="13"/>
  <c r="N91" i="13"/>
  <c r="O91" i="13"/>
  <c r="C92" i="13"/>
  <c r="D92" i="13"/>
  <c r="E92" i="13"/>
  <c r="F92" i="13"/>
  <c r="G92" i="13"/>
  <c r="I92" i="13"/>
  <c r="J92" i="13"/>
  <c r="K92" i="13"/>
  <c r="L92" i="13"/>
  <c r="M92" i="13"/>
  <c r="N92" i="13"/>
  <c r="O92" i="13"/>
  <c r="C93" i="13"/>
  <c r="D93" i="13"/>
  <c r="E93" i="13"/>
  <c r="F93" i="13"/>
  <c r="G93" i="13"/>
  <c r="I93" i="13"/>
  <c r="J93" i="13"/>
  <c r="K93" i="13"/>
  <c r="L93" i="13"/>
  <c r="M93" i="13"/>
  <c r="N93" i="13"/>
  <c r="O93" i="13"/>
  <c r="C94" i="13"/>
  <c r="D94" i="13"/>
  <c r="E94" i="13"/>
  <c r="F94" i="13"/>
  <c r="G94" i="13"/>
  <c r="I94" i="13"/>
  <c r="J94" i="13"/>
  <c r="K94" i="13"/>
  <c r="L94" i="13"/>
  <c r="M94" i="13"/>
  <c r="N94" i="13"/>
  <c r="O94" i="13"/>
  <c r="C95" i="13"/>
  <c r="D95" i="13"/>
  <c r="E95" i="13"/>
  <c r="F95" i="13"/>
  <c r="G95" i="13"/>
  <c r="I95" i="13"/>
  <c r="J95" i="13"/>
  <c r="K95" i="13"/>
  <c r="L95" i="13"/>
  <c r="M95" i="13"/>
  <c r="N95" i="13"/>
  <c r="O95" i="13"/>
  <c r="C96" i="13"/>
  <c r="D96" i="13"/>
  <c r="E96" i="13"/>
  <c r="F96" i="13"/>
  <c r="G96" i="13"/>
  <c r="I96" i="13"/>
  <c r="J96" i="13"/>
  <c r="K96" i="13"/>
  <c r="L96" i="13"/>
  <c r="M96" i="13"/>
  <c r="N96" i="13"/>
  <c r="O96" i="13"/>
  <c r="C97" i="13"/>
  <c r="D97" i="13"/>
  <c r="E97" i="13"/>
  <c r="F97" i="13"/>
  <c r="G97" i="13"/>
  <c r="I97" i="13"/>
  <c r="J97" i="13"/>
  <c r="K97" i="13"/>
  <c r="L97" i="13"/>
  <c r="M97" i="13"/>
  <c r="N97" i="13"/>
  <c r="O97" i="13"/>
  <c r="C98" i="13"/>
  <c r="D98" i="13"/>
  <c r="E98" i="13"/>
  <c r="F98" i="13"/>
  <c r="G98" i="13"/>
  <c r="I98" i="13"/>
  <c r="J98" i="13"/>
  <c r="K98" i="13"/>
  <c r="L98" i="13"/>
  <c r="M98" i="13"/>
  <c r="N98" i="13"/>
  <c r="O98" i="13"/>
  <c r="C99" i="13"/>
  <c r="D99" i="13"/>
  <c r="E99" i="13"/>
  <c r="F99" i="13"/>
  <c r="G99" i="13"/>
  <c r="I99" i="13"/>
  <c r="J99" i="13"/>
  <c r="K99" i="13"/>
  <c r="L99" i="13"/>
  <c r="M99" i="13"/>
  <c r="N99" i="13"/>
  <c r="O99" i="13"/>
  <c r="C100" i="13"/>
  <c r="D100" i="13"/>
  <c r="E100" i="13"/>
  <c r="F100" i="13"/>
  <c r="G100" i="13"/>
  <c r="I100" i="13"/>
  <c r="J100" i="13"/>
  <c r="K100" i="13"/>
  <c r="L100" i="13"/>
  <c r="M100" i="13"/>
  <c r="N100" i="13"/>
  <c r="O100" i="13"/>
  <c r="C101" i="13"/>
  <c r="D101" i="13"/>
  <c r="E101" i="13"/>
  <c r="F101" i="13"/>
  <c r="G101" i="13"/>
  <c r="I101" i="13"/>
  <c r="J101" i="13"/>
  <c r="K101" i="13"/>
  <c r="L101" i="13"/>
  <c r="M101" i="13"/>
  <c r="N101" i="13"/>
  <c r="O101" i="13"/>
  <c r="C102" i="13"/>
  <c r="D102" i="13"/>
  <c r="E102" i="13"/>
  <c r="F102" i="13"/>
  <c r="G102" i="13"/>
  <c r="I102" i="13"/>
  <c r="J102" i="13"/>
  <c r="K102" i="13"/>
  <c r="L102" i="13"/>
  <c r="M102" i="13"/>
  <c r="N102" i="13"/>
  <c r="O102" i="13"/>
  <c r="C103" i="13"/>
  <c r="D103" i="13"/>
  <c r="E103" i="13"/>
  <c r="F103" i="13"/>
  <c r="G103" i="13"/>
  <c r="I103" i="13"/>
  <c r="J103" i="13"/>
  <c r="K103" i="13"/>
  <c r="L103" i="13"/>
  <c r="M103" i="13"/>
  <c r="N103" i="13"/>
  <c r="O103" i="13"/>
  <c r="C104" i="13"/>
  <c r="D104" i="13"/>
  <c r="E104" i="13"/>
  <c r="F104" i="13"/>
  <c r="G104" i="13"/>
  <c r="I104" i="13"/>
  <c r="J104" i="13"/>
  <c r="K104" i="13"/>
  <c r="L104" i="13"/>
  <c r="M104" i="13"/>
  <c r="N104" i="13"/>
  <c r="O104" i="13"/>
  <c r="C105" i="13"/>
  <c r="D105" i="13"/>
  <c r="E105" i="13"/>
  <c r="F105" i="13"/>
  <c r="G105" i="13"/>
  <c r="I105" i="13"/>
  <c r="J105" i="13"/>
  <c r="K105" i="13"/>
  <c r="L105" i="13"/>
  <c r="M105" i="13"/>
  <c r="N105" i="13"/>
  <c r="O105" i="13"/>
  <c r="C106" i="13"/>
  <c r="D106" i="13"/>
  <c r="E106" i="13"/>
  <c r="F106" i="13"/>
  <c r="G106" i="13"/>
  <c r="I106" i="13"/>
  <c r="J106" i="13"/>
  <c r="K106" i="13"/>
  <c r="L106" i="13"/>
  <c r="M106" i="13"/>
  <c r="N106" i="13"/>
  <c r="O106" i="13"/>
  <c r="C107" i="13"/>
  <c r="D107" i="13"/>
  <c r="E107" i="13"/>
  <c r="F107" i="13"/>
  <c r="G107" i="13"/>
  <c r="I107" i="13"/>
  <c r="J107" i="13"/>
  <c r="K107" i="13"/>
  <c r="L107" i="13"/>
  <c r="M107" i="13"/>
  <c r="N107" i="13"/>
  <c r="O107" i="13"/>
  <c r="C108" i="13"/>
  <c r="D108" i="13"/>
  <c r="E108" i="13"/>
  <c r="F108" i="13"/>
  <c r="G108" i="13"/>
  <c r="I108" i="13"/>
  <c r="J108" i="13"/>
  <c r="K108" i="13"/>
  <c r="L108" i="13"/>
  <c r="M108" i="13"/>
  <c r="N108" i="13"/>
  <c r="O108" i="13"/>
  <c r="C109" i="13"/>
  <c r="D109" i="13"/>
  <c r="E109" i="13"/>
  <c r="F109" i="13"/>
  <c r="G109" i="13"/>
  <c r="I109" i="13"/>
  <c r="J109" i="13"/>
  <c r="K109" i="13"/>
  <c r="L109" i="13"/>
  <c r="M109" i="13"/>
  <c r="N109" i="13"/>
  <c r="O109" i="13"/>
  <c r="C110" i="13"/>
  <c r="D110" i="13"/>
  <c r="E110" i="13"/>
  <c r="F110" i="13"/>
  <c r="G110" i="13"/>
  <c r="I110" i="13"/>
  <c r="J110" i="13"/>
  <c r="K110" i="13"/>
  <c r="L110" i="13"/>
  <c r="M110" i="13"/>
  <c r="N110" i="13"/>
  <c r="O110" i="13"/>
  <c r="C111" i="13"/>
  <c r="D111" i="13"/>
  <c r="E111" i="13"/>
  <c r="F111" i="13"/>
  <c r="G111" i="13"/>
  <c r="I111" i="13"/>
  <c r="J111" i="13"/>
  <c r="K111" i="13"/>
  <c r="L111" i="13"/>
  <c r="M111" i="13"/>
  <c r="N111" i="13"/>
  <c r="O111" i="13"/>
  <c r="C112" i="13"/>
  <c r="D112" i="13"/>
  <c r="E112" i="13"/>
  <c r="F112" i="13"/>
  <c r="G112" i="13"/>
  <c r="I112" i="13"/>
  <c r="J112" i="13"/>
  <c r="K112" i="13"/>
  <c r="L112" i="13"/>
  <c r="M112" i="13"/>
  <c r="N112" i="13"/>
  <c r="O112" i="13"/>
  <c r="C113" i="13"/>
  <c r="D113" i="13"/>
  <c r="E113" i="13"/>
  <c r="F113" i="13"/>
  <c r="G113" i="13"/>
  <c r="I113" i="13"/>
  <c r="J113" i="13"/>
  <c r="K113" i="13"/>
  <c r="L113" i="13"/>
  <c r="M113" i="13"/>
  <c r="N113" i="13"/>
  <c r="O113" i="13"/>
  <c r="C114" i="13"/>
  <c r="D114" i="13"/>
  <c r="E114" i="13"/>
  <c r="F114" i="13"/>
  <c r="G114" i="13"/>
  <c r="I114" i="13"/>
  <c r="J114" i="13"/>
  <c r="K114" i="13"/>
  <c r="L114" i="13"/>
  <c r="M114" i="13"/>
  <c r="N114" i="13"/>
  <c r="O114" i="13"/>
  <c r="C115" i="13"/>
  <c r="D115" i="13"/>
  <c r="E115" i="13"/>
  <c r="F115" i="13"/>
  <c r="G115" i="13"/>
  <c r="I115" i="13"/>
  <c r="J115" i="13"/>
  <c r="K115" i="13"/>
  <c r="L115" i="13"/>
  <c r="M115" i="13"/>
  <c r="N115" i="13"/>
  <c r="O115" i="13"/>
  <c r="C116" i="13"/>
  <c r="D116" i="13"/>
  <c r="E116" i="13"/>
  <c r="F116" i="13"/>
  <c r="G116" i="13"/>
  <c r="I116" i="13"/>
  <c r="J116" i="13"/>
  <c r="K116" i="13"/>
  <c r="L116" i="13"/>
  <c r="M116" i="13"/>
  <c r="N116" i="13"/>
  <c r="O116" i="13"/>
  <c r="C117" i="13"/>
  <c r="D117" i="13"/>
  <c r="E117" i="13"/>
  <c r="F117" i="13"/>
  <c r="G117" i="13"/>
  <c r="I117" i="13"/>
  <c r="J117" i="13"/>
  <c r="K117" i="13"/>
  <c r="L117" i="13"/>
  <c r="M117" i="13"/>
  <c r="N117" i="13"/>
  <c r="O117" i="13"/>
  <c r="C118" i="13"/>
  <c r="D118" i="13"/>
  <c r="E118" i="13"/>
  <c r="F118" i="13"/>
  <c r="G118" i="13"/>
  <c r="I118" i="13"/>
  <c r="J118" i="13"/>
  <c r="K118" i="13"/>
  <c r="L118" i="13"/>
  <c r="M118" i="13"/>
  <c r="N118" i="13"/>
  <c r="O118" i="13"/>
  <c r="C119" i="13"/>
  <c r="D119" i="13"/>
  <c r="E119" i="13"/>
  <c r="F119" i="13"/>
  <c r="G119" i="13"/>
  <c r="I119" i="13"/>
  <c r="J119" i="13"/>
  <c r="K119" i="13"/>
  <c r="L119" i="13"/>
  <c r="M119" i="13"/>
  <c r="N119" i="13"/>
  <c r="O119" i="13"/>
  <c r="C120" i="13"/>
  <c r="D120" i="13"/>
  <c r="E120" i="13"/>
  <c r="F120" i="13"/>
  <c r="G120" i="13"/>
  <c r="I120" i="13"/>
  <c r="J120" i="13"/>
  <c r="K120" i="13"/>
  <c r="L120" i="13"/>
  <c r="M120" i="13"/>
  <c r="N120" i="13"/>
  <c r="O120" i="13"/>
  <c r="C121" i="13"/>
  <c r="D121" i="13"/>
  <c r="E121" i="13"/>
  <c r="F121" i="13"/>
  <c r="G121" i="13"/>
  <c r="I121" i="13"/>
  <c r="J121" i="13"/>
  <c r="K121" i="13"/>
  <c r="L121" i="13"/>
  <c r="M121" i="13"/>
  <c r="N121" i="13"/>
  <c r="O121" i="13"/>
  <c r="C122" i="13"/>
  <c r="D122" i="13"/>
  <c r="E122" i="13"/>
  <c r="F122" i="13"/>
  <c r="G122" i="13"/>
  <c r="I122" i="13"/>
  <c r="J122" i="13"/>
  <c r="K122" i="13"/>
  <c r="L122" i="13"/>
  <c r="M122" i="13"/>
  <c r="N122" i="13"/>
  <c r="O122" i="13"/>
  <c r="C123" i="13"/>
  <c r="D123" i="13"/>
  <c r="E123" i="13"/>
  <c r="F123" i="13"/>
  <c r="G123" i="13"/>
  <c r="I123" i="13"/>
  <c r="J123" i="13"/>
  <c r="K123" i="13"/>
  <c r="L123" i="13"/>
  <c r="M123" i="13"/>
  <c r="N123" i="13"/>
  <c r="O123" i="13"/>
  <c r="C124" i="13"/>
  <c r="D124" i="13"/>
  <c r="E124" i="13"/>
  <c r="F124" i="13"/>
  <c r="G124" i="13"/>
  <c r="I124" i="13"/>
  <c r="J124" i="13"/>
  <c r="K124" i="13"/>
  <c r="L124" i="13"/>
  <c r="M124" i="13"/>
  <c r="N124" i="13"/>
  <c r="O124" i="13"/>
  <c r="C125" i="13"/>
  <c r="D125" i="13"/>
  <c r="E125" i="13"/>
  <c r="F125" i="13"/>
  <c r="G125" i="13"/>
  <c r="I125" i="13"/>
  <c r="J125" i="13"/>
  <c r="K125" i="13"/>
  <c r="L125" i="13"/>
  <c r="M125" i="13"/>
  <c r="N125" i="13"/>
  <c r="O125" i="13"/>
  <c r="C126" i="13"/>
  <c r="D126" i="13"/>
  <c r="E126" i="13"/>
  <c r="F126" i="13"/>
  <c r="G126" i="13"/>
  <c r="I126" i="13"/>
  <c r="J126" i="13"/>
  <c r="K126" i="13"/>
  <c r="L126" i="13"/>
  <c r="M126" i="13"/>
  <c r="N126" i="13"/>
  <c r="O126" i="13"/>
  <c r="C127" i="13"/>
  <c r="D127" i="13"/>
  <c r="E127" i="13"/>
  <c r="F127" i="13"/>
  <c r="G127" i="13"/>
  <c r="I127" i="13"/>
  <c r="J127" i="13"/>
  <c r="K127" i="13"/>
  <c r="L127" i="13"/>
  <c r="M127" i="13"/>
  <c r="N127" i="13"/>
  <c r="O127" i="13"/>
  <c r="C128" i="13"/>
  <c r="D128" i="13"/>
  <c r="E128" i="13"/>
  <c r="F128" i="13"/>
  <c r="G128" i="13"/>
  <c r="I128" i="13"/>
  <c r="J128" i="13"/>
  <c r="K128" i="13"/>
  <c r="L128" i="13"/>
  <c r="M128" i="13"/>
  <c r="N128" i="13"/>
  <c r="O128" i="13"/>
  <c r="C129" i="13"/>
  <c r="D129" i="13"/>
  <c r="E129" i="13"/>
  <c r="F129" i="13"/>
  <c r="G129" i="13"/>
  <c r="I129" i="13"/>
  <c r="J129" i="13"/>
  <c r="K129" i="13"/>
  <c r="L129" i="13"/>
  <c r="M129" i="13"/>
  <c r="N129" i="13"/>
  <c r="O129" i="13"/>
  <c r="C130" i="13"/>
  <c r="D130" i="13"/>
  <c r="E130" i="13"/>
  <c r="F130" i="13"/>
  <c r="G130" i="13"/>
  <c r="I130" i="13"/>
  <c r="J130" i="13"/>
  <c r="K130" i="13"/>
  <c r="L130" i="13"/>
  <c r="M130" i="13"/>
  <c r="N130" i="13"/>
  <c r="O130" i="13"/>
  <c r="C131" i="13"/>
  <c r="D131" i="13"/>
  <c r="E131" i="13"/>
  <c r="F131" i="13"/>
  <c r="G131" i="13"/>
  <c r="I131" i="13"/>
  <c r="J131" i="13"/>
  <c r="K131" i="13"/>
  <c r="L131" i="13"/>
  <c r="M131" i="13"/>
  <c r="N131" i="13"/>
  <c r="O131" i="13"/>
  <c r="C132" i="13"/>
  <c r="D132" i="13"/>
  <c r="E132" i="13"/>
  <c r="F132" i="13"/>
  <c r="G132" i="13"/>
  <c r="I132" i="13"/>
  <c r="J132" i="13"/>
  <c r="K132" i="13"/>
  <c r="L132" i="13"/>
  <c r="M132" i="13"/>
  <c r="N132" i="13"/>
  <c r="O132" i="13"/>
  <c r="C133" i="13"/>
  <c r="D133" i="13"/>
  <c r="E133" i="13"/>
  <c r="F133" i="13"/>
  <c r="G133" i="13"/>
  <c r="I133" i="13"/>
  <c r="J133" i="13"/>
  <c r="K133" i="13"/>
  <c r="L133" i="13"/>
  <c r="M133" i="13"/>
  <c r="N133" i="13"/>
  <c r="O133" i="13"/>
  <c r="C134" i="13"/>
  <c r="D134" i="13"/>
  <c r="E134" i="13"/>
  <c r="F134" i="13"/>
  <c r="G134" i="13"/>
  <c r="I134" i="13"/>
  <c r="J134" i="13"/>
  <c r="K134" i="13"/>
  <c r="L134" i="13"/>
  <c r="M134" i="13"/>
  <c r="N134" i="13"/>
  <c r="O134" i="13"/>
  <c r="C135" i="13"/>
  <c r="D135" i="13"/>
  <c r="E135" i="13"/>
  <c r="F135" i="13"/>
  <c r="G135" i="13"/>
  <c r="I135" i="13"/>
  <c r="J135" i="13"/>
  <c r="K135" i="13"/>
  <c r="L135" i="13"/>
  <c r="M135" i="13"/>
  <c r="N135" i="13"/>
  <c r="O135" i="13"/>
  <c r="C136" i="13"/>
  <c r="D136" i="13"/>
  <c r="E136" i="13"/>
  <c r="F136" i="13"/>
  <c r="G136" i="13"/>
  <c r="I136" i="13"/>
  <c r="J136" i="13"/>
  <c r="K136" i="13"/>
  <c r="L136" i="13"/>
  <c r="M136" i="13"/>
  <c r="N136" i="13"/>
  <c r="O136" i="13"/>
  <c r="C137" i="13"/>
  <c r="D137" i="13"/>
  <c r="E137" i="13"/>
  <c r="F137" i="13"/>
  <c r="G137" i="13"/>
  <c r="I137" i="13"/>
  <c r="J137" i="13"/>
  <c r="K137" i="13"/>
  <c r="L137" i="13"/>
  <c r="M137" i="13"/>
  <c r="N137" i="13"/>
  <c r="O137" i="13"/>
  <c r="C138" i="13"/>
  <c r="D138" i="13"/>
  <c r="E138" i="13"/>
  <c r="F138" i="13"/>
  <c r="G138" i="13"/>
  <c r="I138" i="13"/>
  <c r="J138" i="13"/>
  <c r="K138" i="13"/>
  <c r="L138" i="13"/>
  <c r="M138" i="13"/>
  <c r="N138" i="13"/>
  <c r="O138" i="13"/>
  <c r="C139" i="13"/>
  <c r="D139" i="13"/>
  <c r="E139" i="13"/>
  <c r="F139" i="13"/>
  <c r="G139" i="13"/>
  <c r="I139" i="13"/>
  <c r="J139" i="13"/>
  <c r="K139" i="13"/>
  <c r="L139" i="13"/>
  <c r="M139" i="13"/>
  <c r="N139" i="13"/>
  <c r="O139" i="13"/>
  <c r="C140" i="13"/>
  <c r="D140" i="13"/>
  <c r="E140" i="13"/>
  <c r="F140" i="13"/>
  <c r="G140" i="13"/>
  <c r="I140" i="13"/>
  <c r="J140" i="13"/>
  <c r="K140" i="13"/>
  <c r="L140" i="13"/>
  <c r="M140" i="13"/>
  <c r="N140" i="13"/>
  <c r="O140" i="13"/>
  <c r="C141" i="13"/>
  <c r="D141" i="13"/>
  <c r="E141" i="13"/>
  <c r="F141" i="13"/>
  <c r="G141" i="13"/>
  <c r="I141" i="13"/>
  <c r="J141" i="13"/>
  <c r="K141" i="13"/>
  <c r="L141" i="13"/>
  <c r="M141" i="13"/>
  <c r="N141" i="13"/>
  <c r="O141" i="13"/>
  <c r="C142" i="13"/>
  <c r="D142" i="13"/>
  <c r="E142" i="13"/>
  <c r="F142" i="13"/>
  <c r="G142" i="13"/>
  <c r="I142" i="13"/>
  <c r="J142" i="13"/>
  <c r="K142" i="13"/>
  <c r="L142" i="13"/>
  <c r="M142" i="13"/>
  <c r="N142" i="13"/>
  <c r="O142" i="13"/>
  <c r="C143" i="13"/>
  <c r="D143" i="13"/>
  <c r="E143" i="13"/>
  <c r="F143" i="13"/>
  <c r="G143" i="13"/>
  <c r="I143" i="13"/>
  <c r="J143" i="13"/>
  <c r="K143" i="13"/>
  <c r="L143" i="13"/>
  <c r="M143" i="13"/>
  <c r="N143" i="13"/>
  <c r="O143" i="13"/>
  <c r="C144" i="13"/>
  <c r="D144" i="13"/>
  <c r="E144" i="13"/>
  <c r="F144" i="13"/>
  <c r="G144" i="13"/>
  <c r="I144" i="13"/>
  <c r="J144" i="13"/>
  <c r="K144" i="13"/>
  <c r="L144" i="13"/>
  <c r="M144" i="13"/>
  <c r="N144" i="13"/>
  <c r="O144" i="13"/>
  <c r="C145" i="13"/>
  <c r="D145" i="13"/>
  <c r="E145" i="13"/>
  <c r="F145" i="13"/>
  <c r="G145" i="13"/>
  <c r="I145" i="13"/>
  <c r="J145" i="13"/>
  <c r="K145" i="13"/>
  <c r="L145" i="13"/>
  <c r="M145" i="13"/>
  <c r="N145" i="13"/>
  <c r="O145" i="13"/>
  <c r="C146" i="13"/>
  <c r="D146" i="13"/>
  <c r="E146" i="13"/>
  <c r="F146" i="13"/>
  <c r="G146" i="13"/>
  <c r="I146" i="13"/>
  <c r="J146" i="13"/>
  <c r="K146" i="13"/>
  <c r="L146" i="13"/>
  <c r="M146" i="13"/>
  <c r="N146" i="13"/>
  <c r="O146" i="13"/>
  <c r="C147" i="13"/>
  <c r="D147" i="13"/>
  <c r="E147" i="13"/>
  <c r="F147" i="13"/>
  <c r="G147" i="13"/>
  <c r="I147" i="13"/>
  <c r="J147" i="13"/>
  <c r="K147" i="13"/>
  <c r="L147" i="13"/>
  <c r="M147" i="13"/>
  <c r="N147" i="13"/>
  <c r="O147" i="13"/>
  <c r="C148" i="13"/>
  <c r="D148" i="13"/>
  <c r="E148" i="13"/>
  <c r="F148" i="13"/>
  <c r="G148" i="13"/>
  <c r="I148" i="13"/>
  <c r="J148" i="13"/>
  <c r="K148" i="13"/>
  <c r="L148" i="13"/>
  <c r="M148" i="13"/>
  <c r="N148" i="13"/>
  <c r="O148" i="13"/>
  <c r="C149" i="13"/>
  <c r="D149" i="13"/>
  <c r="E149" i="13"/>
  <c r="F149" i="13"/>
  <c r="G149" i="13"/>
  <c r="I149" i="13"/>
  <c r="J149" i="13"/>
  <c r="K149" i="13"/>
  <c r="L149" i="13"/>
  <c r="M149" i="13"/>
  <c r="N149" i="13"/>
  <c r="O149" i="13"/>
  <c r="C150" i="13"/>
  <c r="D150" i="13"/>
  <c r="E150" i="13"/>
  <c r="F150" i="13"/>
  <c r="G150" i="13"/>
  <c r="I150" i="13"/>
  <c r="J150" i="13"/>
  <c r="K150" i="13"/>
  <c r="L150" i="13"/>
  <c r="M150" i="13"/>
  <c r="N150" i="13"/>
  <c r="O150" i="13"/>
  <c r="C151" i="13"/>
  <c r="D151" i="13"/>
  <c r="E151" i="13"/>
  <c r="F151" i="13"/>
  <c r="G151" i="13"/>
  <c r="I151" i="13"/>
  <c r="J151" i="13"/>
  <c r="K151" i="13"/>
  <c r="L151" i="13"/>
  <c r="M151" i="13"/>
  <c r="N151" i="13"/>
  <c r="O151" i="13"/>
  <c r="C152" i="13"/>
  <c r="D152" i="13"/>
  <c r="E152" i="13"/>
  <c r="F152" i="13"/>
  <c r="G152" i="13"/>
  <c r="I152" i="13"/>
  <c r="J152" i="13"/>
  <c r="K152" i="13"/>
  <c r="L152" i="13"/>
  <c r="M152" i="13"/>
  <c r="N152" i="13"/>
  <c r="O152" i="13"/>
  <c r="C153" i="13"/>
  <c r="D153" i="13"/>
  <c r="E153" i="13"/>
  <c r="F153" i="13"/>
  <c r="G153" i="13"/>
  <c r="I153" i="13"/>
  <c r="J153" i="13"/>
  <c r="K153" i="13"/>
  <c r="L153" i="13"/>
  <c r="M153" i="13"/>
  <c r="N153" i="13"/>
  <c r="O153" i="13"/>
  <c r="C154" i="13"/>
  <c r="D154" i="13"/>
  <c r="E154" i="13"/>
  <c r="F154" i="13"/>
  <c r="G154" i="13"/>
  <c r="I154" i="13"/>
  <c r="J154" i="13"/>
  <c r="K154" i="13"/>
  <c r="L154" i="13"/>
  <c r="M154" i="13"/>
  <c r="N154" i="13"/>
  <c r="O154" i="13"/>
  <c r="C155" i="13"/>
  <c r="D155" i="13"/>
  <c r="E155" i="13"/>
  <c r="F155" i="13"/>
  <c r="G155" i="13"/>
  <c r="I155" i="13"/>
  <c r="J155" i="13"/>
  <c r="K155" i="13"/>
  <c r="L155" i="13"/>
  <c r="M155" i="13"/>
  <c r="N155" i="13"/>
  <c r="O155" i="13"/>
  <c r="C156" i="13"/>
  <c r="D156" i="13"/>
  <c r="E156" i="13"/>
  <c r="F156" i="13"/>
  <c r="G156" i="13"/>
  <c r="I156" i="13"/>
  <c r="J156" i="13"/>
  <c r="K156" i="13"/>
  <c r="L156" i="13"/>
  <c r="M156" i="13"/>
  <c r="N156" i="13"/>
  <c r="O156" i="13"/>
  <c r="C157" i="13"/>
  <c r="D157" i="13"/>
  <c r="E157" i="13"/>
  <c r="F157" i="13"/>
  <c r="G157" i="13"/>
  <c r="I157" i="13"/>
  <c r="J157" i="13"/>
  <c r="K157" i="13"/>
  <c r="L157" i="13"/>
  <c r="M157" i="13"/>
  <c r="N157" i="13"/>
  <c r="O157" i="13"/>
  <c r="C158" i="13"/>
  <c r="D158" i="13"/>
  <c r="E158" i="13"/>
  <c r="F158" i="13"/>
  <c r="G158" i="13"/>
  <c r="I158" i="13"/>
  <c r="J158" i="13"/>
  <c r="K158" i="13"/>
  <c r="L158" i="13"/>
  <c r="M158" i="13"/>
  <c r="N158" i="13"/>
  <c r="O158" i="13"/>
  <c r="C159" i="13"/>
  <c r="D159" i="13"/>
  <c r="E159" i="13"/>
  <c r="F159" i="13"/>
  <c r="G159" i="13"/>
  <c r="I159" i="13"/>
  <c r="J159" i="13"/>
  <c r="K159" i="13"/>
  <c r="L159" i="13"/>
  <c r="M159" i="13"/>
  <c r="N159" i="13"/>
  <c r="O159" i="13"/>
  <c r="C160" i="13"/>
  <c r="D160" i="13"/>
  <c r="E160" i="13"/>
  <c r="F160" i="13"/>
  <c r="G160" i="13"/>
  <c r="I160" i="13"/>
  <c r="J160" i="13"/>
  <c r="K160" i="13"/>
  <c r="L160" i="13"/>
  <c r="M160" i="13"/>
  <c r="N160" i="13"/>
  <c r="O160" i="13"/>
  <c r="C161" i="13"/>
  <c r="D161" i="13"/>
  <c r="E161" i="13"/>
  <c r="F161" i="13"/>
  <c r="G161" i="13"/>
  <c r="I161" i="13"/>
  <c r="J161" i="13"/>
  <c r="K161" i="13"/>
  <c r="L161" i="13"/>
  <c r="M161" i="13"/>
  <c r="N161" i="13"/>
  <c r="O161" i="13"/>
  <c r="C162" i="13"/>
  <c r="D162" i="13"/>
  <c r="E162" i="13"/>
  <c r="F162" i="13"/>
  <c r="G162" i="13"/>
  <c r="I162" i="13"/>
  <c r="J162" i="13"/>
  <c r="K162" i="13"/>
  <c r="L162" i="13"/>
  <c r="M162" i="13"/>
  <c r="N162" i="13"/>
  <c r="O162" i="13"/>
  <c r="C163" i="13"/>
  <c r="D163" i="13"/>
  <c r="E163" i="13"/>
  <c r="F163" i="13"/>
  <c r="G163" i="13"/>
  <c r="I163" i="13"/>
  <c r="J163" i="13"/>
  <c r="K163" i="13"/>
  <c r="L163" i="13"/>
  <c r="M163" i="13"/>
  <c r="N163" i="13"/>
  <c r="O163" i="13"/>
  <c r="C164" i="13"/>
  <c r="D164" i="13"/>
  <c r="E164" i="13"/>
  <c r="F164" i="13"/>
  <c r="G164" i="13"/>
  <c r="I164" i="13"/>
  <c r="J164" i="13"/>
  <c r="K164" i="13"/>
  <c r="L164" i="13"/>
  <c r="M164" i="13"/>
  <c r="N164" i="13"/>
  <c r="O164" i="13"/>
  <c r="C165" i="13"/>
  <c r="D165" i="13"/>
  <c r="E165" i="13"/>
  <c r="F165" i="13"/>
  <c r="G165" i="13"/>
  <c r="I165" i="13"/>
  <c r="J165" i="13"/>
  <c r="K165" i="13"/>
  <c r="L165" i="13"/>
  <c r="M165" i="13"/>
  <c r="N165" i="13"/>
  <c r="O165" i="13"/>
  <c r="C166" i="13"/>
  <c r="D166" i="13"/>
  <c r="E166" i="13"/>
  <c r="F166" i="13"/>
  <c r="G166" i="13"/>
  <c r="I166" i="13"/>
  <c r="J166" i="13"/>
  <c r="K166" i="13"/>
  <c r="L166" i="13"/>
  <c r="M166" i="13"/>
  <c r="N166" i="13"/>
  <c r="O166" i="13"/>
  <c r="C167" i="13"/>
  <c r="D167" i="13"/>
  <c r="E167" i="13"/>
  <c r="F167" i="13"/>
  <c r="G167" i="13"/>
  <c r="I167" i="13"/>
  <c r="J167" i="13"/>
  <c r="K167" i="13"/>
  <c r="L167" i="13"/>
  <c r="M167" i="13"/>
  <c r="N167" i="13"/>
  <c r="O167" i="13"/>
  <c r="C168" i="13"/>
  <c r="D168" i="13"/>
  <c r="E168" i="13"/>
  <c r="F168" i="13"/>
  <c r="G168" i="13"/>
  <c r="I168" i="13"/>
  <c r="J168" i="13"/>
  <c r="K168" i="13"/>
  <c r="L168" i="13"/>
  <c r="M168" i="13"/>
  <c r="N168" i="13"/>
  <c r="O168" i="13"/>
  <c r="C169" i="13"/>
  <c r="D169" i="13"/>
  <c r="E169" i="13"/>
  <c r="F169" i="13"/>
  <c r="G169" i="13"/>
  <c r="I169" i="13"/>
  <c r="J169" i="13"/>
  <c r="K169" i="13"/>
  <c r="L169" i="13"/>
  <c r="M169" i="13"/>
  <c r="N169" i="13"/>
  <c r="O169" i="13"/>
  <c r="C170" i="13"/>
  <c r="D170" i="13"/>
  <c r="E170" i="13"/>
  <c r="F170" i="13"/>
  <c r="G170" i="13"/>
  <c r="I170" i="13"/>
  <c r="J170" i="13"/>
  <c r="K170" i="13"/>
  <c r="L170" i="13"/>
  <c r="M170" i="13"/>
  <c r="N170" i="13"/>
  <c r="O170" i="13"/>
  <c r="C171" i="13"/>
  <c r="D171" i="13"/>
  <c r="E171" i="13"/>
  <c r="F171" i="13"/>
  <c r="G171" i="13"/>
  <c r="I171" i="13"/>
  <c r="J171" i="13"/>
  <c r="K171" i="13"/>
  <c r="L171" i="13"/>
  <c r="M171" i="13"/>
  <c r="N171" i="13"/>
  <c r="O171" i="13"/>
  <c r="C172" i="13"/>
  <c r="D172" i="13"/>
  <c r="E172" i="13"/>
  <c r="F172" i="13"/>
  <c r="G172" i="13"/>
  <c r="I172" i="13"/>
  <c r="J172" i="13"/>
  <c r="K172" i="13"/>
  <c r="L172" i="13"/>
  <c r="M172" i="13"/>
  <c r="N172" i="13"/>
  <c r="O172" i="13"/>
  <c r="C173" i="13"/>
  <c r="D173" i="13"/>
  <c r="E173" i="13"/>
  <c r="F173" i="13"/>
  <c r="G173" i="13"/>
  <c r="I173" i="13"/>
  <c r="J173" i="13"/>
  <c r="K173" i="13"/>
  <c r="L173" i="13"/>
  <c r="M173" i="13"/>
  <c r="N173" i="13"/>
  <c r="O173" i="13"/>
  <c r="C174" i="13"/>
  <c r="D174" i="13"/>
  <c r="E174" i="13"/>
  <c r="F174" i="13"/>
  <c r="G174" i="13"/>
  <c r="I174" i="13"/>
  <c r="J174" i="13"/>
  <c r="K174" i="13"/>
  <c r="L174" i="13"/>
  <c r="M174" i="13"/>
  <c r="N174" i="13"/>
  <c r="O174" i="13"/>
  <c r="C175" i="13"/>
  <c r="D175" i="13"/>
  <c r="E175" i="13"/>
  <c r="F175" i="13"/>
  <c r="G175" i="13"/>
  <c r="I175" i="13"/>
  <c r="J175" i="13"/>
  <c r="K175" i="13"/>
  <c r="L175" i="13"/>
  <c r="M175" i="13"/>
  <c r="N175" i="13"/>
  <c r="O175" i="13"/>
  <c r="C176" i="13"/>
  <c r="D176" i="13"/>
  <c r="E176" i="13"/>
  <c r="F176" i="13"/>
  <c r="G176" i="13"/>
  <c r="I176" i="13"/>
  <c r="J176" i="13"/>
  <c r="K176" i="13"/>
  <c r="L176" i="13"/>
  <c r="M176" i="13"/>
  <c r="N176" i="13"/>
  <c r="O176" i="13"/>
  <c r="C177" i="13"/>
  <c r="D177" i="13"/>
  <c r="E177" i="13"/>
  <c r="F177" i="13"/>
  <c r="G177" i="13"/>
  <c r="I177" i="13"/>
  <c r="J177" i="13"/>
  <c r="K177" i="13"/>
  <c r="L177" i="13"/>
  <c r="M177" i="13"/>
  <c r="N177" i="13"/>
  <c r="O177" i="13"/>
  <c r="C178" i="13"/>
  <c r="D178" i="13"/>
  <c r="E178" i="13"/>
  <c r="F178" i="13"/>
  <c r="G178" i="13"/>
  <c r="I178" i="13"/>
  <c r="J178" i="13"/>
  <c r="K178" i="13"/>
  <c r="L178" i="13"/>
  <c r="M178" i="13"/>
  <c r="N178" i="13"/>
  <c r="O178" i="13"/>
  <c r="C179" i="13"/>
  <c r="D179" i="13"/>
  <c r="E179" i="13"/>
  <c r="F179" i="13"/>
  <c r="G179" i="13"/>
  <c r="I179" i="13"/>
  <c r="J179" i="13"/>
  <c r="K179" i="13"/>
  <c r="L179" i="13"/>
  <c r="M179" i="13"/>
  <c r="N179" i="13"/>
  <c r="O179" i="13"/>
  <c r="C180" i="13"/>
  <c r="D180" i="13"/>
  <c r="E180" i="13"/>
  <c r="F180" i="13"/>
  <c r="G180" i="13"/>
  <c r="I180" i="13"/>
  <c r="J180" i="13"/>
  <c r="K180" i="13"/>
  <c r="L180" i="13"/>
  <c r="M180" i="13"/>
  <c r="N180" i="13"/>
  <c r="O180" i="13"/>
  <c r="C181" i="13"/>
  <c r="D181" i="13"/>
  <c r="E181" i="13"/>
  <c r="F181" i="13"/>
  <c r="G181" i="13"/>
  <c r="I181" i="13"/>
  <c r="J181" i="13"/>
  <c r="K181" i="13"/>
  <c r="L181" i="13"/>
  <c r="M181" i="13"/>
  <c r="N181" i="13"/>
  <c r="O181" i="13"/>
  <c r="C182" i="13"/>
  <c r="D182" i="13"/>
  <c r="E182" i="13"/>
  <c r="F182" i="13"/>
  <c r="G182" i="13"/>
  <c r="I182" i="13"/>
  <c r="J182" i="13"/>
  <c r="K182" i="13"/>
  <c r="L182" i="13"/>
  <c r="M182" i="13"/>
  <c r="N182" i="13"/>
  <c r="O182" i="13"/>
  <c r="C183" i="13"/>
  <c r="D183" i="13"/>
  <c r="E183" i="13"/>
  <c r="F183" i="13"/>
  <c r="G183" i="13"/>
  <c r="I183" i="13"/>
  <c r="J183" i="13"/>
  <c r="K183" i="13"/>
  <c r="L183" i="13"/>
  <c r="M183" i="13"/>
  <c r="N183" i="13"/>
  <c r="O183" i="13"/>
  <c r="C184" i="13"/>
  <c r="D184" i="13"/>
  <c r="E184" i="13"/>
  <c r="F184" i="13"/>
  <c r="G184" i="13"/>
  <c r="I184" i="13"/>
  <c r="J184" i="13"/>
  <c r="K184" i="13"/>
  <c r="L184" i="13"/>
  <c r="M184" i="13"/>
  <c r="N184" i="13"/>
  <c r="O184" i="13"/>
  <c r="C185" i="13"/>
  <c r="D185" i="13"/>
  <c r="E185" i="13"/>
  <c r="F185" i="13"/>
  <c r="G185" i="13"/>
  <c r="I185" i="13"/>
  <c r="J185" i="13"/>
  <c r="K185" i="13"/>
  <c r="L185" i="13"/>
  <c r="M185" i="13"/>
  <c r="N185" i="13"/>
  <c r="O185" i="13"/>
  <c r="C186" i="13"/>
  <c r="D186" i="13"/>
  <c r="E186" i="13"/>
  <c r="F186" i="13"/>
  <c r="G186" i="13"/>
  <c r="I186" i="13"/>
  <c r="J186" i="13"/>
  <c r="K186" i="13"/>
  <c r="L186" i="13"/>
  <c r="M186" i="13"/>
  <c r="N186" i="13"/>
  <c r="O186" i="13"/>
  <c r="C187" i="13"/>
  <c r="D187" i="13"/>
  <c r="E187" i="13"/>
  <c r="F187" i="13"/>
  <c r="G187" i="13"/>
  <c r="I187" i="13"/>
  <c r="J187" i="13"/>
  <c r="K187" i="13"/>
  <c r="L187" i="13"/>
  <c r="M187" i="13"/>
  <c r="N187" i="13"/>
  <c r="O187" i="13"/>
  <c r="C188" i="13"/>
  <c r="D188" i="13"/>
  <c r="E188" i="13"/>
  <c r="F188" i="13"/>
  <c r="G188" i="13"/>
  <c r="I188" i="13"/>
  <c r="J188" i="13"/>
  <c r="K188" i="13"/>
  <c r="L188" i="13"/>
  <c r="M188" i="13"/>
  <c r="N188" i="13"/>
  <c r="O188" i="13"/>
  <c r="C189" i="13"/>
  <c r="D189" i="13"/>
  <c r="E189" i="13"/>
  <c r="F189" i="13"/>
  <c r="G189" i="13"/>
  <c r="I189" i="13"/>
  <c r="J189" i="13"/>
  <c r="K189" i="13"/>
  <c r="L189" i="13"/>
  <c r="M189" i="13"/>
  <c r="N189" i="13"/>
  <c r="O189" i="13"/>
  <c r="C190" i="13"/>
  <c r="D190" i="13"/>
  <c r="E190" i="13"/>
  <c r="F190" i="13"/>
  <c r="G190" i="13"/>
  <c r="I190" i="13"/>
  <c r="J190" i="13"/>
  <c r="K190" i="13"/>
  <c r="L190" i="13"/>
  <c r="M190" i="13"/>
  <c r="N190" i="13"/>
  <c r="O190" i="13"/>
  <c r="C191" i="13"/>
  <c r="D191" i="13"/>
  <c r="E191" i="13"/>
  <c r="F191" i="13"/>
  <c r="G191" i="13"/>
  <c r="I191" i="13"/>
  <c r="J191" i="13"/>
  <c r="K191" i="13"/>
  <c r="L191" i="13"/>
  <c r="M191" i="13"/>
  <c r="N191" i="13"/>
  <c r="O191" i="13"/>
  <c r="C192" i="13"/>
  <c r="D192" i="13"/>
  <c r="E192" i="13"/>
  <c r="F192" i="13"/>
  <c r="G192" i="13"/>
  <c r="I192" i="13"/>
  <c r="J192" i="13"/>
  <c r="K192" i="13"/>
  <c r="L192" i="13"/>
  <c r="M192" i="13"/>
  <c r="N192" i="13"/>
  <c r="O192" i="13"/>
  <c r="C193" i="13"/>
  <c r="D193" i="13"/>
  <c r="E193" i="13"/>
  <c r="F193" i="13"/>
  <c r="G193" i="13"/>
  <c r="I193" i="13"/>
  <c r="J193" i="13"/>
  <c r="K193" i="13"/>
  <c r="L193" i="13"/>
  <c r="M193" i="13"/>
  <c r="N193" i="13"/>
  <c r="O193" i="13"/>
  <c r="C194" i="13"/>
  <c r="D194" i="13"/>
  <c r="E194" i="13"/>
  <c r="F194" i="13"/>
  <c r="G194" i="13"/>
  <c r="I194" i="13"/>
  <c r="J194" i="13"/>
  <c r="K194" i="13"/>
  <c r="L194" i="13"/>
  <c r="M194" i="13"/>
  <c r="N194" i="13"/>
  <c r="O194" i="13"/>
  <c r="C195" i="13"/>
  <c r="D195" i="13"/>
  <c r="E195" i="13"/>
  <c r="F195" i="13"/>
  <c r="G195" i="13"/>
  <c r="I195" i="13"/>
  <c r="J195" i="13"/>
  <c r="K195" i="13"/>
  <c r="L195" i="13"/>
  <c r="M195" i="13"/>
  <c r="N195" i="13"/>
  <c r="O195" i="13"/>
  <c r="C196" i="13"/>
  <c r="D196" i="13"/>
  <c r="E196" i="13"/>
  <c r="F196" i="13"/>
  <c r="G196" i="13"/>
  <c r="I196" i="13"/>
  <c r="J196" i="13"/>
  <c r="K196" i="13"/>
  <c r="L196" i="13"/>
  <c r="M196" i="13"/>
  <c r="N196" i="13"/>
  <c r="O196" i="13"/>
  <c r="C197" i="13"/>
  <c r="D197" i="13"/>
  <c r="E197" i="13"/>
  <c r="F197" i="13"/>
  <c r="G197" i="13"/>
  <c r="I197" i="13"/>
  <c r="J197" i="13"/>
  <c r="K197" i="13"/>
  <c r="L197" i="13"/>
  <c r="M197" i="13"/>
  <c r="N197" i="13"/>
  <c r="O197" i="13"/>
  <c r="C198" i="13"/>
  <c r="D198" i="13"/>
  <c r="E198" i="13"/>
  <c r="F198" i="13"/>
  <c r="G198" i="13"/>
  <c r="I198" i="13"/>
  <c r="J198" i="13"/>
  <c r="K198" i="13"/>
  <c r="L198" i="13"/>
  <c r="M198" i="13"/>
  <c r="N198" i="13"/>
  <c r="O198" i="13"/>
  <c r="C199" i="13"/>
  <c r="D199" i="13"/>
  <c r="E199" i="13"/>
  <c r="F199" i="13"/>
  <c r="G199" i="13"/>
  <c r="I199" i="13"/>
  <c r="J199" i="13"/>
  <c r="K199" i="13"/>
  <c r="L199" i="13"/>
  <c r="M199" i="13"/>
  <c r="N199" i="13"/>
  <c r="O199" i="13"/>
  <c r="C200" i="13"/>
  <c r="D200" i="13"/>
  <c r="E200" i="13"/>
  <c r="F200" i="13"/>
  <c r="G200" i="13"/>
  <c r="I200" i="13"/>
  <c r="J200" i="13"/>
  <c r="K200" i="13"/>
  <c r="L200" i="13"/>
  <c r="M200" i="13"/>
  <c r="N200" i="13"/>
  <c r="O200" i="13"/>
  <c r="C201" i="13"/>
  <c r="D201" i="13"/>
  <c r="E201" i="13"/>
  <c r="F201" i="13"/>
  <c r="G201" i="13"/>
  <c r="I201" i="13"/>
  <c r="J201" i="13"/>
  <c r="K201" i="13"/>
  <c r="L201" i="13"/>
  <c r="M201" i="13"/>
  <c r="N201" i="13"/>
  <c r="O201" i="13"/>
  <c r="C202" i="13"/>
  <c r="D202" i="13"/>
  <c r="E202" i="13"/>
  <c r="F202" i="13"/>
  <c r="G202" i="13"/>
  <c r="I202" i="13"/>
  <c r="J202" i="13"/>
  <c r="K202" i="13"/>
  <c r="L202" i="13"/>
  <c r="M202" i="13"/>
  <c r="N202" i="13"/>
  <c r="O202" i="13"/>
  <c r="C203" i="13"/>
  <c r="D203" i="13"/>
  <c r="E203" i="13"/>
  <c r="F203" i="13"/>
  <c r="G203" i="13"/>
  <c r="I203" i="13"/>
  <c r="J203" i="13"/>
  <c r="K203" i="13"/>
  <c r="L203" i="13"/>
  <c r="M203" i="13"/>
  <c r="N203" i="13"/>
  <c r="O203" i="13"/>
  <c r="C204" i="13"/>
  <c r="D204" i="13"/>
  <c r="E204" i="13"/>
  <c r="F204" i="13"/>
  <c r="G204" i="13"/>
  <c r="I204" i="13"/>
  <c r="J204" i="13"/>
  <c r="K204" i="13"/>
  <c r="L204" i="13"/>
  <c r="M204" i="13"/>
  <c r="N204" i="13"/>
  <c r="O204" i="13"/>
  <c r="C205" i="13"/>
  <c r="D205" i="13"/>
  <c r="E205" i="13"/>
  <c r="F205" i="13"/>
  <c r="G205" i="13"/>
  <c r="I205" i="13"/>
  <c r="J205" i="13"/>
  <c r="K205" i="13"/>
  <c r="L205" i="13"/>
  <c r="M205" i="13"/>
  <c r="N205" i="13"/>
  <c r="O205" i="13"/>
  <c r="C206" i="13"/>
  <c r="D206" i="13"/>
  <c r="E206" i="13"/>
  <c r="F206" i="13"/>
  <c r="G206" i="13"/>
  <c r="I206" i="13"/>
  <c r="J206" i="13"/>
  <c r="K206" i="13"/>
  <c r="L206" i="13"/>
  <c r="M206" i="13"/>
  <c r="N206" i="13"/>
  <c r="O206" i="13"/>
  <c r="C207" i="13"/>
  <c r="D207" i="13"/>
  <c r="E207" i="13"/>
  <c r="F207" i="13"/>
  <c r="G207" i="13"/>
  <c r="I207" i="13"/>
  <c r="J207" i="13"/>
  <c r="K207" i="13"/>
  <c r="L207" i="13"/>
  <c r="M207" i="13"/>
  <c r="N207" i="13"/>
  <c r="O207" i="13"/>
  <c r="C208" i="13"/>
  <c r="D208" i="13"/>
  <c r="E208" i="13"/>
  <c r="F208" i="13"/>
  <c r="G208" i="13"/>
  <c r="I208" i="13"/>
  <c r="J208" i="13"/>
  <c r="K208" i="13"/>
  <c r="L208" i="13"/>
  <c r="M208" i="13"/>
  <c r="N208" i="13"/>
  <c r="O208" i="13"/>
  <c r="O9" i="13"/>
  <c r="L9" i="13"/>
  <c r="N9" i="13"/>
  <c r="M9" i="13"/>
  <c r="K9" i="13"/>
  <c r="J9" i="13"/>
  <c r="I9" i="13"/>
  <c r="G9" i="13"/>
  <c r="F9" i="13"/>
  <c r="E9" i="13"/>
  <c r="D9" i="13"/>
  <c r="C9" i="13"/>
  <c r="D23" i="7" l="1"/>
  <c r="D24" i="7"/>
  <c r="D25"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1" i="7"/>
  <c r="I5" i="7" l="1"/>
  <c r="H7" i="17" s="1"/>
  <c r="Q222" i="7"/>
  <c r="I7" i="7" l="1"/>
  <c r="J7" i="17" s="1"/>
  <c r="I6" i="7"/>
  <c r="I7"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法人営業G 金谷 (80-3575)</author>
    <author>法人営業G 金谷 (80-3576)</author>
  </authors>
  <commentList>
    <comment ref="E21" authorId="0" shapeId="0" xr:uid="{CABAEF45-54F5-47F5-9ACB-267D7D9C4016}">
      <text>
        <r>
          <rPr>
            <sz val="11"/>
            <color indexed="81"/>
            <rFont val="Meiryo UI"/>
            <family val="3"/>
            <charset val="128"/>
          </rPr>
          <t>お客さまのご契約名義をご入力ください</t>
        </r>
      </text>
    </comment>
    <comment ref="Q21" authorId="1" shapeId="0" xr:uid="{E3FD94D5-B760-44BA-BB5A-09D9D5781A95}">
      <text>
        <r>
          <rPr>
            <sz val="11"/>
            <color indexed="81"/>
            <rFont val="Meiryo UI"/>
            <family val="3"/>
            <charset val="128"/>
          </rPr>
          <t>1年間（12ヶ月分）のご使用量をご入力ください。</t>
        </r>
      </text>
    </comment>
    <comment ref="AE21" authorId="0" shapeId="0" xr:uid="{4F4A7643-4042-4F63-B33B-D24C27C16E6B}">
      <text>
        <r>
          <rPr>
            <sz val="11"/>
            <color indexed="81"/>
            <rFont val="Meiryo UI"/>
            <family val="3"/>
            <charset val="128"/>
          </rPr>
          <t>当社に登録がない口座の場合、別途お申込みいただく必要がありますので、後日担当からご連絡させていただく場合がございます。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tc={C9C97AEB-C463-489F-8421-233F448F0BFE}</author>
  </authors>
  <commentList>
    <comment ref="T6" authorId="0" shapeId="0" xr:uid="{C9C97AEB-C463-489F-8421-233F448F0BF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明確化</t>
      </text>
    </comment>
  </commentList>
</comments>
</file>

<file path=xl/sharedStrings.xml><?xml version="1.0" encoding="utf-8"?>
<sst xmlns="http://schemas.openxmlformats.org/spreadsheetml/2006/main" count="7112" uniqueCount="1468">
  <si>
    <t>現在の供給者</t>
    <rPh sb="0" eb="2">
      <t>ゲンザイ</t>
    </rPh>
    <rPh sb="3" eb="6">
      <t>キョウキュウシャ</t>
    </rPh>
    <phoneticPr fontId="3"/>
  </si>
  <si>
    <t>No.</t>
    <phoneticPr fontId="3"/>
  </si>
  <si>
    <t>現在の契約番号</t>
    <rPh sb="0" eb="2">
      <t>ゲンザイ</t>
    </rPh>
    <rPh sb="3" eb="7">
      <t>ケイヤクバンゴウ</t>
    </rPh>
    <phoneticPr fontId="3"/>
  </si>
  <si>
    <t>供給地点特定番号</t>
    <rPh sb="0" eb="8">
      <t>キョウキュウチテントクテイバンゴウ</t>
    </rPh>
    <phoneticPr fontId="3"/>
  </si>
  <si>
    <t>契約名義1（漢字）</t>
    <rPh sb="0" eb="4">
      <t>ケイヤクメイギ</t>
    </rPh>
    <rPh sb="6" eb="8">
      <t>カンジ</t>
    </rPh>
    <phoneticPr fontId="3"/>
  </si>
  <si>
    <t>需要場所住所（漢字）</t>
    <rPh sb="0" eb="4">
      <t>ジュヨウバショ</t>
    </rPh>
    <rPh sb="4" eb="6">
      <t>ジュウショ</t>
    </rPh>
    <rPh sb="7" eb="9">
      <t>カンジ</t>
    </rPh>
    <phoneticPr fontId="3"/>
  </si>
  <si>
    <t>郵送先名義（漢字）</t>
    <rPh sb="0" eb="3">
      <t>ユウソウサキ</t>
    </rPh>
    <rPh sb="3" eb="5">
      <t>メイギ</t>
    </rPh>
    <rPh sb="6" eb="8">
      <t>カンジ</t>
    </rPh>
    <phoneticPr fontId="3"/>
  </si>
  <si>
    <t>契約名義1（カナ）</t>
    <rPh sb="0" eb="4">
      <t>ケイヤクメイギ</t>
    </rPh>
    <phoneticPr fontId="3"/>
  </si>
  <si>
    <t>住所</t>
    <rPh sb="0" eb="2">
      <t>ジュウショ</t>
    </rPh>
    <phoneticPr fontId="3"/>
  </si>
  <si>
    <t>お客さま名</t>
    <rPh sb="1" eb="2">
      <t>キャク</t>
    </rPh>
    <rPh sb="4" eb="5">
      <t>メイ</t>
    </rPh>
    <phoneticPr fontId="3"/>
  </si>
  <si>
    <t>代表者名</t>
    <rPh sb="0" eb="4">
      <t>ダイヒョウシャメイ</t>
    </rPh>
    <phoneticPr fontId="3"/>
  </si>
  <si>
    <t>ご担当者名</t>
    <rPh sb="1" eb="5">
      <t>タントウシャメイ</t>
    </rPh>
    <phoneticPr fontId="3"/>
  </si>
  <si>
    <t>連絡先メールアドレス</t>
    <rPh sb="0" eb="3">
      <t>レンラクサキ</t>
    </rPh>
    <phoneticPr fontId="3"/>
  </si>
  <si>
    <t>連絡先電話番号</t>
    <rPh sb="0" eb="3">
      <t>レンラクサキ</t>
    </rPh>
    <rPh sb="3" eb="7">
      <t>デンワバンゴウ</t>
    </rPh>
    <phoneticPr fontId="3"/>
  </si>
  <si>
    <t>口座番号</t>
    <rPh sb="0" eb="4">
      <t>コウザバンゴウ</t>
    </rPh>
    <phoneticPr fontId="3"/>
  </si>
  <si>
    <t>契約種別</t>
    <rPh sb="0" eb="4">
      <t>ケイヤクシュベツ</t>
    </rPh>
    <phoneticPr fontId="3"/>
  </si>
  <si>
    <t>予備電力</t>
    <rPh sb="0" eb="4">
      <t>ヨビデンリョク</t>
    </rPh>
    <phoneticPr fontId="3"/>
  </si>
  <si>
    <t>契約情報</t>
    <rPh sb="0" eb="4">
      <t>ケイヤクジョウホウ</t>
    </rPh>
    <phoneticPr fontId="3"/>
  </si>
  <si>
    <t>郵送・支払情報</t>
    <rPh sb="0" eb="2">
      <t>ユウソウ</t>
    </rPh>
    <rPh sb="3" eb="5">
      <t>シハラ</t>
    </rPh>
    <rPh sb="5" eb="7">
      <t>ジョウホウ</t>
    </rPh>
    <phoneticPr fontId="3"/>
  </si>
  <si>
    <t>契約口数</t>
    <rPh sb="0" eb="4">
      <t>ケイヤククチスウ</t>
    </rPh>
    <phoneticPr fontId="3"/>
  </si>
  <si>
    <t>合計契約電力</t>
    <rPh sb="0" eb="6">
      <t>ゴウケイケイヤクデンリョク</t>
    </rPh>
    <phoneticPr fontId="3"/>
  </si>
  <si>
    <t>合計使用電力量</t>
    <rPh sb="0" eb="2">
      <t>ゴウケイ</t>
    </rPh>
    <rPh sb="2" eb="7">
      <t>シヨウデンリョクリョウ</t>
    </rPh>
    <phoneticPr fontId="3"/>
  </si>
  <si>
    <t>付帯契約情報</t>
    <rPh sb="0" eb="2">
      <t>フタイ</t>
    </rPh>
    <rPh sb="2" eb="4">
      <t>ケイヤク</t>
    </rPh>
    <rPh sb="4" eb="6">
      <t>ジョウホウ</t>
    </rPh>
    <phoneticPr fontId="3"/>
  </si>
  <si>
    <t>支払い方法</t>
    <rPh sb="0" eb="2">
      <t>シハラ</t>
    </rPh>
    <rPh sb="3" eb="5">
      <t>ホウホウ</t>
    </rPh>
    <phoneticPr fontId="3"/>
  </si>
  <si>
    <t>郵送先住所（漢字）</t>
    <rPh sb="0" eb="3">
      <t>ユウソウサキ</t>
    </rPh>
    <rPh sb="3" eb="5">
      <t>ジュウショ</t>
    </rPh>
    <rPh sb="6" eb="8">
      <t>カンジ</t>
    </rPh>
    <phoneticPr fontId="3"/>
  </si>
  <si>
    <t>郵送先住所（カナ）</t>
    <rPh sb="0" eb="3">
      <t>ユウソウサキ</t>
    </rPh>
    <rPh sb="3" eb="5">
      <t>ジュウショ</t>
    </rPh>
    <phoneticPr fontId="3"/>
  </si>
  <si>
    <t>郵送先郵便番号</t>
    <rPh sb="0" eb="3">
      <t>ユウソウサキ</t>
    </rPh>
    <rPh sb="3" eb="7">
      <t>ユウビンバンゴウ</t>
    </rPh>
    <phoneticPr fontId="3"/>
  </si>
  <si>
    <t>需要場所郵便番号</t>
    <rPh sb="0" eb="4">
      <t>ジュヨウバショ</t>
    </rPh>
    <rPh sb="4" eb="8">
      <t>ユウビンバンゴウ</t>
    </rPh>
    <phoneticPr fontId="3"/>
  </si>
  <si>
    <t>需要場所情報</t>
    <rPh sb="0" eb="4">
      <t>ジュヨウバショ</t>
    </rPh>
    <rPh sb="4" eb="6">
      <t>ジョウホウ</t>
    </rPh>
    <phoneticPr fontId="3"/>
  </si>
  <si>
    <t>ご担当者様情報</t>
    <rPh sb="1" eb="4">
      <t>タントウシャ</t>
    </rPh>
    <rPh sb="4" eb="5">
      <t>サマ</t>
    </rPh>
    <rPh sb="5" eb="7">
      <t>ジョウホウ</t>
    </rPh>
    <phoneticPr fontId="3"/>
  </si>
  <si>
    <t>需要場所住所（カナ）</t>
    <phoneticPr fontId="3"/>
  </si>
  <si>
    <t>郵送先名義（カナ）</t>
    <rPh sb="0" eb="3">
      <t>ユウソウサキ</t>
    </rPh>
    <rPh sb="3" eb="5">
      <t>メイギ</t>
    </rPh>
    <phoneticPr fontId="3"/>
  </si>
  <si>
    <t>20文字以内</t>
    <rPh sb="2" eb="4">
      <t>モジ</t>
    </rPh>
    <rPh sb="4" eb="6">
      <t>イナイ</t>
    </rPh>
    <phoneticPr fontId="3"/>
  </si>
  <si>
    <t>ハイフン無し7桁</t>
    <rPh sb="4" eb="5">
      <t>ナ</t>
    </rPh>
    <rPh sb="7" eb="8">
      <t>ケタ</t>
    </rPh>
    <phoneticPr fontId="3"/>
  </si>
  <si>
    <t>60文字以内</t>
    <rPh sb="2" eb="4">
      <t>モジ</t>
    </rPh>
    <rPh sb="4" eb="6">
      <t>イナイ</t>
    </rPh>
    <phoneticPr fontId="3"/>
  </si>
  <si>
    <t>60文字以内</t>
    <rPh sb="2" eb="6">
      <t>モジイナイ</t>
    </rPh>
    <phoneticPr fontId="3"/>
  </si>
  <si>
    <t>大分類</t>
    <rPh sb="0" eb="1">
      <t>ダイ</t>
    </rPh>
    <rPh sb="1" eb="3">
      <t>ブンルイ</t>
    </rPh>
    <phoneticPr fontId="10"/>
  </si>
  <si>
    <t>小分類</t>
    <rPh sb="0" eb="1">
      <t>ショウ</t>
    </rPh>
    <rPh sb="1" eb="3">
      <t>ブンルイ</t>
    </rPh>
    <phoneticPr fontId="10"/>
  </si>
  <si>
    <t>業種コード</t>
    <rPh sb="0" eb="2">
      <t>ギョウシュ</t>
    </rPh>
    <phoneticPr fontId="10"/>
  </si>
  <si>
    <t>事業所・ビル</t>
  </si>
  <si>
    <t>鉱業・その他</t>
    <rPh sb="0" eb="2">
      <t>コウギョウ</t>
    </rPh>
    <rPh sb="5" eb="6">
      <t>タ</t>
    </rPh>
    <phoneticPr fontId="10"/>
  </si>
  <si>
    <t>石炭鉱業</t>
    <rPh sb="0" eb="2">
      <t>セキタン</t>
    </rPh>
    <rPh sb="2" eb="4">
      <t>コウギョウ</t>
    </rPh>
    <phoneticPr fontId="10"/>
  </si>
  <si>
    <t>窯業・土石</t>
    <rPh sb="0" eb="2">
      <t>ヨウギョウ</t>
    </rPh>
    <rPh sb="3" eb="5">
      <t>ドセキ</t>
    </rPh>
    <phoneticPr fontId="10"/>
  </si>
  <si>
    <t>セメント</t>
    <phoneticPr fontId="10"/>
  </si>
  <si>
    <t>複合ビル</t>
    <rPh sb="0" eb="2">
      <t>フクゴウ</t>
    </rPh>
    <phoneticPr fontId="10"/>
  </si>
  <si>
    <t>窯業・土石製造</t>
    <rPh sb="0" eb="2">
      <t>ヨウギョウ</t>
    </rPh>
    <rPh sb="3" eb="5">
      <t>ドセキ</t>
    </rPh>
    <rPh sb="5" eb="7">
      <t>セイゾウ</t>
    </rPh>
    <phoneticPr fontId="10"/>
  </si>
  <si>
    <t>官  公  署</t>
  </si>
  <si>
    <t>農業</t>
    <rPh sb="0" eb="2">
      <t>ノウギョウ</t>
    </rPh>
    <phoneticPr fontId="10"/>
  </si>
  <si>
    <t>鉄鋼業</t>
    <rPh sb="0" eb="2">
      <t>テッコウ</t>
    </rPh>
    <rPh sb="2" eb="3">
      <t>ギョウ</t>
    </rPh>
    <phoneticPr fontId="10"/>
  </si>
  <si>
    <t>高炉</t>
    <rPh sb="0" eb="2">
      <t>コウロ</t>
    </rPh>
    <phoneticPr fontId="10"/>
  </si>
  <si>
    <t>劇場・娯楽場</t>
  </si>
  <si>
    <t>林業</t>
    <rPh sb="0" eb="2">
      <t>リンギョウ</t>
    </rPh>
    <phoneticPr fontId="10"/>
  </si>
  <si>
    <t>鉄鋼その他</t>
    <rPh sb="0" eb="2">
      <t>テッコウ</t>
    </rPh>
    <rPh sb="4" eb="5">
      <t>タ</t>
    </rPh>
    <phoneticPr fontId="10"/>
  </si>
  <si>
    <t>旅館・飲食店</t>
  </si>
  <si>
    <t>漁業水産業</t>
    <rPh sb="0" eb="2">
      <t>ギョギョウ</t>
    </rPh>
    <rPh sb="2" eb="4">
      <t>スイサン</t>
    </rPh>
    <rPh sb="4" eb="5">
      <t>ギョウ</t>
    </rPh>
    <phoneticPr fontId="10"/>
  </si>
  <si>
    <t>非鉄金属</t>
    <rPh sb="0" eb="2">
      <t>ヒテツ</t>
    </rPh>
    <rPh sb="2" eb="4">
      <t>キンゾク</t>
    </rPh>
    <phoneticPr fontId="10"/>
  </si>
  <si>
    <t>アルミニウム</t>
    <phoneticPr fontId="10"/>
  </si>
  <si>
    <t>百貨店・商店</t>
  </si>
  <si>
    <t>食料品製造業</t>
    <rPh sb="0" eb="3">
      <t>ショクリョウヒン</t>
    </rPh>
    <rPh sb="3" eb="6">
      <t>セイゾウギョウ</t>
    </rPh>
    <phoneticPr fontId="10"/>
  </si>
  <si>
    <t>飼料・肥料</t>
    <rPh sb="0" eb="2">
      <t>シリョウ</t>
    </rPh>
    <rPh sb="3" eb="5">
      <t>ヒリョウ</t>
    </rPh>
    <phoneticPr fontId="10"/>
  </si>
  <si>
    <t>新聞・放送業</t>
  </si>
  <si>
    <t>調味・飲料</t>
    <rPh sb="0" eb="2">
      <t>チョウミ</t>
    </rPh>
    <rPh sb="3" eb="5">
      <t>インリョウ</t>
    </rPh>
    <phoneticPr fontId="10"/>
  </si>
  <si>
    <t>機械</t>
    <rPh sb="0" eb="2">
      <t>キカイ</t>
    </rPh>
    <phoneticPr fontId="10"/>
  </si>
  <si>
    <t>電気機械</t>
    <rPh sb="0" eb="2">
      <t>デンキ</t>
    </rPh>
    <rPh sb="2" eb="4">
      <t>キカイ</t>
    </rPh>
    <phoneticPr fontId="10"/>
  </si>
  <si>
    <t>鉄道業（ＪＲ）</t>
  </si>
  <si>
    <t>畜産食料品</t>
    <rPh sb="0" eb="2">
      <t>チクサン</t>
    </rPh>
    <rPh sb="2" eb="5">
      <t>ショクリョウヒン</t>
    </rPh>
    <phoneticPr fontId="10"/>
  </si>
  <si>
    <t>輸送用機械</t>
    <rPh sb="0" eb="3">
      <t>ユソウヨウ</t>
    </rPh>
    <rPh sb="3" eb="5">
      <t>キカイ</t>
    </rPh>
    <phoneticPr fontId="10"/>
  </si>
  <si>
    <t>民公営鉄道業</t>
  </si>
  <si>
    <t>水産食料品</t>
    <rPh sb="0" eb="2">
      <t>スイサン</t>
    </rPh>
    <rPh sb="2" eb="5">
      <t>ショクリョウヒン</t>
    </rPh>
    <phoneticPr fontId="10"/>
  </si>
  <si>
    <t>機械その他</t>
    <rPh sb="0" eb="2">
      <t>キカイ</t>
    </rPh>
    <rPh sb="4" eb="5">
      <t>タ</t>
    </rPh>
    <phoneticPr fontId="10"/>
  </si>
  <si>
    <t>通  信  業</t>
  </si>
  <si>
    <t>でんぷん</t>
    <phoneticPr fontId="10"/>
  </si>
  <si>
    <t>その他製造業</t>
    <rPh sb="2" eb="3">
      <t>タ</t>
    </rPh>
    <rPh sb="3" eb="6">
      <t>セイゾウギョウ</t>
    </rPh>
    <phoneticPr fontId="10"/>
  </si>
  <si>
    <t>木材木製品</t>
    <rPh sb="0" eb="2">
      <t>モクザイ</t>
    </rPh>
    <rPh sb="2" eb="5">
      <t>モクセイヒン</t>
    </rPh>
    <phoneticPr fontId="10"/>
  </si>
  <si>
    <t>学校・研究所</t>
  </si>
  <si>
    <t>製糖</t>
    <rPh sb="0" eb="2">
      <t>セイトウ</t>
    </rPh>
    <phoneticPr fontId="10"/>
  </si>
  <si>
    <t>出版・印刷</t>
    <rPh sb="0" eb="2">
      <t>シュッパン</t>
    </rPh>
    <rPh sb="3" eb="5">
      <t>インサツ</t>
    </rPh>
    <phoneticPr fontId="10"/>
  </si>
  <si>
    <t>医療・保健</t>
  </si>
  <si>
    <t>有機肥料</t>
    <rPh sb="0" eb="2">
      <t>ユウキ</t>
    </rPh>
    <rPh sb="2" eb="4">
      <t>ヒリョウ</t>
    </rPh>
    <phoneticPr fontId="10"/>
  </si>
  <si>
    <t>ゴム製造</t>
    <rPh sb="2" eb="4">
      <t>セイゾウ</t>
    </rPh>
    <phoneticPr fontId="10"/>
  </si>
  <si>
    <t>寮・アパート</t>
  </si>
  <si>
    <t>集合賃貸</t>
    <rPh sb="0" eb="2">
      <t>シュウゴウ</t>
    </rPh>
    <rPh sb="2" eb="4">
      <t>チンタイ</t>
    </rPh>
    <phoneticPr fontId="10"/>
  </si>
  <si>
    <t>精穀・製粉</t>
    <rPh sb="0" eb="1">
      <t>セイ</t>
    </rPh>
    <rPh sb="1" eb="2">
      <t>コク</t>
    </rPh>
    <rPh sb="3" eb="5">
      <t>セイフン</t>
    </rPh>
    <phoneticPr fontId="10"/>
  </si>
  <si>
    <t>その他製造</t>
    <rPh sb="2" eb="3">
      <t>タ</t>
    </rPh>
    <rPh sb="3" eb="5">
      <t>セイゾウ</t>
    </rPh>
    <phoneticPr fontId="10"/>
  </si>
  <si>
    <t>集合分譲</t>
    <rPh sb="0" eb="2">
      <t>シュウゴウ</t>
    </rPh>
    <rPh sb="2" eb="4">
      <t>ブンジョウ</t>
    </rPh>
    <phoneticPr fontId="10"/>
  </si>
  <si>
    <t>食料品・その他</t>
    <rPh sb="0" eb="3">
      <t>ショクリョウヒン</t>
    </rPh>
    <rPh sb="6" eb="7">
      <t>タ</t>
    </rPh>
    <phoneticPr fontId="10"/>
  </si>
  <si>
    <t>民公営鉄道</t>
    <rPh sb="0" eb="1">
      <t>ミン</t>
    </rPh>
    <rPh sb="1" eb="3">
      <t>コウエイ</t>
    </rPh>
    <rPh sb="3" eb="5">
      <t>テツドウ</t>
    </rPh>
    <phoneticPr fontId="10"/>
  </si>
  <si>
    <t>JR電気運転用</t>
    <rPh sb="2" eb="4">
      <t>デンキ</t>
    </rPh>
    <rPh sb="4" eb="6">
      <t>ウンテン</t>
    </rPh>
    <rPh sb="6" eb="7">
      <t>ヨウ</t>
    </rPh>
    <phoneticPr fontId="10"/>
  </si>
  <si>
    <t>集合共用</t>
    <rPh sb="0" eb="2">
      <t>シュウゴウ</t>
    </rPh>
    <rPh sb="2" eb="4">
      <t>キョウヨウ</t>
    </rPh>
    <phoneticPr fontId="10"/>
  </si>
  <si>
    <t>紙・パルプ</t>
    <rPh sb="0" eb="1">
      <t>カミ</t>
    </rPh>
    <phoneticPr fontId="10"/>
  </si>
  <si>
    <t>JR電気運転用以外</t>
    <rPh sb="2" eb="4">
      <t>デンキ</t>
    </rPh>
    <rPh sb="4" eb="6">
      <t>ウンテン</t>
    </rPh>
    <rPh sb="6" eb="7">
      <t>ヨウ</t>
    </rPh>
    <rPh sb="7" eb="9">
      <t>イガイ</t>
    </rPh>
    <phoneticPr fontId="10"/>
  </si>
  <si>
    <t>自  衛  隊</t>
  </si>
  <si>
    <t>化学</t>
    <rPh sb="0" eb="2">
      <t>カガク</t>
    </rPh>
    <phoneticPr fontId="10"/>
  </si>
  <si>
    <t>化学肥料</t>
    <rPh sb="0" eb="2">
      <t>カガク</t>
    </rPh>
    <rPh sb="2" eb="4">
      <t>ヒリョウ</t>
    </rPh>
    <phoneticPr fontId="10"/>
  </si>
  <si>
    <t>民公営電気運転用</t>
    <rPh sb="0" eb="1">
      <t>ミン</t>
    </rPh>
    <rPh sb="1" eb="3">
      <t>コウエイ</t>
    </rPh>
    <rPh sb="3" eb="5">
      <t>デンキ</t>
    </rPh>
    <rPh sb="5" eb="7">
      <t>ウンテン</t>
    </rPh>
    <rPh sb="7" eb="8">
      <t>ヨウ</t>
    </rPh>
    <phoneticPr fontId="10"/>
  </si>
  <si>
    <t>そ  の  他</t>
  </si>
  <si>
    <t>ソーダ</t>
    <phoneticPr fontId="10"/>
  </si>
  <si>
    <t>民公営電気運転用以外</t>
    <rPh sb="0" eb="1">
      <t>ミン</t>
    </rPh>
    <rPh sb="1" eb="3">
      <t>コウエイ</t>
    </rPh>
    <rPh sb="3" eb="5">
      <t>デンキ</t>
    </rPh>
    <rPh sb="5" eb="7">
      <t>ウンテン</t>
    </rPh>
    <rPh sb="7" eb="8">
      <t>ヨウ</t>
    </rPh>
    <rPh sb="8" eb="10">
      <t>イガイ</t>
    </rPh>
    <phoneticPr fontId="10"/>
  </si>
  <si>
    <t>無機化学工業</t>
    <rPh sb="0" eb="2">
      <t>ムキ</t>
    </rPh>
    <rPh sb="2" eb="4">
      <t>カガク</t>
    </rPh>
    <rPh sb="4" eb="6">
      <t>コウギョウ</t>
    </rPh>
    <phoneticPr fontId="10"/>
  </si>
  <si>
    <t>公共・その他</t>
    <rPh sb="0" eb="2">
      <t>コウキョウ</t>
    </rPh>
    <rPh sb="5" eb="6">
      <t>タ</t>
    </rPh>
    <phoneticPr fontId="10"/>
  </si>
  <si>
    <t>通信業</t>
    <rPh sb="0" eb="3">
      <t>ツウシンギョウ</t>
    </rPh>
    <phoneticPr fontId="10"/>
  </si>
  <si>
    <t>有機化学工業</t>
    <rPh sb="0" eb="2">
      <t>ユウキ</t>
    </rPh>
    <rPh sb="2" eb="4">
      <t>カガク</t>
    </rPh>
    <rPh sb="4" eb="6">
      <t>コウギョウ</t>
    </rPh>
    <phoneticPr fontId="10"/>
  </si>
  <si>
    <t>運輸通信その他</t>
    <rPh sb="0" eb="2">
      <t>ウンユ</t>
    </rPh>
    <rPh sb="2" eb="4">
      <t>ツウシン</t>
    </rPh>
    <rPh sb="6" eb="7">
      <t>タ</t>
    </rPh>
    <phoneticPr fontId="10"/>
  </si>
  <si>
    <t>化学繊維</t>
    <rPh sb="0" eb="2">
      <t>カガク</t>
    </rPh>
    <rPh sb="2" eb="4">
      <t>センイ</t>
    </rPh>
    <phoneticPr fontId="10"/>
  </si>
  <si>
    <t>ガス</t>
    <phoneticPr fontId="10"/>
  </si>
  <si>
    <t>油脂加工</t>
    <rPh sb="0" eb="2">
      <t>ユシ</t>
    </rPh>
    <rPh sb="2" eb="4">
      <t>カコウ</t>
    </rPh>
    <phoneticPr fontId="10"/>
  </si>
  <si>
    <t>水道</t>
    <rPh sb="0" eb="2">
      <t>スイドウ</t>
    </rPh>
    <phoneticPr fontId="10"/>
  </si>
  <si>
    <t>医薬品</t>
    <rPh sb="0" eb="3">
      <t>イヤクヒン</t>
    </rPh>
    <phoneticPr fontId="10"/>
  </si>
  <si>
    <t>熱供給</t>
    <rPh sb="0" eb="1">
      <t>ネツ</t>
    </rPh>
    <rPh sb="1" eb="3">
      <t>キョウキュウ</t>
    </rPh>
    <phoneticPr fontId="10"/>
  </si>
  <si>
    <t>アンモニア製造</t>
    <rPh sb="5" eb="7">
      <t>セイゾウ</t>
    </rPh>
    <phoneticPr fontId="10"/>
  </si>
  <si>
    <t>廃棄物処理</t>
    <rPh sb="0" eb="3">
      <t>ハイキブツ</t>
    </rPh>
    <rPh sb="3" eb="5">
      <t>ショリ</t>
    </rPh>
    <phoneticPr fontId="10"/>
  </si>
  <si>
    <t>石灰窒素</t>
    <rPh sb="0" eb="2">
      <t>セッカイ</t>
    </rPh>
    <rPh sb="2" eb="4">
      <t>チッソ</t>
    </rPh>
    <phoneticPr fontId="10"/>
  </si>
  <si>
    <t>建設業</t>
    <rPh sb="0" eb="3">
      <t>ケンセツギョウ</t>
    </rPh>
    <phoneticPr fontId="10"/>
  </si>
  <si>
    <t>石油化学</t>
    <rPh sb="0" eb="2">
      <t>セキユ</t>
    </rPh>
    <rPh sb="2" eb="4">
      <t>カガク</t>
    </rPh>
    <phoneticPr fontId="10"/>
  </si>
  <si>
    <t>ロードヒーティング</t>
    <phoneticPr fontId="10"/>
  </si>
  <si>
    <t>化学・その他</t>
    <rPh sb="0" eb="2">
      <t>カガク</t>
    </rPh>
    <rPh sb="5" eb="6">
      <t>タ</t>
    </rPh>
    <phoneticPr fontId="10"/>
  </si>
  <si>
    <t>石油</t>
    <rPh sb="0" eb="2">
      <t>セキユ</t>
    </rPh>
    <phoneticPr fontId="10"/>
  </si>
  <si>
    <t>業種・用途</t>
    <phoneticPr fontId="3"/>
  </si>
  <si>
    <t>業種区分</t>
    <rPh sb="0" eb="4">
      <t>ギョウシュクブン</t>
    </rPh>
    <phoneticPr fontId="3"/>
  </si>
  <si>
    <t>業務用</t>
    <rPh sb="0" eb="3">
      <t>ギョウムヨウ</t>
    </rPh>
    <phoneticPr fontId="3"/>
  </si>
  <si>
    <t>産業用</t>
    <rPh sb="0" eb="3">
      <t>サンギョウヨウ</t>
    </rPh>
    <phoneticPr fontId="3"/>
  </si>
  <si>
    <t>支払方法</t>
    <rPh sb="0" eb="2">
      <t>シハラ</t>
    </rPh>
    <rPh sb="2" eb="4">
      <t>ホウホウ</t>
    </rPh>
    <phoneticPr fontId="3"/>
  </si>
  <si>
    <t>口座振替</t>
    <rPh sb="0" eb="4">
      <t>コウザフリカエ</t>
    </rPh>
    <phoneticPr fontId="3"/>
  </si>
  <si>
    <t>振込票</t>
    <rPh sb="0" eb="2">
      <t>フリコミ</t>
    </rPh>
    <rPh sb="2" eb="3">
      <t>ヒョウ</t>
    </rPh>
    <phoneticPr fontId="3"/>
  </si>
  <si>
    <t>預金種別</t>
    <rPh sb="0" eb="4">
      <t>ヨキンシュベツ</t>
    </rPh>
    <phoneticPr fontId="3"/>
  </si>
  <si>
    <t>普通</t>
    <rPh sb="0" eb="2">
      <t>フツウ</t>
    </rPh>
    <phoneticPr fontId="3"/>
  </si>
  <si>
    <t>当座</t>
    <rPh sb="0" eb="2">
      <t>トウザ</t>
    </rPh>
    <phoneticPr fontId="3"/>
  </si>
  <si>
    <t>口座名義（ｶﾅ）</t>
    <rPh sb="0" eb="4">
      <t>コウザメイギ</t>
    </rPh>
    <phoneticPr fontId="3"/>
  </si>
  <si>
    <t>半角ｶﾅ</t>
    <rPh sb="0" eb="2">
      <t>ハンカク</t>
    </rPh>
    <phoneticPr fontId="3"/>
  </si>
  <si>
    <t>20文字以内、全角カナ</t>
    <rPh sb="2" eb="4">
      <t>モジ</t>
    </rPh>
    <rPh sb="4" eb="6">
      <t>イナイ</t>
    </rPh>
    <rPh sb="7" eb="9">
      <t>ゼンカク</t>
    </rPh>
    <phoneticPr fontId="3"/>
  </si>
  <si>
    <t>ハイフン無し22桁</t>
    <rPh sb="4" eb="5">
      <t>ナ</t>
    </rPh>
    <rPh sb="8" eb="9">
      <t>ケタ</t>
    </rPh>
    <phoneticPr fontId="3"/>
  </si>
  <si>
    <t>電気主任技術者</t>
    <rPh sb="0" eb="7">
      <t>デンキシュニンギジュツシャ</t>
    </rPh>
    <phoneticPr fontId="3"/>
  </si>
  <si>
    <t>プルダウンより選択</t>
    <rPh sb="7" eb="9">
      <t>センタク</t>
    </rPh>
    <phoneticPr fontId="3"/>
  </si>
  <si>
    <t>現在の供給者</t>
    <rPh sb="0" eb="2">
      <t>ゲンザイ</t>
    </rPh>
    <rPh sb="3" eb="6">
      <t>キョウキュウシャ</t>
    </rPh>
    <phoneticPr fontId="3"/>
  </si>
  <si>
    <t>小売電気事業者</t>
    <rPh sb="0" eb="7">
      <t>コウリデンキジギョウシャ</t>
    </rPh>
    <phoneticPr fontId="3"/>
  </si>
  <si>
    <t>北海道電力ネットワーク㈱（＝最終保証供給）</t>
    <rPh sb="0" eb="5">
      <t>ホッカイドウデンリョク</t>
    </rPh>
    <rPh sb="14" eb="18">
      <t>サイシュウホショウ</t>
    </rPh>
    <rPh sb="18" eb="20">
      <t>キョウキュウ</t>
    </rPh>
    <phoneticPr fontId="3"/>
  </si>
  <si>
    <t>自衛隊</t>
    <phoneticPr fontId="3"/>
  </si>
  <si>
    <t>官公署</t>
    <phoneticPr fontId="3"/>
  </si>
  <si>
    <t>業務用その他</t>
    <rPh sb="0" eb="3">
      <t>ギョウムヨウ</t>
    </rPh>
    <phoneticPr fontId="3"/>
  </si>
  <si>
    <t>産業用その他</t>
    <rPh sb="0" eb="3">
      <t>サンギョウヨウ</t>
    </rPh>
    <rPh sb="5" eb="6">
      <t>タ</t>
    </rPh>
    <phoneticPr fontId="10"/>
  </si>
  <si>
    <t>メニュー名</t>
    <rPh sb="4" eb="5">
      <t>メイ</t>
    </rPh>
    <phoneticPr fontId="3"/>
  </si>
  <si>
    <t>料金カテゴリ</t>
    <rPh sb="0" eb="1">
      <t>リョウ</t>
    </rPh>
    <rPh sb="1" eb="2">
      <t>キン</t>
    </rPh>
    <phoneticPr fontId="3"/>
  </si>
  <si>
    <t>主契約区分</t>
    <rPh sb="0" eb="1">
      <t>シュ</t>
    </rPh>
    <rPh sb="1" eb="3">
      <t>ケイヤク</t>
    </rPh>
    <rPh sb="3" eb="5">
      <t>クブン</t>
    </rPh>
    <phoneticPr fontId="3"/>
  </si>
  <si>
    <t>基本料金単価①</t>
    <rPh sb="0" eb="2">
      <t>キホン</t>
    </rPh>
    <rPh sb="2" eb="4">
      <t>リョウキン</t>
    </rPh>
    <rPh sb="4" eb="6">
      <t>タンカ</t>
    </rPh>
    <phoneticPr fontId="3"/>
  </si>
  <si>
    <t>基本料金単価②</t>
    <rPh sb="0" eb="2">
      <t>キホン</t>
    </rPh>
    <rPh sb="2" eb="4">
      <t>リョウキン</t>
    </rPh>
    <rPh sb="4" eb="6">
      <t>タンカ</t>
    </rPh>
    <phoneticPr fontId="3"/>
  </si>
  <si>
    <t>超過金単価①</t>
    <rPh sb="0" eb="2">
      <t>チョウカ</t>
    </rPh>
    <rPh sb="2" eb="3">
      <t>キン</t>
    </rPh>
    <rPh sb="3" eb="5">
      <t>タンカ</t>
    </rPh>
    <phoneticPr fontId="3"/>
  </si>
  <si>
    <t>超過金単価②</t>
    <phoneticPr fontId="3"/>
  </si>
  <si>
    <t>電力量料金単価①</t>
    <rPh sb="0" eb="2">
      <t>デンリョク</t>
    </rPh>
    <rPh sb="2" eb="3">
      <t>リョウ</t>
    </rPh>
    <rPh sb="3" eb="4">
      <t>リョウ</t>
    </rPh>
    <rPh sb="4" eb="5">
      <t>キン</t>
    </rPh>
    <rPh sb="5" eb="7">
      <t>タンカ</t>
    </rPh>
    <phoneticPr fontId="3"/>
  </si>
  <si>
    <t>電力量料金単価②</t>
    <rPh sb="0" eb="2">
      <t>デンリョク</t>
    </rPh>
    <rPh sb="2" eb="3">
      <t>リョウ</t>
    </rPh>
    <rPh sb="3" eb="4">
      <t>リョウ</t>
    </rPh>
    <rPh sb="4" eb="5">
      <t>キン</t>
    </rPh>
    <rPh sb="5" eb="7">
      <t>タンカ</t>
    </rPh>
    <phoneticPr fontId="3"/>
  </si>
  <si>
    <t>メニュー依存割引</t>
    <rPh sb="4" eb="6">
      <t>イゾン</t>
    </rPh>
    <rPh sb="6" eb="8">
      <t>ワリビキ</t>
    </rPh>
    <phoneticPr fontId="3"/>
  </si>
  <si>
    <t>業務用電力（一般）・実量</t>
    <phoneticPr fontId="10"/>
  </si>
  <si>
    <t>2-H11D101101</t>
    <phoneticPr fontId="3"/>
  </si>
  <si>
    <t>101＿ＤＣ単価【業務用電力（一般）・実量】</t>
    <phoneticPr fontId="3"/>
  </si>
  <si>
    <t>101＿ＥＣ単価【業務用電力（一般）・実量】</t>
    <phoneticPr fontId="3"/>
  </si>
  <si>
    <t>業務用電力（時間帯別）・実量</t>
    <rPh sb="0" eb="3">
      <t>ギョウムヨウ</t>
    </rPh>
    <rPh sb="3" eb="5">
      <t>デンリョク</t>
    </rPh>
    <rPh sb="6" eb="9">
      <t>ジカンタイ</t>
    </rPh>
    <rPh sb="9" eb="10">
      <t>ベツ</t>
    </rPh>
    <rPh sb="12" eb="13">
      <t>ジツ</t>
    </rPh>
    <rPh sb="13" eb="14">
      <t>リョウ</t>
    </rPh>
    <phoneticPr fontId="14"/>
  </si>
  <si>
    <t>2-H11D201101</t>
    <phoneticPr fontId="3"/>
  </si>
  <si>
    <t>111＿ＤＣ単価【業務用電力（時間帯別）・実量】</t>
    <phoneticPr fontId="3"/>
  </si>
  <si>
    <t>111＿ＥＣ単価（昼間）【業務用電力（時間帯別）・実量】</t>
    <phoneticPr fontId="3"/>
  </si>
  <si>
    <t>111＿ＥＣ単価（夜間）【業務用電力（時間帯別）・実量】</t>
    <phoneticPr fontId="3"/>
  </si>
  <si>
    <t>業務用ＷＥ電力・実量</t>
    <rPh sb="0" eb="3">
      <t>ギョウムヨウ</t>
    </rPh>
    <rPh sb="5" eb="7">
      <t>デンリョク</t>
    </rPh>
    <rPh sb="8" eb="9">
      <t>ジツ</t>
    </rPh>
    <rPh sb="9" eb="10">
      <t>リョウ</t>
    </rPh>
    <phoneticPr fontId="14"/>
  </si>
  <si>
    <t>2-H11D203101</t>
    <phoneticPr fontId="3"/>
  </si>
  <si>
    <t>121＿ＤＣ単価【業務用ＷＥ電力・実量】</t>
    <phoneticPr fontId="3"/>
  </si>
  <si>
    <t>121＿ＥＣ単価（平日）【業務用ＷＥ電力・実量】</t>
    <phoneticPr fontId="3"/>
  </si>
  <si>
    <t>121＿ＥＣ単価（休日）【業務用ＷＥ電力・実量】</t>
    <phoneticPr fontId="3"/>
  </si>
  <si>
    <t>高圧電力１型（一般）・実量</t>
  </si>
  <si>
    <t>2-H11E101101</t>
    <phoneticPr fontId="3"/>
  </si>
  <si>
    <t>101＿ＤＣ単価【高圧電力１型（一般）・実量】</t>
    <phoneticPr fontId="3"/>
  </si>
  <si>
    <t>101＿ＥＣ単価【高圧電力１型（一般）・実量】</t>
    <phoneticPr fontId="3"/>
  </si>
  <si>
    <t>高圧電力２型（一般）・実量</t>
  </si>
  <si>
    <t>102＿ＤＣ単価【高圧電力２型（一般）・実量】</t>
    <phoneticPr fontId="3"/>
  </si>
  <si>
    <t>102＿ＥＣ単価【高圧電力２型（一般）・実量】</t>
    <phoneticPr fontId="3"/>
  </si>
  <si>
    <t>高圧電力３型（一般）・実量</t>
  </si>
  <si>
    <t>103＿ＤＣ単価【高圧電力３型（一般）・実量】</t>
    <phoneticPr fontId="3"/>
  </si>
  <si>
    <t>103＿ＥＣ単価【高圧電力３型（一般）・実量】</t>
    <phoneticPr fontId="3"/>
  </si>
  <si>
    <t>高圧電力（一般）・実量</t>
  </si>
  <si>
    <t>104＿ＤＣ単価【高圧電力（一般）・実量】</t>
    <phoneticPr fontId="3"/>
  </si>
  <si>
    <t>104＿ＥＣ単価【高圧電力（一般）・実量】</t>
    <phoneticPr fontId="3"/>
  </si>
  <si>
    <t>高圧電力１型（時間帯別）・実量</t>
    <rPh sb="0" eb="2">
      <t>コウアツ</t>
    </rPh>
    <rPh sb="2" eb="4">
      <t>デンリョク</t>
    </rPh>
    <rPh sb="5" eb="6">
      <t>カタ</t>
    </rPh>
    <rPh sb="7" eb="10">
      <t>ジカンタイ</t>
    </rPh>
    <rPh sb="10" eb="11">
      <t>ベツ</t>
    </rPh>
    <rPh sb="13" eb="14">
      <t>ジツ</t>
    </rPh>
    <rPh sb="14" eb="15">
      <t>リョウ</t>
    </rPh>
    <phoneticPr fontId="10"/>
  </si>
  <si>
    <t>2-H11E201101</t>
  </si>
  <si>
    <t>111＿ＤＣ単価【高圧電力１型（時間帯別）・実量】</t>
    <phoneticPr fontId="3"/>
  </si>
  <si>
    <t>111＿ＥＣ単価（昼間）【高圧電力１型（時間帯別）・実量】</t>
    <phoneticPr fontId="3"/>
  </si>
  <si>
    <t>111＿ＥＣ単価（夜間）【高圧電力１型（時間帯別）・実量】</t>
    <phoneticPr fontId="3"/>
  </si>
  <si>
    <t>高圧電力２型（時間帯別）・実量</t>
    <rPh sb="0" eb="2">
      <t>コウアツ</t>
    </rPh>
    <rPh sb="2" eb="4">
      <t>デンリョク</t>
    </rPh>
    <rPh sb="5" eb="6">
      <t>ガタ</t>
    </rPh>
    <rPh sb="7" eb="10">
      <t>ジカンタイ</t>
    </rPh>
    <rPh sb="10" eb="11">
      <t>ベツ</t>
    </rPh>
    <rPh sb="13" eb="14">
      <t>ジツ</t>
    </rPh>
    <rPh sb="14" eb="15">
      <t>リョウ</t>
    </rPh>
    <phoneticPr fontId="10"/>
  </si>
  <si>
    <t>112＿ＤＣ単価【高圧電力２型（時間帯別）・実量】</t>
    <phoneticPr fontId="3"/>
  </si>
  <si>
    <t>112＿ＥＣ単価（昼間）【高圧電力２型（時間帯別）・実量】</t>
    <phoneticPr fontId="3"/>
  </si>
  <si>
    <t>112＿ＥＣ単価（夜間）【高圧電力２型（時間帯別）・実量】</t>
    <phoneticPr fontId="3"/>
  </si>
  <si>
    <t>高圧電力３型（時間帯別）・実量</t>
    <rPh sb="0" eb="2">
      <t>コウアツ</t>
    </rPh>
    <rPh sb="2" eb="4">
      <t>デンリョク</t>
    </rPh>
    <rPh sb="5" eb="6">
      <t>ガタ</t>
    </rPh>
    <rPh sb="7" eb="10">
      <t>ジカンタイ</t>
    </rPh>
    <rPh sb="10" eb="11">
      <t>ベツ</t>
    </rPh>
    <rPh sb="13" eb="14">
      <t>ジツ</t>
    </rPh>
    <rPh sb="14" eb="15">
      <t>リョウ</t>
    </rPh>
    <phoneticPr fontId="10"/>
  </si>
  <si>
    <t>113＿ＤＣ単価【高圧電力３型（時間帯別）・実量】</t>
    <phoneticPr fontId="3"/>
  </si>
  <si>
    <t>113＿ＥＣ単価（昼間）【高圧電力３型（時間帯別）・実量】</t>
    <phoneticPr fontId="3"/>
  </si>
  <si>
    <t>113＿ＥＣ単価（夜間）【高圧電力３型（時間帯別）・実量】</t>
    <phoneticPr fontId="3"/>
  </si>
  <si>
    <t>高圧電力（時間帯別）・実量</t>
  </si>
  <si>
    <t>114＿ＤＣ単価【高圧電力（時間帯別）・実量】</t>
    <phoneticPr fontId="3"/>
  </si>
  <si>
    <t>114＿ＥＣ単価（昼間）【高圧電力（時間帯別）・実量】</t>
    <phoneticPr fontId="3"/>
  </si>
  <si>
    <t>114＿ＥＣ単価（夜間）【高圧電力（時間帯別）・実量】</t>
    <phoneticPr fontId="3"/>
  </si>
  <si>
    <t>業務用電力（Ａ料金）（３０ｋＶ）</t>
    <phoneticPr fontId="10"/>
  </si>
  <si>
    <t>2-H12D101201</t>
    <phoneticPr fontId="3"/>
  </si>
  <si>
    <t>101＿ＤＣ単価【業務用電力（Ａ料金）＿３０ｋＶ】</t>
    <phoneticPr fontId="3"/>
  </si>
  <si>
    <t>101＿ＤＣ単価超過金【業務用電力（Ａ料金）＿３０ｋＶ】</t>
    <phoneticPr fontId="3"/>
  </si>
  <si>
    <t>101＿ＥＣ単価【業務用電力（Ａ料金）＿３０ｋＶ】</t>
    <phoneticPr fontId="3"/>
  </si>
  <si>
    <t>業務用電力（Ａ料金）（６０ｋＶ）</t>
    <phoneticPr fontId="10"/>
  </si>
  <si>
    <t>104＿ＤＣ単価【業務用電力（Ａ料金）＿６０ｋＶ】</t>
    <phoneticPr fontId="3"/>
  </si>
  <si>
    <t>104＿ＤＣ単価超過金【業務用電力（Ａ料金）＿６０ｋＶ】</t>
    <phoneticPr fontId="3"/>
  </si>
  <si>
    <t>104＿ＥＣ単価【業務用電力（Ａ料金）＿６０ｋＶ】</t>
    <phoneticPr fontId="3"/>
  </si>
  <si>
    <t>業務用電力（Ｂ料金）（３０ｋＶ）</t>
    <rPh sb="7" eb="9">
      <t>リョウキン</t>
    </rPh>
    <phoneticPr fontId="10"/>
  </si>
  <si>
    <t>2-H12D201201</t>
  </si>
  <si>
    <t>111＿ＤＣ単価【業務用電力（Ｂ料金）＿３０ｋＶ】</t>
    <phoneticPr fontId="3"/>
  </si>
  <si>
    <t>111＿ＤＣ単価超過金【業務用電力（Ｂ料金）＿３０ｋＶ】</t>
    <phoneticPr fontId="3"/>
  </si>
  <si>
    <t>111＿ＥＣ単価（昼間）【業務用電力（Ｂ料金）＿３０ｋＶ】</t>
    <phoneticPr fontId="3"/>
  </si>
  <si>
    <t>111＿ＥＣ単価（夜間）【業務用電力（Ｂ料金）＿３０ｋＶ】</t>
    <phoneticPr fontId="3"/>
  </si>
  <si>
    <t>業務用電力（Ｂ料金）（６０ｋＶ）</t>
    <rPh sb="7" eb="9">
      <t>リョウキン</t>
    </rPh>
    <phoneticPr fontId="10"/>
  </si>
  <si>
    <t>114＿ＤＣ単価【業務用電力（Ｂ料金）＿６０ｋＶ】</t>
    <phoneticPr fontId="3"/>
  </si>
  <si>
    <t>114＿ＤＣ単価超過金【業務用電力（Ｂ料金）＿６０ｋＶ】</t>
    <phoneticPr fontId="3"/>
  </si>
  <si>
    <t>114＿ＥＣ単価（昼間）【業務用電力（Ｂ料金）＿６０ｋＶ】</t>
    <phoneticPr fontId="3"/>
  </si>
  <si>
    <t>114＿ＥＣ単価（夜間）【業務用電力（Ｂ料金）＿６０ｋＶ】</t>
    <phoneticPr fontId="3"/>
  </si>
  <si>
    <t>特別高圧電力（Ａ料金）（３０ｋＶ）</t>
  </si>
  <si>
    <t>2-H12E101201</t>
  </si>
  <si>
    <t>101＿ＤＣ単価【特別高圧電力（Ａ料金）＿３０ｋＶ】</t>
    <phoneticPr fontId="3"/>
  </si>
  <si>
    <t>101＿ＤＣ単価超過金【特別高圧電力（Ａ料金）＿３０ｋＶ】</t>
    <phoneticPr fontId="3"/>
  </si>
  <si>
    <t>101＿ＥＣ単価【特別高圧電力（Ａ料金）＿３０ｋＶ】</t>
    <phoneticPr fontId="3"/>
  </si>
  <si>
    <t>特別高圧電力（Ａ料金）（６０ｋＶ）</t>
  </si>
  <si>
    <t>104＿ＤＣ単価【特別高圧電力（Ａ料金）＿６０ｋＶ】</t>
    <phoneticPr fontId="3"/>
  </si>
  <si>
    <t>104＿ＤＣ単価超過金【特別高圧電力（Ａ料金）＿６０ｋＶ】</t>
    <phoneticPr fontId="3"/>
  </si>
  <si>
    <t>104＿ＥＣ単価【特別高圧電力（Ａ料金）＿６０ｋＶ】</t>
    <phoneticPr fontId="3"/>
  </si>
  <si>
    <t>特別高圧電力（Ｂ料金）（３０ｋＶ）</t>
    <phoneticPr fontId="10"/>
  </si>
  <si>
    <t>2-H12E201201</t>
    <phoneticPr fontId="3"/>
  </si>
  <si>
    <t>111＿ＤＣ単価【特別高圧電力（Ｂ料金）＿３０ｋＶ】</t>
    <phoneticPr fontId="3"/>
  </si>
  <si>
    <t>111＿ＤＣ単価超過金【特別高圧電力（Ｂ料金）＿３０ｋＶ】</t>
    <phoneticPr fontId="3"/>
  </si>
  <si>
    <t>111＿ＥＣ単価（昼間）【特別高圧電力（Ｂ料金）＿３０ｋＶ】</t>
    <phoneticPr fontId="3"/>
  </si>
  <si>
    <t>111＿ＥＣ単価（夜間）【特別高圧電力（Ｂ料金）＿３０ｋＶ】</t>
    <phoneticPr fontId="3"/>
  </si>
  <si>
    <t>特別高圧電力（Ｂ料金）（６０ｋＶ）</t>
    <phoneticPr fontId="10"/>
  </si>
  <si>
    <t>114＿ＤＣ単価【特別高圧電力（Ｂ料金）＿６０ｋＶ】</t>
    <phoneticPr fontId="3"/>
  </si>
  <si>
    <t>114＿ＤＣ単価超過金【特別高圧電力（Ｂ料金）＿６０ｋＶ】</t>
    <phoneticPr fontId="3"/>
  </si>
  <si>
    <t>114＿ＥＣ単価（昼間）【特別高圧電力（Ｂ料金）＿６０ｋＶ】</t>
    <phoneticPr fontId="3"/>
  </si>
  <si>
    <t>114＿ＥＣ単価（夜間）【特別高圧電力（Ｂ料金）＿６０ｋＶ】</t>
    <phoneticPr fontId="3"/>
  </si>
  <si>
    <t>臨時電力（高圧）（業務用電力）</t>
    <rPh sb="0" eb="2">
      <t>リンジ</t>
    </rPh>
    <rPh sb="2" eb="4">
      <t>デンリョク</t>
    </rPh>
    <rPh sb="5" eb="7">
      <t>コウアツ</t>
    </rPh>
    <rPh sb="9" eb="11">
      <t>ギョウム</t>
    </rPh>
    <rPh sb="11" eb="12">
      <t>ヨウ</t>
    </rPh>
    <rPh sb="12" eb="14">
      <t>デンリョク</t>
    </rPh>
    <phoneticPr fontId="10"/>
  </si>
  <si>
    <t>2-H11F301101</t>
  </si>
  <si>
    <t>131＿ＤＣ単価【臨時電力（業務用電力）】</t>
    <phoneticPr fontId="3"/>
  </si>
  <si>
    <t>131＿ＤＣ単価超過金【臨時電力（業務用電力）】</t>
    <phoneticPr fontId="3"/>
  </si>
  <si>
    <t>131＿ＥＣ単価【臨時電力（業務用電力）】</t>
    <phoneticPr fontId="3"/>
  </si>
  <si>
    <t>臨時電力（高圧）（高圧電力）（５００ｋＷ未満）</t>
    <rPh sb="0" eb="2">
      <t>リンジ</t>
    </rPh>
    <rPh sb="2" eb="4">
      <t>デンリョク</t>
    </rPh>
    <rPh sb="5" eb="7">
      <t>コウアツ</t>
    </rPh>
    <rPh sb="9" eb="11">
      <t>コウアツ</t>
    </rPh>
    <rPh sb="11" eb="13">
      <t>デンリョク</t>
    </rPh>
    <rPh sb="20" eb="22">
      <t>ミマン</t>
    </rPh>
    <phoneticPr fontId="10"/>
  </si>
  <si>
    <t>132＿ＤＣ単価【臨時電力（高圧電力）＿５００ｋＷ未満】</t>
    <phoneticPr fontId="3"/>
  </si>
  <si>
    <t>132＿ＤＣ単価超過金【臨時電力（高圧電力）＿５００ｋＷ未満】</t>
    <phoneticPr fontId="3"/>
  </si>
  <si>
    <t>132＿ＥＣ単価【臨時電力（高圧電力）＿５００ｋＷ未満】</t>
    <phoneticPr fontId="3"/>
  </si>
  <si>
    <t>臨時電力（高圧）（高圧電力）（５００ｋＷ以上）</t>
    <rPh sb="0" eb="2">
      <t>リンジ</t>
    </rPh>
    <rPh sb="2" eb="4">
      <t>デンリョク</t>
    </rPh>
    <rPh sb="5" eb="7">
      <t>コウアツ</t>
    </rPh>
    <rPh sb="9" eb="11">
      <t>コウアツ</t>
    </rPh>
    <rPh sb="11" eb="13">
      <t>デンリョク</t>
    </rPh>
    <rPh sb="20" eb="22">
      <t>イジョウ</t>
    </rPh>
    <phoneticPr fontId="10"/>
  </si>
  <si>
    <t>133＿ＤＣ単価【臨時電力（高圧電力）＿５００ｋＷ以上】</t>
    <phoneticPr fontId="3"/>
  </si>
  <si>
    <t>133＿ＤＣ単価超過金【臨時電力（高圧電力）＿５００ｋＷ以上】</t>
    <phoneticPr fontId="3"/>
  </si>
  <si>
    <t>133＿ＥＣ単価【臨時電力（高圧電力）＿５００ｋＷ以上】</t>
    <phoneticPr fontId="3"/>
  </si>
  <si>
    <t>自家発補給電力A</t>
    <rPh sb="0" eb="3">
      <t>ジカハツ</t>
    </rPh>
    <rPh sb="3" eb="5">
      <t>ホキュウ</t>
    </rPh>
    <rPh sb="5" eb="7">
      <t>デンリョク</t>
    </rPh>
    <phoneticPr fontId="10"/>
  </si>
  <si>
    <t>2-H11D401101</t>
    <phoneticPr fontId="3"/>
  </si>
  <si>
    <t>141＿ＤＣ単価【自家発補給電力Ａ】</t>
    <phoneticPr fontId="3"/>
  </si>
  <si>
    <t>141＿ＤＣ単価超過金【自家発補給電力Ａ】</t>
    <phoneticPr fontId="3"/>
  </si>
  <si>
    <t>141＿ＥＣ単価（定検）【自家発補給電力Ａ】</t>
    <phoneticPr fontId="3"/>
  </si>
  <si>
    <t>141＿ＥＣ単価（定検外）【自家発補給電力Ａ】</t>
    <phoneticPr fontId="3"/>
  </si>
  <si>
    <t>自家発補給電力Ｂ（５００ｋＷ未満）</t>
    <rPh sb="14" eb="16">
      <t>ミマン</t>
    </rPh>
    <phoneticPr fontId="10"/>
  </si>
  <si>
    <t>2-H11E401101</t>
  </si>
  <si>
    <t>141＿ＤＣ単価【自家発補給電力Ｂ＿５００ｋＷ未満】</t>
    <phoneticPr fontId="3"/>
  </si>
  <si>
    <t>141＿ＤＣ単価超過金【自家発補給電力Ｂ＿５００ｋＷ未満】</t>
    <phoneticPr fontId="3"/>
  </si>
  <si>
    <t>141＿ＥＣ単価（定検）【自家発補給電力Ｂ＿５００ｋＷ未満】</t>
    <phoneticPr fontId="3"/>
  </si>
  <si>
    <t>141＿ＥＣ単価（定検外）【自家発補給電力Ｂ＿５００ｋＷ未満】</t>
    <phoneticPr fontId="3"/>
  </si>
  <si>
    <t>自家発補給電力Ｂ（５００ｋＷ以上）</t>
    <rPh sb="14" eb="16">
      <t>イジョウ</t>
    </rPh>
    <phoneticPr fontId="10"/>
  </si>
  <si>
    <t>142＿ＤＣ単価【自家発補給電力Ｂ＿５００ｋＷ以上】</t>
    <phoneticPr fontId="3"/>
  </si>
  <si>
    <t>142＿ＤＣ単価超過金【自家発補給電力Ｂ＿５００ｋＷ以上】</t>
    <phoneticPr fontId="3"/>
  </si>
  <si>
    <t>142＿ＥＣ単価（定検）【自家発補給電力Ｂ＿５００ｋＷ以上】</t>
    <phoneticPr fontId="3"/>
  </si>
  <si>
    <t>142＿ＥＣ単価（定検外）【自家発補給電力Ｂ＿５００ｋＷ以上】</t>
    <phoneticPr fontId="3"/>
  </si>
  <si>
    <t>エネとくスノープラン（高圧）</t>
    <rPh sb="11" eb="13">
      <t>コウアツ</t>
    </rPh>
    <phoneticPr fontId="10"/>
  </si>
  <si>
    <t>2-H11F201101</t>
  </si>
  <si>
    <t>161＿ＤＣ単価【エネとくスノープラン（高圧）】</t>
    <phoneticPr fontId="3"/>
  </si>
  <si>
    <t>161＿ＥＣ単価【エネとくスノープラン（高圧）】</t>
    <phoneticPr fontId="3"/>
  </si>
  <si>
    <t>臨時電力（特高）（業務用電力）（３０ｋＶ）</t>
    <rPh sb="9" eb="11">
      <t>ギョウム</t>
    </rPh>
    <rPh sb="11" eb="12">
      <t>ヨウ</t>
    </rPh>
    <rPh sb="12" eb="14">
      <t>デンリョク</t>
    </rPh>
    <phoneticPr fontId="10"/>
  </si>
  <si>
    <t>2-H12F301201</t>
  </si>
  <si>
    <t>131＿ＤＣ単価【臨時電力（業務用電力・特高）＿３０ｋＶ】</t>
    <phoneticPr fontId="3"/>
  </si>
  <si>
    <t>131＿ＤＣ単価超過金【臨時電力（業務用電力・特高）＿３０ｋＶ】</t>
    <phoneticPr fontId="3"/>
  </si>
  <si>
    <t>131＿ＥＣ単価【臨時電力（業務用電力・特高）＿３０ｋＶ】</t>
    <phoneticPr fontId="3"/>
  </si>
  <si>
    <t>臨時電力（特高）（業務用電力）（６０ｋＶ）</t>
    <rPh sb="9" eb="11">
      <t>ギョウム</t>
    </rPh>
    <rPh sb="11" eb="12">
      <t>ヨウ</t>
    </rPh>
    <rPh sb="12" eb="14">
      <t>デンリョク</t>
    </rPh>
    <phoneticPr fontId="10"/>
  </si>
  <si>
    <t>132＿ＤＣ単価【臨時電力（業務用電力・特高）＿６０ｋＶ】</t>
    <phoneticPr fontId="3"/>
  </si>
  <si>
    <t>132＿ＤＣ単価超過金【臨時電力（業務用電力・特高）＿６０ｋＶ】</t>
    <phoneticPr fontId="3"/>
  </si>
  <si>
    <t>132＿ＥＣ単価【臨時電力（業務用電力・特高）＿６０ｋＶ】</t>
    <phoneticPr fontId="3"/>
  </si>
  <si>
    <t>臨時電力（特高）（特別高圧電力）（３０ｋＶ）</t>
    <rPh sb="13" eb="15">
      <t>デンリョク</t>
    </rPh>
    <phoneticPr fontId="10"/>
  </si>
  <si>
    <t>133＿ＤＣ単価【臨時電力（特別高圧電力）＿３０ｋＶ】</t>
    <phoneticPr fontId="3"/>
  </si>
  <si>
    <t>133＿ＤＣ単価超過金【臨時電力（特別高圧電力）＿３０ｋＶ】</t>
    <phoneticPr fontId="3"/>
  </si>
  <si>
    <t>133＿ＥＣ単価【臨時電力（特別高圧電力）＿３０ｋＶ】</t>
    <phoneticPr fontId="3"/>
  </si>
  <si>
    <t>臨時電力（特高）（特別高圧電力）（６０ｋＶ）</t>
    <rPh sb="13" eb="15">
      <t>デンリョク</t>
    </rPh>
    <phoneticPr fontId="10"/>
  </si>
  <si>
    <t>134＿ＤＣ単価【臨時電力（特別高圧電力）＿６０ｋＶ】</t>
    <phoneticPr fontId="3"/>
  </si>
  <si>
    <t>134＿ＤＣ単価超過金【臨時電力（特別高圧電力）＿６０ｋＶ】</t>
    <phoneticPr fontId="3"/>
  </si>
  <si>
    <t>134＿ＥＣ単価【臨時電力（特別高圧電力）＿６０ｋＶ】</t>
    <phoneticPr fontId="3"/>
  </si>
  <si>
    <t>自家発補給電力Ａ（特高）（３０ｋＶ）</t>
    <phoneticPr fontId="10"/>
  </si>
  <si>
    <t>2-H12D401201</t>
  </si>
  <si>
    <t>141＿ＤＣ単価【自家発補給電力Ａ（特高）＿３０ｋＶ】</t>
    <phoneticPr fontId="3"/>
  </si>
  <si>
    <t>141＿ＤＣ単価超過金【自家発補給電力Ａ（特高）＿３０ｋＶ】</t>
    <phoneticPr fontId="3"/>
  </si>
  <si>
    <t>141＿ＥＣ単価（定検）【自家発補給電力Ａ（特高）＿３０ｋＶ】</t>
    <phoneticPr fontId="3"/>
  </si>
  <si>
    <t>141＿ＥＣ単価（定検外）【自家発補給電力Ａ（特高）＿３０ｋＶ】</t>
    <phoneticPr fontId="3"/>
  </si>
  <si>
    <t>自家発補給電力Ａ（特高）（６０ｋＶ）</t>
    <phoneticPr fontId="10"/>
  </si>
  <si>
    <t>142＿ＤＣ単価【自家発補給電力Ａ（特高）＿６０ｋＶ】</t>
    <phoneticPr fontId="3"/>
  </si>
  <si>
    <t>142＿ＤＣ単価超過金【自家発補給電力Ａ（特高）＿６０ｋＶ】</t>
    <phoneticPr fontId="3"/>
  </si>
  <si>
    <t>142＿ＥＣ単価（定検）【自家発補給電力Ａ（特高）＿６０ｋＶ】</t>
    <phoneticPr fontId="3"/>
  </si>
  <si>
    <t>142＿ＥＣ単価（定検外）【自家発補給電力Ａ（特高）＿６０ｋＶ】</t>
    <phoneticPr fontId="3"/>
  </si>
  <si>
    <t>自家発補給電力Ｂ（特高）（３０ｋＶ）</t>
    <phoneticPr fontId="10"/>
  </si>
  <si>
    <t>2-H12E401201</t>
  </si>
  <si>
    <t>141＿ＤＣ単価【自家発補給電力Ｂ（特高）＿３０ｋＶ】</t>
    <phoneticPr fontId="3"/>
  </si>
  <si>
    <t>141＿ＤＣ単価超過金【自家発補給電力Ｂ（特高）＿３０ｋＶ】</t>
    <phoneticPr fontId="3"/>
  </si>
  <si>
    <t>141＿ＥＣ単価（定検）【自家発補給電力Ｂ（特高）＿３０ｋＶ】</t>
    <phoneticPr fontId="3"/>
  </si>
  <si>
    <t>141＿ＥＣ単価（定検外）【自家発補給電力Ｂ（特高）＿３０ｋＶ】</t>
    <phoneticPr fontId="3"/>
  </si>
  <si>
    <t>自家発補給電力Ｂ（特高）（６０ｋＶ）</t>
    <phoneticPr fontId="10"/>
  </si>
  <si>
    <t>142＿ＤＣ単価【自家発補給電力Ｂ（特高）＿６０ｋＶ】</t>
    <phoneticPr fontId="3"/>
  </si>
  <si>
    <t>142＿ＤＣ単価超過金【自家発補給電力Ｂ（特高）＿６０ｋＶ】</t>
    <phoneticPr fontId="3"/>
  </si>
  <si>
    <t>142＿ＥＣ単価（定検）【自家発補給電力Ｂ（特高）＿６０ｋＶ】</t>
    <phoneticPr fontId="3"/>
  </si>
  <si>
    <t>142＿ＥＣ単価（定検外）【自家発補給電力Ｂ（特高）＿６０ｋＶ】</t>
    <phoneticPr fontId="3"/>
  </si>
  <si>
    <t>深夜電力Ｂ</t>
    <phoneticPr fontId="10"/>
  </si>
  <si>
    <t>2-H11F601101</t>
  </si>
  <si>
    <t>151＿ＤＣ単価【深夜電力Ｂ】</t>
    <phoneticPr fontId="3"/>
  </si>
  <si>
    <t>151＿ＤＣ単価超過金【深夜電力Ｂ】</t>
    <phoneticPr fontId="3"/>
  </si>
  <si>
    <t>151＿ＥＣ単価【深夜電力Ｂ】</t>
    <phoneticPr fontId="3"/>
  </si>
  <si>
    <t>151＿マイコン割引率【深夜電力Ｂ】</t>
    <phoneticPr fontId="3"/>
  </si>
  <si>
    <t>深夜電力Ｃ</t>
    <phoneticPr fontId="10"/>
  </si>
  <si>
    <t>152＿ＤＣ単価【深夜電力Ｃ】</t>
    <phoneticPr fontId="3"/>
  </si>
  <si>
    <t>152＿ＤＣ単価超過金【深夜電力Ｃ】</t>
    <phoneticPr fontId="3"/>
  </si>
  <si>
    <t>152＿ＥＣ単価【深夜電力Ｃ】</t>
    <phoneticPr fontId="3"/>
  </si>
  <si>
    <t>152＿マイコン割引率【深夜電力Ｃ】</t>
    <phoneticPr fontId="3"/>
  </si>
  <si>
    <t>深夜電力Ｄ</t>
    <phoneticPr fontId="10"/>
  </si>
  <si>
    <t>153＿ＤＣ単価【深夜電力Ｄ】</t>
    <phoneticPr fontId="3"/>
  </si>
  <si>
    <t>153＿ＤＣ単価超過金【深夜電力Ｄ】</t>
    <phoneticPr fontId="3"/>
  </si>
  <si>
    <t>153＿ＥＣ単価【深夜電力Ｄ】</t>
    <phoneticPr fontId="3"/>
  </si>
  <si>
    <t>153＿マイコン割引率【深夜電力Ｄ】</t>
    <phoneticPr fontId="3"/>
  </si>
  <si>
    <t>融雪用電力Ａ</t>
    <phoneticPr fontId="10"/>
  </si>
  <si>
    <t>2-H11F501101</t>
  </si>
  <si>
    <t>161＿ＤＣ単価（最低使用期間）【融雪用電力Ａ】</t>
    <phoneticPr fontId="3"/>
  </si>
  <si>
    <t>161＿ＤＣ単価（最低使用期間外）【融雪用電力Ａ】</t>
    <phoneticPr fontId="3"/>
  </si>
  <si>
    <t>161＿ＤＣ単価超過金（最低使用期間）【融雪用電力Ａ】</t>
    <phoneticPr fontId="3"/>
  </si>
  <si>
    <t>161＿ＤＣ単価超過金（最低使用期間外）【融雪用電力Ａ】</t>
    <phoneticPr fontId="3"/>
  </si>
  <si>
    <t>161＿ＥＣ単価【融雪用電力Ａ】</t>
    <phoneticPr fontId="3"/>
  </si>
  <si>
    <t>161＿センサー割引率【融雪用電力Ａ】</t>
    <phoneticPr fontId="3"/>
  </si>
  <si>
    <t>融雪用電力Ｂ</t>
    <phoneticPr fontId="10"/>
  </si>
  <si>
    <t>162＿ＤＣ単価（最低使用期間）【融雪用電力Ｂ】</t>
    <phoneticPr fontId="3"/>
  </si>
  <si>
    <t>162＿ＤＣ単価（最低使用期間外）【融雪用電力Ｂ】</t>
    <phoneticPr fontId="3"/>
  </si>
  <si>
    <t>162＿ＤＣ単価超過金（最低使用期間）【融雪用電力Ｂ】</t>
    <phoneticPr fontId="3"/>
  </si>
  <si>
    <t>162＿ＤＣ単価超過金（最低使用期間外）【融雪用電力Ｂ】</t>
    <phoneticPr fontId="3"/>
  </si>
  <si>
    <t>162＿ＥＣ単価【融雪用電力Ｂ】</t>
    <phoneticPr fontId="3"/>
  </si>
  <si>
    <t>162＿センサー割引率【融雪用電力Ｂ】</t>
    <phoneticPr fontId="3"/>
  </si>
  <si>
    <t>融雪用電力Ｃ</t>
    <phoneticPr fontId="10"/>
  </si>
  <si>
    <t>163＿ＤＣ単価（最低使用期間）【融雪用電力Ｃ】</t>
    <phoneticPr fontId="3"/>
  </si>
  <si>
    <t>163＿ＤＣ単価（最低使用期間外）【融雪用電力Ｃ】</t>
    <phoneticPr fontId="3"/>
  </si>
  <si>
    <t>163＿ＤＣ単価超過金（最低使用期間）【融雪用電力Ｃ】</t>
    <phoneticPr fontId="3"/>
  </si>
  <si>
    <t>163＿ＤＣ単価超過金（最低使用期間外）【融雪用電力Ｃ】</t>
    <phoneticPr fontId="3"/>
  </si>
  <si>
    <t>163＿ＥＣ単価【融雪用電力Ｃ】</t>
    <phoneticPr fontId="3"/>
  </si>
  <si>
    <t>163＿センサー割引率【融雪用電力Ｃ】</t>
    <phoneticPr fontId="3"/>
  </si>
  <si>
    <t>融雪用電力Ｄ</t>
    <phoneticPr fontId="10"/>
  </si>
  <si>
    <t>164＿ＤＣ単価（最低使用期間）【融雪用電力Ｄ】</t>
    <phoneticPr fontId="3"/>
  </si>
  <si>
    <t>164＿ＤＣ単価（最低使用期間外）【融雪用電力Ｄ】</t>
    <phoneticPr fontId="3"/>
  </si>
  <si>
    <t>164＿ＤＣ単価超過金（最低使用期間）【融雪用電力Ｄ】</t>
    <phoneticPr fontId="3"/>
  </si>
  <si>
    <t>164＿ＤＣ単価超過金（最低使用期間外）【融雪用電力Ｄ】</t>
    <phoneticPr fontId="3"/>
  </si>
  <si>
    <t>164＿ＥＣ単価【融雪用電力Ｄ】</t>
    <phoneticPr fontId="3"/>
  </si>
  <si>
    <t>164＿センサー割引率【融雪用電力Ｄ】</t>
    <phoneticPr fontId="3"/>
  </si>
  <si>
    <t>農事用電力</t>
    <phoneticPr fontId="10"/>
  </si>
  <si>
    <t>2-H11F701101</t>
  </si>
  <si>
    <t>171＿ＤＣ単価【農事用電力】</t>
    <phoneticPr fontId="3"/>
  </si>
  <si>
    <t>171＿ＤＣ単価超過金【農事用電力】</t>
    <phoneticPr fontId="3"/>
  </si>
  <si>
    <t>171＿ＥＣ単価【農事用電力】</t>
    <phoneticPr fontId="3"/>
  </si>
  <si>
    <t>臨時電力（反復）（業務用電力）</t>
    <rPh sb="9" eb="11">
      <t>ギョウム</t>
    </rPh>
    <rPh sb="11" eb="12">
      <t>ヨウ</t>
    </rPh>
    <rPh sb="12" eb="14">
      <t>デンリョク</t>
    </rPh>
    <phoneticPr fontId="10"/>
  </si>
  <si>
    <t>2-H11F302101</t>
  </si>
  <si>
    <t>131＿ＤＣ単価【臨時電力（反復）（業務用電力）】</t>
    <phoneticPr fontId="3"/>
  </si>
  <si>
    <t>131＿ＤＣ単価超過金【臨時電力（反復）（業務用電力）】</t>
    <phoneticPr fontId="3"/>
  </si>
  <si>
    <t>131＿ＥＣ単価【臨時電力（反復）（業務用電力）】</t>
    <phoneticPr fontId="3"/>
  </si>
  <si>
    <t>臨時電力（反復）（高圧電力）（５００ｋＷ未満）</t>
    <rPh sb="9" eb="11">
      <t>コウアツ</t>
    </rPh>
    <rPh sb="11" eb="13">
      <t>デンリョク</t>
    </rPh>
    <rPh sb="20" eb="22">
      <t>ミマン</t>
    </rPh>
    <phoneticPr fontId="10"/>
  </si>
  <si>
    <t>132＿ＤＣ単価【臨時電力（反復）（高圧電力）＿５００ｋＷ未満】</t>
    <phoneticPr fontId="3"/>
  </si>
  <si>
    <t>132＿ＤＣ単価超過金【臨時電力（反復）（高圧電力）＿５００ｋＷ未満】</t>
    <phoneticPr fontId="3"/>
  </si>
  <si>
    <t>132＿ＥＣ単価【臨時電力（反復）（高圧電力）＿５００ｋＷ未満】</t>
    <phoneticPr fontId="3"/>
  </si>
  <si>
    <t>臨時電力（反復）（高圧電力）（５００ｋＷ以上）</t>
    <rPh sb="9" eb="11">
      <t>コウアツ</t>
    </rPh>
    <rPh sb="11" eb="13">
      <t>デンリョク</t>
    </rPh>
    <rPh sb="20" eb="22">
      <t>イジョウ</t>
    </rPh>
    <phoneticPr fontId="10"/>
  </si>
  <si>
    <t>133＿ＤＣ単価【臨時電力（反復）（高圧電力）＿５００ｋＷ以上】</t>
    <phoneticPr fontId="3"/>
  </si>
  <si>
    <t>133＿ＤＣ単価超過金【臨時電力（反復）（高圧電力）＿５００ｋＷ以上】</t>
    <phoneticPr fontId="3"/>
  </si>
  <si>
    <t>133＿ＥＣ単価【臨時電力（反復）（高圧電力）＿５００ｋＷ以上】</t>
    <phoneticPr fontId="3"/>
  </si>
  <si>
    <t>融雪用電力（特高）（３０ｋＶ）</t>
    <phoneticPr fontId="10"/>
  </si>
  <si>
    <t>2-H12F501201</t>
  </si>
  <si>
    <t>161＿ＤＣ単価（最低使用期間）【融雪用電力（特高）＿３０ｋＶ】</t>
    <phoneticPr fontId="3"/>
  </si>
  <si>
    <t>161＿ＤＣ単価（最低使用期間外）【融雪用電力（特高）＿３０ｋＶ】</t>
    <phoneticPr fontId="3"/>
  </si>
  <si>
    <t>161＿ＤＣ単価超過金（最低使用期間）【融雪用電力（特高）＿３０ｋＶ】</t>
    <phoneticPr fontId="3"/>
  </si>
  <si>
    <t>161＿ＤＣ単価超過金（最低使用期間外）【融雪用電力（特高）＿３０ｋＶ】</t>
    <phoneticPr fontId="3"/>
  </si>
  <si>
    <t>161＿ＥＣ単価【融雪用電力（特高）＿３０ｋＶ】</t>
    <phoneticPr fontId="3"/>
  </si>
  <si>
    <t>161＿センサー割引率【融雪用電力（特高）＿３０ｋＶ】</t>
    <phoneticPr fontId="3"/>
  </si>
  <si>
    <t>融雪用電力（特高）（６０ｋＶ）</t>
    <phoneticPr fontId="10"/>
  </si>
  <si>
    <t>162＿ＤＣ単価（最低使用期間）【融雪用電力（特高）＿６０ｋＶ】</t>
    <phoneticPr fontId="3"/>
  </si>
  <si>
    <t>162＿ＤＣ単価（最低使用期間外）【融雪用電力（特高）＿６０ｋＶ】</t>
    <phoneticPr fontId="3"/>
  </si>
  <si>
    <t>162＿ＤＣ単価超過金（最低使用期間）【融雪用電力（特高）＿６０ｋＶ】</t>
    <phoneticPr fontId="3"/>
  </si>
  <si>
    <t>162＿ＤＣ単価超過金（最低使用期間外）【融雪用電力（特高）＿６０ｋＶ】</t>
    <phoneticPr fontId="3"/>
  </si>
  <si>
    <t>162＿ＥＣ単価【融雪用電力（特高）＿６０ｋＶ】</t>
    <phoneticPr fontId="3"/>
  </si>
  <si>
    <t>162＿センサー割引率【融雪用電力（特高）＿６０ｋＶ】</t>
    <phoneticPr fontId="3"/>
  </si>
  <si>
    <t>臨時電力（反復・特高）（業務用電力）（３０ｋＶ）</t>
    <rPh sb="8" eb="10">
      <t>トク</t>
    </rPh>
    <rPh sb="15" eb="17">
      <t>デンリョク</t>
    </rPh>
    <phoneticPr fontId="10"/>
  </si>
  <si>
    <t>2-H12F302201</t>
    <phoneticPr fontId="3"/>
  </si>
  <si>
    <t>131＿ＤＣ単価【臨時電力（反復）（業務用電力・特高）＿３０ｋＶ】</t>
    <phoneticPr fontId="3"/>
  </si>
  <si>
    <t>131＿ＤＣ単価超過金【臨時電力（反復）（業務用電力・特高）＿３０ｋＶ】</t>
    <phoneticPr fontId="3"/>
  </si>
  <si>
    <t>131＿ＥＣ単価【臨時電力（反復）（業務用電力・特高）＿３０ｋＶ】</t>
    <phoneticPr fontId="3"/>
  </si>
  <si>
    <t>臨時電力（反復・特高）（業務用電力）（６０ｋＶ）</t>
    <phoneticPr fontId="10"/>
  </si>
  <si>
    <t>2-H12F302201</t>
  </si>
  <si>
    <t>132＿ＤＣ単価【臨時電力（反復）（業務用電力・特高）＿６０ｋＶ】</t>
    <phoneticPr fontId="3"/>
  </si>
  <si>
    <t>132＿ＤＣ単価超過金【臨時電力（反復）（業務用電力・特高）＿６０ｋＶ】</t>
    <phoneticPr fontId="3"/>
  </si>
  <si>
    <t>132＿ＥＣ単価【臨時電力（反復）（業務用電力・特高）＿６０ｋＶ】</t>
    <phoneticPr fontId="3"/>
  </si>
  <si>
    <t>臨時電力（反復・特高）（特別高圧電力）（３０ｋＶ）</t>
    <rPh sb="12" eb="14">
      <t>トクベツ</t>
    </rPh>
    <rPh sb="14" eb="16">
      <t>コウアツ</t>
    </rPh>
    <rPh sb="16" eb="18">
      <t>デンリョク</t>
    </rPh>
    <phoneticPr fontId="10"/>
  </si>
  <si>
    <t>133＿ＤＣ単価【臨時電力（反復）（特別高圧電力）＿３０ｋＶ】</t>
    <phoneticPr fontId="3"/>
  </si>
  <si>
    <t>133＿ＤＣ単価超過金【臨時電力（反復）（特別高圧電力）＿３０ｋＶ】</t>
    <phoneticPr fontId="3"/>
  </si>
  <si>
    <t>133＿ＥＣ単価【臨時電力（反復）（特別高圧電力）＿３０ｋＶ】</t>
    <phoneticPr fontId="3"/>
  </si>
  <si>
    <t>臨時電力（反復・特高）（特別高圧電力）（６０ｋＶ）</t>
    <phoneticPr fontId="10"/>
  </si>
  <si>
    <t>134＿ＤＣ単価【臨時電力（反復）（特別高圧電力）＿６０ｋＶ】</t>
    <phoneticPr fontId="3"/>
  </si>
  <si>
    <t>134＿ＤＣ単価超過金【臨時電力（反復）（特別高圧電力）＿６０ｋＶ】</t>
    <phoneticPr fontId="3"/>
  </si>
  <si>
    <t>134＿ＥＣ単価【臨時電力（反復）（特別高圧電力）＿６０ｋＶ】</t>
    <phoneticPr fontId="3"/>
  </si>
  <si>
    <t>組織名</t>
    <rPh sb="0" eb="3">
      <t>ソシキメイ</t>
    </rPh>
    <phoneticPr fontId="3"/>
  </si>
  <si>
    <t>担当者氏名</t>
    <rPh sb="0" eb="3">
      <t>タントウシャ</t>
    </rPh>
    <rPh sb="3" eb="5">
      <t>シメイ</t>
    </rPh>
    <phoneticPr fontId="3"/>
  </si>
  <si>
    <t>北海道電力株式会社</t>
    <rPh sb="0" eb="5">
      <t>ホッカイドウデンリョク</t>
    </rPh>
    <rPh sb="5" eb="9">
      <t>カブ</t>
    </rPh>
    <phoneticPr fontId="3"/>
  </si>
  <si>
    <t>0608677</t>
    <phoneticPr fontId="3"/>
  </si>
  <si>
    <t>サッポロシチュウオウクオオドオリヒガシ1-2</t>
    <phoneticPr fontId="3"/>
  </si>
  <si>
    <t>011</t>
    <phoneticPr fontId="3"/>
  </si>
  <si>
    <t>例</t>
    <rPh sb="0" eb="1">
      <t>レイ</t>
    </rPh>
    <phoneticPr fontId="3"/>
  </si>
  <si>
    <t>ほくでんコウリ</t>
    <phoneticPr fontId="3"/>
  </si>
  <si>
    <t>123-456-7890</t>
    <phoneticPr fontId="3"/>
  </si>
  <si>
    <t>北海道電気保安協会</t>
    <rPh sb="0" eb="9">
      <t>ホッカイドウデンキホアンキョウカイ</t>
    </rPh>
    <phoneticPr fontId="3"/>
  </si>
  <si>
    <t>電気　太郎</t>
    <rPh sb="0" eb="2">
      <t>デンキ</t>
    </rPh>
    <rPh sb="3" eb="5">
      <t>タロウ</t>
    </rPh>
    <phoneticPr fontId="3"/>
  </si>
  <si>
    <t>札幌市中央区大通東1丁目2番地</t>
    <rPh sb="0" eb="2">
      <t>サッポロ</t>
    </rPh>
    <rPh sb="2" eb="3">
      <t>シ</t>
    </rPh>
    <rPh sb="3" eb="5">
      <t>チュウオウ</t>
    </rPh>
    <rPh sb="5" eb="6">
      <t>ク</t>
    </rPh>
    <rPh sb="6" eb="8">
      <t>オオドオリ</t>
    </rPh>
    <rPh sb="8" eb="9">
      <t>ヒガシ</t>
    </rPh>
    <rPh sb="10" eb="12">
      <t>チョウメ</t>
    </rPh>
    <rPh sb="13" eb="15">
      <t>バンチ</t>
    </rPh>
    <phoneticPr fontId="3"/>
  </si>
  <si>
    <t>251</t>
    <phoneticPr fontId="3"/>
  </si>
  <si>
    <t>1111</t>
    <phoneticPr fontId="3"/>
  </si>
  <si>
    <t>0123456</t>
    <phoneticPr fontId="3"/>
  </si>
  <si>
    <t>金融機関・支店</t>
    <rPh sb="0" eb="4">
      <t>キンユウキカン</t>
    </rPh>
    <rPh sb="5" eb="7">
      <t>シテン</t>
    </rPh>
    <phoneticPr fontId="3"/>
  </si>
  <si>
    <t>北電銀行　大通支店</t>
    <rPh sb="0" eb="4">
      <t>ホクデ</t>
    </rPh>
    <rPh sb="5" eb="9">
      <t>オオドオリシテン</t>
    </rPh>
    <phoneticPr fontId="3"/>
  </si>
  <si>
    <t>口座振替の場合</t>
    <rPh sb="0" eb="4">
      <t>コウザフリカエ</t>
    </rPh>
    <rPh sb="5" eb="7">
      <t>バアイ</t>
    </rPh>
    <phoneticPr fontId="3"/>
  </si>
  <si>
    <t>直接入力</t>
    <rPh sb="0" eb="4">
      <t>チョクセツニュウリョク</t>
    </rPh>
    <phoneticPr fontId="3"/>
  </si>
  <si>
    <t>合計</t>
    <rPh sb="0" eb="2">
      <t>ゴウケイ</t>
    </rPh>
    <phoneticPr fontId="3"/>
  </si>
  <si>
    <t>本申込フォームと合わせて、①供給地点特定番号、②現在の供給者の契約番号および③契約電力の3点を確認できる資料として、請求書や検針票の送付をお願いいたします。</t>
    <rPh sb="0" eb="1">
      <t>ホン</t>
    </rPh>
    <rPh sb="1" eb="3">
      <t>モウシコミ</t>
    </rPh>
    <rPh sb="8" eb="9">
      <t>ア</t>
    </rPh>
    <rPh sb="14" eb="22">
      <t>キョウキュウチテントクテイバンゴウ</t>
    </rPh>
    <rPh sb="24" eb="26">
      <t>ゲンザイ</t>
    </rPh>
    <rPh sb="27" eb="30">
      <t>キョウキュウシャ</t>
    </rPh>
    <rPh sb="31" eb="35">
      <t>ケイヤクバンゴウ</t>
    </rPh>
    <rPh sb="39" eb="43">
      <t>ケイヤクデンリョク</t>
    </rPh>
    <rPh sb="45" eb="46">
      <t>テン</t>
    </rPh>
    <rPh sb="47" eb="49">
      <t>カクニン</t>
    </rPh>
    <rPh sb="52" eb="54">
      <t>シリョウ</t>
    </rPh>
    <rPh sb="58" eb="61">
      <t>セイキュウショ</t>
    </rPh>
    <rPh sb="62" eb="65">
      <t>ケンシンヒョウ</t>
    </rPh>
    <rPh sb="66" eb="68">
      <t>ソウフ</t>
    </rPh>
    <rPh sb="70" eb="71">
      <t>ネガ</t>
    </rPh>
    <phoneticPr fontId="3"/>
  </si>
  <si>
    <t>有無</t>
    <rPh sb="0" eb="2">
      <t>ウム</t>
    </rPh>
    <phoneticPr fontId="3"/>
  </si>
  <si>
    <t>有</t>
    <rPh sb="0" eb="1">
      <t>ア</t>
    </rPh>
    <phoneticPr fontId="3"/>
  </si>
  <si>
    <t>無</t>
    <rPh sb="0" eb="1">
      <t>ナ</t>
    </rPh>
    <phoneticPr fontId="3"/>
  </si>
  <si>
    <t>業務用</t>
    <rPh sb="0" eb="3">
      <t>ギョウムヨウ</t>
    </rPh>
    <phoneticPr fontId="3"/>
  </si>
  <si>
    <t>産業用</t>
    <rPh sb="0" eb="3">
      <t>サンギョウヨウ</t>
    </rPh>
    <phoneticPr fontId="3"/>
  </si>
  <si>
    <t>end</t>
    <phoneticPr fontId="3"/>
  </si>
  <si>
    <t>011</t>
    <phoneticPr fontId="3"/>
  </si>
  <si>
    <t>000</t>
    <phoneticPr fontId="3"/>
  </si>
  <si>
    <t>0001</t>
    <phoneticPr fontId="3"/>
  </si>
  <si>
    <t>年間予定使用電力量</t>
    <rPh sb="0" eb="2">
      <t>ネンカン</t>
    </rPh>
    <rPh sb="2" eb="4">
      <t>ヨテイ</t>
    </rPh>
    <rPh sb="4" eb="6">
      <t>シヨウ</t>
    </rPh>
    <rPh sb="6" eb="8">
      <t>デンリョク</t>
    </rPh>
    <rPh sb="8" eb="9">
      <t>リョウ</t>
    </rPh>
    <phoneticPr fontId="3"/>
  </si>
  <si>
    <t>小売電気事業者名</t>
    <rPh sb="0" eb="4">
      <t>コウリデンキ</t>
    </rPh>
    <rPh sb="4" eb="8">
      <t>ジギョウシャメイ</t>
    </rPh>
    <phoneticPr fontId="3"/>
  </si>
  <si>
    <t>0000111122223333444455</t>
    <phoneticPr fontId="3"/>
  </si>
  <si>
    <t>入力不備フラグ</t>
    <rPh sb="0" eb="4">
      <t>ニュウリョクフビ</t>
    </rPh>
    <phoneticPr fontId="3"/>
  </si>
  <si>
    <t>チェック</t>
    <phoneticPr fontId="3"/>
  </si>
  <si>
    <t>有無</t>
    <phoneticPr fontId="3"/>
  </si>
  <si>
    <t>契約電力</t>
    <phoneticPr fontId="3"/>
  </si>
  <si>
    <t>契約電力
(最新月の契約電力)</t>
    <rPh sb="0" eb="4">
      <t>ケイヤクデンリョク</t>
    </rPh>
    <rPh sb="6" eb="9">
      <t>サイシンツキ</t>
    </rPh>
    <rPh sb="10" eb="14">
      <t>ケイヤクデンリョク</t>
    </rPh>
    <phoneticPr fontId="3"/>
  </si>
  <si>
    <t>需要場所住所・施設名</t>
    <rPh sb="0" eb="2">
      <t>ジュヨウ</t>
    </rPh>
    <rPh sb="2" eb="4">
      <t>バショ</t>
    </rPh>
    <rPh sb="4" eb="6">
      <t>ジュウショ</t>
    </rPh>
    <rPh sb="7" eb="9">
      <t>シセツ</t>
    </rPh>
    <rPh sb="9" eb="10">
      <t>メイ</t>
    </rPh>
    <phoneticPr fontId="3"/>
  </si>
  <si>
    <t>支払方法</t>
    <rPh sb="0" eb="2">
      <t>シハラ</t>
    </rPh>
    <rPh sb="2" eb="4">
      <t>ホウホウ</t>
    </rPh>
    <phoneticPr fontId="3"/>
  </si>
  <si>
    <t>支払者名</t>
    <rPh sb="0" eb="4">
      <t>シハライシャメイ</t>
    </rPh>
    <phoneticPr fontId="3"/>
  </si>
  <si>
    <t>支払者住所</t>
    <rPh sb="0" eb="3">
      <t>シハライシャ</t>
    </rPh>
    <rPh sb="3" eb="5">
      <t>ジュウショ</t>
    </rPh>
    <phoneticPr fontId="3"/>
  </si>
  <si>
    <t>支払者連絡先</t>
    <rPh sb="0" eb="3">
      <t>シハライシャ</t>
    </rPh>
    <rPh sb="3" eb="6">
      <t>レンラクサキ</t>
    </rPh>
    <phoneticPr fontId="3"/>
  </si>
  <si>
    <t>契約内容</t>
    <rPh sb="0" eb="4">
      <t>ケイヤクナイヨウ</t>
    </rPh>
    <phoneticPr fontId="3"/>
  </si>
  <si>
    <t>支払情報</t>
    <rPh sb="0" eb="2">
      <t>シハラ</t>
    </rPh>
    <rPh sb="2" eb="4">
      <t>ジョウホウ</t>
    </rPh>
    <phoneticPr fontId="3"/>
  </si>
  <si>
    <t>電話番号</t>
    <phoneticPr fontId="3"/>
  </si>
  <si>
    <t>札幌市中央区大通東1丁目2番地（本社）</t>
    <rPh sb="0" eb="3">
      <t>サッポロシ</t>
    </rPh>
    <rPh sb="3" eb="6">
      <t>チュウオウク</t>
    </rPh>
    <rPh sb="6" eb="8">
      <t>オオドオリ</t>
    </rPh>
    <rPh sb="8" eb="9">
      <t>ヒガシ</t>
    </rPh>
    <rPh sb="10" eb="12">
      <t>チョウメ</t>
    </rPh>
    <rPh sb="13" eb="15">
      <t>バンチ</t>
    </rPh>
    <rPh sb="16" eb="18">
      <t>ホンシャ</t>
    </rPh>
    <phoneticPr fontId="3"/>
  </si>
  <si>
    <t>No.</t>
    <phoneticPr fontId="3"/>
  </si>
  <si>
    <t>契約名義</t>
    <rPh sb="0" eb="4">
      <t>ケイヤクメイギ</t>
    </rPh>
    <phoneticPr fontId="3"/>
  </si>
  <si>
    <t>電話番号
(市外局番)</t>
    <phoneticPr fontId="3"/>
  </si>
  <si>
    <t>電話番号
(市内局番)</t>
    <phoneticPr fontId="3"/>
  </si>
  <si>
    <t>電話番号
(加入番号)</t>
    <phoneticPr fontId="3"/>
  </si>
  <si>
    <t>電話番号
(加入番号)</t>
    <rPh sb="0" eb="2">
      <t>デンワ</t>
    </rPh>
    <rPh sb="2" eb="4">
      <t>バンゴウ</t>
    </rPh>
    <rPh sb="6" eb="8">
      <t>カニュウ</t>
    </rPh>
    <rPh sb="8" eb="10">
      <t>バンゴウ</t>
    </rPh>
    <phoneticPr fontId="3"/>
  </si>
  <si>
    <t>電話番号
(市外局番)</t>
    <phoneticPr fontId="3"/>
  </si>
  <si>
    <t>電話番号
(市内局番)</t>
    <phoneticPr fontId="3"/>
  </si>
  <si>
    <t>電話番号
(加入番号)</t>
    <phoneticPr fontId="3"/>
  </si>
  <si>
    <t>契約情報(自動入力)　</t>
    <rPh sb="0" eb="4">
      <t>ケイヤクジョウホウ</t>
    </rPh>
    <rPh sb="5" eb="9">
      <t>ジドウニュウリョク</t>
    </rPh>
    <phoneticPr fontId="3"/>
  </si>
  <si>
    <t>お客さま情報　</t>
    <rPh sb="1" eb="2">
      <t>キャク</t>
    </rPh>
    <rPh sb="4" eb="6">
      <t>ジョウホウ</t>
    </rPh>
    <phoneticPr fontId="3"/>
  </si>
  <si>
    <t>申込前ご確認事項　</t>
    <rPh sb="0" eb="3">
      <t>モウシコミマエ</t>
    </rPh>
    <rPh sb="4" eb="8">
      <t>カクニンジコウ</t>
    </rPh>
    <phoneticPr fontId="3"/>
  </si>
  <si>
    <t>顧客担当支社</t>
    <rPh sb="0" eb="6">
      <t>コキャクタントウシシャ</t>
    </rPh>
    <phoneticPr fontId="3"/>
  </si>
  <si>
    <t>まとめCD</t>
    <phoneticPr fontId="3"/>
  </si>
  <si>
    <t>対象顧客名</t>
    <rPh sb="0" eb="4">
      <t>タイショウコキャク</t>
    </rPh>
    <rPh sb="4" eb="5">
      <t>メイ</t>
    </rPh>
    <phoneticPr fontId="3"/>
  </si>
  <si>
    <t>相対／入札区分</t>
    <rPh sb="0" eb="2">
      <t>アイタイ</t>
    </rPh>
    <rPh sb="3" eb="5">
      <t>ニュウサツ</t>
    </rPh>
    <rPh sb="5" eb="7">
      <t>クブン</t>
    </rPh>
    <phoneticPr fontId="3"/>
  </si>
  <si>
    <t>契約電力</t>
    <rPh sb="0" eb="4">
      <t>ケイヤクデンリョク</t>
    </rPh>
    <phoneticPr fontId="3"/>
  </si>
  <si>
    <t>使用電力量</t>
    <rPh sb="0" eb="5">
      <t>シヨウデンリョクリョウ</t>
    </rPh>
    <phoneticPr fontId="3"/>
  </si>
  <si>
    <t>供給判定可否</t>
    <rPh sb="0" eb="6">
      <t>キョウキュウハンテイカヒ</t>
    </rPh>
    <phoneticPr fontId="5"/>
  </si>
  <si>
    <t>受付ステータス</t>
    <rPh sb="0" eb="2">
      <t>ウケツケ</t>
    </rPh>
    <phoneticPr fontId="5"/>
  </si>
  <si>
    <t>プルダウンより選択</t>
    <rPh sb="7" eb="9">
      <t>センタク</t>
    </rPh>
    <phoneticPr fontId="10"/>
  </si>
  <si>
    <t>手入力</t>
    <rPh sb="0" eb="3">
      <t>テニュウリョク</t>
    </rPh>
    <phoneticPr fontId="10"/>
  </si>
  <si>
    <t>自動入力</t>
    <rPh sb="0" eb="4">
      <t>ジドウニュウリョク</t>
    </rPh>
    <phoneticPr fontId="10"/>
  </si>
  <si>
    <t>01_道北</t>
    <rPh sb="3" eb="5">
      <t>ドウホク</t>
    </rPh>
    <phoneticPr fontId="11"/>
  </si>
  <si>
    <t>可</t>
    <rPh sb="0" eb="1">
      <t>カ</t>
    </rPh>
    <phoneticPr fontId="5"/>
  </si>
  <si>
    <t>受付事業所</t>
    <rPh sb="0" eb="2">
      <t>ウケツケ</t>
    </rPh>
    <rPh sb="2" eb="5">
      <t>ジギョウショ</t>
    </rPh>
    <phoneticPr fontId="5"/>
  </si>
  <si>
    <t>区分</t>
    <rPh sb="0" eb="2">
      <t>クブン</t>
    </rPh>
    <phoneticPr fontId="5"/>
  </si>
  <si>
    <t>休日日付</t>
    <rPh sb="0" eb="2">
      <t>キュウジツ</t>
    </rPh>
    <rPh sb="2" eb="4">
      <t>ヒヅケ</t>
    </rPh>
    <phoneticPr fontId="4"/>
  </si>
  <si>
    <t>相対</t>
    <rPh sb="0" eb="2">
      <t>アイタイ</t>
    </rPh>
    <phoneticPr fontId="5"/>
  </si>
  <si>
    <t>問い合わせ</t>
    <rPh sb="0" eb="1">
      <t>ト</t>
    </rPh>
    <rPh sb="2" eb="3">
      <t>ア</t>
    </rPh>
    <phoneticPr fontId="4"/>
  </si>
  <si>
    <t>02_北見</t>
    <rPh sb="3" eb="5">
      <t>キタミ</t>
    </rPh>
    <phoneticPr fontId="11"/>
  </si>
  <si>
    <t>入札</t>
    <rPh sb="0" eb="2">
      <t>ニュウサツ</t>
    </rPh>
    <phoneticPr fontId="5"/>
  </si>
  <si>
    <t>不可</t>
    <rPh sb="0" eb="2">
      <t>フカ</t>
    </rPh>
    <phoneticPr fontId="5"/>
  </si>
  <si>
    <t>供給照会中</t>
    <rPh sb="0" eb="5">
      <t>キョウキュウショウカイチュウ</t>
    </rPh>
    <phoneticPr fontId="5"/>
  </si>
  <si>
    <t>03_道央Ⅰ</t>
    <rPh sb="3" eb="5">
      <t>ドウオウ</t>
    </rPh>
    <phoneticPr fontId="11"/>
  </si>
  <si>
    <t>照会受付中</t>
    <rPh sb="0" eb="2">
      <t>ショウカイ</t>
    </rPh>
    <rPh sb="2" eb="5">
      <t>ウケツケチュウ</t>
    </rPh>
    <phoneticPr fontId="5"/>
  </si>
  <si>
    <t>04_道央Ⅱ</t>
    <rPh sb="3" eb="5">
      <t>ドウオウ</t>
    </rPh>
    <phoneticPr fontId="11"/>
  </si>
  <si>
    <t>申込受付済</t>
    <rPh sb="0" eb="5">
      <t>モウシコミ</t>
    </rPh>
    <phoneticPr fontId="5"/>
  </si>
  <si>
    <t>05_道央Ⅲ</t>
    <rPh sb="3" eb="5">
      <t>ドウオウ</t>
    </rPh>
    <phoneticPr fontId="11"/>
  </si>
  <si>
    <t>照会取消</t>
    <rPh sb="0" eb="4">
      <t>ショウカイトリケシ</t>
    </rPh>
    <phoneticPr fontId="4"/>
  </si>
  <si>
    <t>06_道東</t>
    <rPh sb="3" eb="5">
      <t>ドウトウ</t>
    </rPh>
    <phoneticPr fontId="11"/>
  </si>
  <si>
    <t>07_釧路</t>
    <rPh sb="3" eb="5">
      <t>クシロ</t>
    </rPh>
    <phoneticPr fontId="11"/>
  </si>
  <si>
    <t>08_道南</t>
    <rPh sb="3" eb="5">
      <t>ドウナン</t>
    </rPh>
    <phoneticPr fontId="11"/>
  </si>
  <si>
    <t>09_苫小牧</t>
    <rPh sb="3" eb="6">
      <t>トマコマイ</t>
    </rPh>
    <phoneticPr fontId="11"/>
  </si>
  <si>
    <t>10_函館</t>
    <rPh sb="3" eb="5">
      <t>ハコダテ</t>
    </rPh>
    <phoneticPr fontId="11"/>
  </si>
  <si>
    <t>11_東京</t>
    <rPh sb="3" eb="5">
      <t>トウキョウ</t>
    </rPh>
    <phoneticPr fontId="11"/>
  </si>
  <si>
    <t>契約ID</t>
    <rPh sb="0" eb="2">
      <t>ケイヤク</t>
    </rPh>
    <phoneticPr fontId="3"/>
  </si>
  <si>
    <t>入力</t>
    <rPh sb="0" eb="2">
      <t>ニュウリョク</t>
    </rPh>
    <phoneticPr fontId="3"/>
  </si>
  <si>
    <t>まとめCD</t>
    <phoneticPr fontId="10"/>
  </si>
  <si>
    <t>担当者</t>
    <rPh sb="0" eb="3">
      <t>タントウシャ</t>
    </rPh>
    <phoneticPr fontId="3"/>
  </si>
  <si>
    <t>チェック</t>
    <phoneticPr fontId="3"/>
  </si>
  <si>
    <t>自動入力</t>
    <rPh sb="0" eb="4">
      <t>ジドウニュウリョク</t>
    </rPh>
    <phoneticPr fontId="3"/>
  </si>
  <si>
    <t>申込フォーム</t>
    <rPh sb="0" eb="2">
      <t>モウシコミ</t>
    </rPh>
    <phoneticPr fontId="3"/>
  </si>
  <si>
    <t>ＣＣＳ登録用→</t>
    <rPh sb="3" eb="6">
      <t>トウロクヨウ</t>
    </rPh>
    <phoneticPr fontId="3"/>
  </si>
  <si>
    <t>管理用→</t>
    <rPh sb="0" eb="2">
      <t>カンリ</t>
    </rPh>
    <rPh sb="2" eb="3">
      <t>ヨウ</t>
    </rPh>
    <phoneticPr fontId="3"/>
  </si>
  <si>
    <t>管理番号</t>
    <rPh sb="0" eb="2">
      <t>カンリ</t>
    </rPh>
    <rPh sb="2" eb="4">
      <t>バンゴウ</t>
    </rPh>
    <phoneticPr fontId="3"/>
  </si>
  <si>
    <t>支社→ＣＣ
依頼日</t>
    <rPh sb="0" eb="1">
      <t>ササ</t>
    </rPh>
    <rPh sb="1" eb="2">
      <t>シャ</t>
    </rPh>
    <rPh sb="6" eb="8">
      <t>イライ</t>
    </rPh>
    <rPh sb="8" eb="9">
      <t>ニチ</t>
    </rPh>
    <phoneticPr fontId="3"/>
  </si>
  <si>
    <t>ＣＣ受付日</t>
    <rPh sb="2" eb="4">
      <t>ウケツケ</t>
    </rPh>
    <rPh sb="4" eb="5">
      <t>ニチ</t>
    </rPh>
    <phoneticPr fontId="3"/>
  </si>
  <si>
    <t>ＣＣ処理日</t>
    <rPh sb="2" eb="4">
      <t>ショリ</t>
    </rPh>
    <rPh sb="4" eb="5">
      <t>ニチ</t>
    </rPh>
    <phoneticPr fontId="3"/>
  </si>
  <si>
    <t>使用場所住所</t>
    <rPh sb="0" eb="2">
      <t>シヨウ</t>
    </rPh>
    <rPh sb="2" eb="4">
      <t>バショ</t>
    </rPh>
    <rPh sb="4" eb="6">
      <t>ジュウショ</t>
    </rPh>
    <phoneticPr fontId="20"/>
  </si>
  <si>
    <t>異動種別</t>
    <rPh sb="0" eb="2">
      <t>イドウ</t>
    </rPh>
    <rPh sb="2" eb="4">
      <t>シュベツ</t>
    </rPh>
    <phoneticPr fontId="3"/>
  </si>
  <si>
    <t>接続供給兼基本契約申込書の有無</t>
    <rPh sb="0" eb="2">
      <t>セツゾク</t>
    </rPh>
    <rPh sb="2" eb="4">
      <t>キョウキュウ</t>
    </rPh>
    <rPh sb="4" eb="5">
      <t>ケン</t>
    </rPh>
    <rPh sb="5" eb="7">
      <t>キホン</t>
    </rPh>
    <rPh sb="7" eb="9">
      <t>ケイヤク</t>
    </rPh>
    <rPh sb="9" eb="12">
      <t>モウシコミショ</t>
    </rPh>
    <rPh sb="13" eb="15">
      <t>ウム</t>
    </rPh>
    <phoneticPr fontId="20"/>
  </si>
  <si>
    <t>契約種別</t>
    <rPh sb="0" eb="2">
      <t>ケイヤク</t>
    </rPh>
    <rPh sb="2" eb="4">
      <t>シュベツ</t>
    </rPh>
    <phoneticPr fontId="20"/>
  </si>
  <si>
    <t>ビジネスパートナ番号</t>
  </si>
  <si>
    <t>需要者名義(カナ)2</t>
  </si>
  <si>
    <t>需要者名義(漢字)2</t>
  </si>
  <si>
    <t>供給地点特定番号</t>
    <phoneticPr fontId="10"/>
  </si>
  <si>
    <t>申込者氏名</t>
  </si>
  <si>
    <t>郵送先名義(姓名)(カナ)1</t>
  </si>
  <si>
    <t>郵送先名義(姓名)(漢字)1</t>
  </si>
  <si>
    <t>郵送先名義(姓名)(カナ)2</t>
  </si>
  <si>
    <t>郵送先名義(姓名)(漢字)2</t>
  </si>
  <si>
    <t>郵送先住所(カナ)</t>
  </si>
  <si>
    <t>郵送先住所(漢字)</t>
  </si>
  <si>
    <t>郵送先住所(コード)</t>
  </si>
  <si>
    <t>通知区分</t>
  </si>
  <si>
    <t>業種</t>
  </si>
  <si>
    <t>需要場所住所(郵便番号)</t>
  </si>
  <si>
    <t>需要場所住所(漢字)</t>
  </si>
  <si>
    <t>需要場所住所(建物名)</t>
  </si>
  <si>
    <t>需要場所住所(棟番号)</t>
  </si>
  <si>
    <t>需要場所住所(部屋番号)</t>
  </si>
  <si>
    <t>契約対象</t>
    <rPh sb="0" eb="2">
      <t>ケイヤク</t>
    </rPh>
    <rPh sb="2" eb="4">
      <t>タイショウ</t>
    </rPh>
    <phoneticPr fontId="3"/>
  </si>
  <si>
    <t>督促処理</t>
    <rPh sb="0" eb="2">
      <t>トクソク</t>
    </rPh>
    <rPh sb="2" eb="4">
      <t>ショリ</t>
    </rPh>
    <phoneticPr fontId="3"/>
  </si>
  <si>
    <t>支払方法</t>
    <rPh sb="0" eb="2">
      <t>シハライ</t>
    </rPh>
    <rPh sb="2" eb="4">
      <t>ホウホウ</t>
    </rPh>
    <phoneticPr fontId="3"/>
  </si>
  <si>
    <t>口座（金融機関＆支店）</t>
    <rPh sb="0" eb="2">
      <t>コウザ</t>
    </rPh>
    <rPh sb="3" eb="5">
      <t>キンユウ</t>
    </rPh>
    <rPh sb="5" eb="7">
      <t>キカン</t>
    </rPh>
    <rPh sb="8" eb="10">
      <t>シテン</t>
    </rPh>
    <phoneticPr fontId="3"/>
  </si>
  <si>
    <t>口座（預金種別）</t>
    <rPh sb="0" eb="2">
      <t>コウザ</t>
    </rPh>
    <rPh sb="3" eb="5">
      <t>ヨキン</t>
    </rPh>
    <rPh sb="5" eb="7">
      <t>シュベツ</t>
    </rPh>
    <phoneticPr fontId="3"/>
  </si>
  <si>
    <t>口座（口座番号）</t>
    <rPh sb="0" eb="2">
      <t>コウザ</t>
    </rPh>
    <rPh sb="3" eb="5">
      <t>コウザ</t>
    </rPh>
    <rPh sb="5" eb="7">
      <t>バンゴウ</t>
    </rPh>
    <phoneticPr fontId="3"/>
  </si>
  <si>
    <t>口座（口座カナ名義）</t>
    <rPh sb="0" eb="2">
      <t>コウザ</t>
    </rPh>
    <rPh sb="3" eb="5">
      <t>コウザ</t>
    </rPh>
    <rPh sb="7" eb="9">
      <t>メイギ</t>
    </rPh>
    <phoneticPr fontId="3"/>
  </si>
  <si>
    <t>口座（引落日）</t>
    <rPh sb="0" eb="2">
      <t>コウザ</t>
    </rPh>
    <rPh sb="3" eb="5">
      <t>ヒキオトシ</t>
    </rPh>
    <rPh sb="5" eb="6">
      <t>ヒ</t>
    </rPh>
    <phoneticPr fontId="3"/>
  </si>
  <si>
    <t>事業所
担当者名</t>
    <rPh sb="0" eb="3">
      <t>ジギョウショ</t>
    </rPh>
    <rPh sb="4" eb="7">
      <t>タントウシャ</t>
    </rPh>
    <rPh sb="7" eb="8">
      <t>メイ</t>
    </rPh>
    <phoneticPr fontId="3"/>
  </si>
  <si>
    <t>トール</t>
    <phoneticPr fontId="3"/>
  </si>
  <si>
    <t>桁数</t>
    <rPh sb="0" eb="2">
      <t>ケタスウ</t>
    </rPh>
    <phoneticPr fontId="3"/>
  </si>
  <si>
    <t>20</t>
    <phoneticPr fontId="3"/>
  </si>
  <si>
    <t>必須区分</t>
    <rPh sb="0" eb="2">
      <t>ヒッス</t>
    </rPh>
    <rPh sb="2" eb="4">
      <t>クブン</t>
    </rPh>
    <phoneticPr fontId="3"/>
  </si>
  <si>
    <t>◎</t>
    <phoneticPr fontId="3"/>
  </si>
  <si>
    <t>ＣＣ入力</t>
    <rPh sb="2" eb="4">
      <t>ニュウリョク</t>
    </rPh>
    <phoneticPr fontId="3"/>
  </si>
  <si>
    <t>入力ＮＧ</t>
    <rPh sb="0" eb="2">
      <t>ニュウリョク</t>
    </rPh>
    <phoneticPr fontId="3"/>
  </si>
  <si>
    <t>管理用</t>
    <rPh sb="0" eb="2">
      <t>カンリ</t>
    </rPh>
    <rPh sb="2" eb="3">
      <t>ヨウ</t>
    </rPh>
    <phoneticPr fontId="3"/>
  </si>
  <si>
    <t>◎</t>
  </si>
  <si>
    <t>○</t>
  </si>
  <si>
    <t>○</t>
    <phoneticPr fontId="3"/>
  </si>
  <si>
    <t>◎</t>
    <phoneticPr fontId="20"/>
  </si>
  <si>
    <t>○</t>
    <phoneticPr fontId="20"/>
  </si>
  <si>
    <t>設定必須</t>
    <rPh sb="0" eb="2">
      <t>セッテイ</t>
    </rPh>
    <rPh sb="2" eb="4">
      <t>ヒッス</t>
    </rPh>
    <phoneticPr fontId="3"/>
  </si>
  <si>
    <t>口振の場合必須</t>
    <rPh sb="0" eb="2">
      <t>コウフリ</t>
    </rPh>
    <rPh sb="3" eb="5">
      <t>バアイ</t>
    </rPh>
    <rPh sb="5" eb="7">
      <t>ヒッス</t>
    </rPh>
    <phoneticPr fontId="3"/>
  </si>
  <si>
    <t>固定値
／ルール</t>
    <rPh sb="0" eb="2">
      <t>コテイ</t>
    </rPh>
    <rPh sb="2" eb="3">
      <t>チ</t>
    </rPh>
    <phoneticPr fontId="3"/>
  </si>
  <si>
    <t>（管理用）</t>
    <phoneticPr fontId="3"/>
  </si>
  <si>
    <t>500kW以上・特高の場合、支社→ＣＣ送付日を入力</t>
    <rPh sb="5" eb="7">
      <t>イジョウ</t>
    </rPh>
    <rPh sb="8" eb="10">
      <t>トッコウ</t>
    </rPh>
    <rPh sb="11" eb="13">
      <t>バアイ</t>
    </rPh>
    <rPh sb="14" eb="17">
      <t>シシャミギ</t>
    </rPh>
    <rPh sb="19" eb="21">
      <t>ソウフ</t>
    </rPh>
    <rPh sb="21" eb="22">
      <t>ヒ</t>
    </rPh>
    <rPh sb="23" eb="25">
      <t>ニュウリョク</t>
    </rPh>
    <phoneticPr fontId="3"/>
  </si>
  <si>
    <t>ＣＣ→託送
書類送付月日</t>
    <rPh sb="3" eb="5">
      <t>タクソウ</t>
    </rPh>
    <rPh sb="6" eb="8">
      <t>ショルイ</t>
    </rPh>
    <rPh sb="8" eb="10">
      <t>ソウフ</t>
    </rPh>
    <rPh sb="10" eb="12">
      <t>ガッピ</t>
    </rPh>
    <phoneticPr fontId="3"/>
  </si>
  <si>
    <t>プルダウン</t>
    <phoneticPr fontId="3"/>
  </si>
  <si>
    <t>半角</t>
    <rPh sb="0" eb="2">
      <t>ハンカク</t>
    </rPh>
    <phoneticPr fontId="3"/>
  </si>
  <si>
    <t>全角
※ﾒｯｾｰｼﾞ参照
（セル選択時に表示）</t>
    <rPh sb="0" eb="2">
      <t>ゼンカク</t>
    </rPh>
    <rPh sb="10" eb="12">
      <t>サンショウ</t>
    </rPh>
    <rPh sb="16" eb="18">
      <t>センタク</t>
    </rPh>
    <rPh sb="18" eb="19">
      <t>ジ</t>
    </rPh>
    <rPh sb="20" eb="22">
      <t>ヒョウジ</t>
    </rPh>
    <phoneticPr fontId="3"/>
  </si>
  <si>
    <t>半角
※ﾒｯｾｰｼﾞ参照
（セル選択時に表示）</t>
    <rPh sb="0" eb="2">
      <t>ハンカク</t>
    </rPh>
    <rPh sb="10" eb="12">
      <t>サンショウ</t>
    </rPh>
    <rPh sb="16" eb="18">
      <t>センタク</t>
    </rPh>
    <rPh sb="18" eb="19">
      <t>ジ</t>
    </rPh>
    <rPh sb="20" eb="22">
      <t>ヒョウジ</t>
    </rPh>
    <phoneticPr fontId="3"/>
  </si>
  <si>
    <t>全角</t>
    <rPh sb="0" eb="2">
      <t>ゼンカク</t>
    </rPh>
    <phoneticPr fontId="3"/>
  </si>
  <si>
    <t>※ﾒｯｾｰｼﾞ参照
※入札・臨時契約の場合「４」通知不要を選択する
不一致の場合セルが赤</t>
    <rPh sb="7" eb="9">
      <t>サンショウ</t>
    </rPh>
    <rPh sb="11" eb="13">
      <t>ニュウサツ</t>
    </rPh>
    <rPh sb="14" eb="16">
      <t>リンジ</t>
    </rPh>
    <rPh sb="16" eb="18">
      <t>ケイヤク</t>
    </rPh>
    <rPh sb="19" eb="21">
      <t>バアイ</t>
    </rPh>
    <rPh sb="24" eb="26">
      <t>ツウチ</t>
    </rPh>
    <rPh sb="26" eb="28">
      <t>フヨウ</t>
    </rPh>
    <rPh sb="29" eb="31">
      <t>センタク</t>
    </rPh>
    <rPh sb="34" eb="37">
      <t>フイッチ</t>
    </rPh>
    <rPh sb="38" eb="40">
      <t>バアイ</t>
    </rPh>
    <rPh sb="43" eb="44">
      <t>アカ</t>
    </rPh>
    <phoneticPr fontId="3"/>
  </si>
  <si>
    <t>任意</t>
    <rPh sb="0" eb="2">
      <t>ニンイ</t>
    </rPh>
    <phoneticPr fontId="3"/>
  </si>
  <si>
    <t>解約通知の出し方
AH：通常
AR：センター止め</t>
    <rPh sb="0" eb="2">
      <t>カイヤク</t>
    </rPh>
    <rPh sb="2" eb="4">
      <t>ツウチ</t>
    </rPh>
    <rPh sb="5" eb="6">
      <t>ダ</t>
    </rPh>
    <rPh sb="7" eb="8">
      <t>カタ</t>
    </rPh>
    <rPh sb="12" eb="14">
      <t>ツウジョウ</t>
    </rPh>
    <rPh sb="22" eb="23">
      <t>ド</t>
    </rPh>
    <phoneticPr fontId="3"/>
  </si>
  <si>
    <t>※ﾒｯｾｰｼﾞ参照
（セル選択時に表示）</t>
    <phoneticPr fontId="3"/>
  </si>
  <si>
    <t>1：普通
2：当座</t>
    <rPh sb="2" eb="4">
      <t>フツウ</t>
    </rPh>
    <rPh sb="7" eb="9">
      <t>トウザ</t>
    </rPh>
    <phoneticPr fontId="3"/>
  </si>
  <si>
    <t>半角カナ
※ﾒｯｾｰｼﾞ参照
（セル選択時に表示）</t>
    <rPh sb="0" eb="2">
      <t>ハンカク</t>
    </rPh>
    <phoneticPr fontId="3"/>
  </si>
  <si>
    <t>プルダウン
※振込票の場合も口座振替への支払方法変更が後発する場合に備え、請求書要否を確認のうえ登録</t>
    <phoneticPr fontId="3"/>
  </si>
  <si>
    <t>20200203</t>
    <phoneticPr fontId="3"/>
  </si>
  <si>
    <t>20200204</t>
  </si>
  <si>
    <t>20200207</t>
    <phoneticPr fontId="3"/>
  </si>
  <si>
    <t>20200801</t>
    <phoneticPr fontId="3"/>
  </si>
  <si>
    <t>カ）イドウホセイ</t>
    <phoneticPr fontId="3"/>
  </si>
  <si>
    <t>株式会社異動補正</t>
    <rPh sb="0" eb="4">
      <t>カブ</t>
    </rPh>
    <rPh sb="4" eb="6">
      <t>イドウ</t>
    </rPh>
    <rPh sb="6" eb="8">
      <t>ホセイ</t>
    </rPh>
    <phoneticPr fontId="3"/>
  </si>
  <si>
    <t>6</t>
    <phoneticPr fontId="3"/>
  </si>
  <si>
    <t>1234</t>
    <phoneticPr fontId="3"/>
  </si>
  <si>
    <t>5678</t>
    <phoneticPr fontId="3"/>
  </si>
  <si>
    <t>0111234567890123456700</t>
    <phoneticPr fontId="3"/>
  </si>
  <si>
    <t>20200201</t>
    <phoneticPr fontId="3"/>
  </si>
  <si>
    <t>0001050</t>
    <phoneticPr fontId="3"/>
  </si>
  <si>
    <t>0600041</t>
    <phoneticPr fontId="3"/>
  </si>
  <si>
    <t>札幌市中央区大通東１丁目９９　（○○店）〔xxxxxx〕</t>
    <rPh sb="0" eb="3">
      <t>サッポロシ</t>
    </rPh>
    <rPh sb="3" eb="6">
      <t>チュウオウク</t>
    </rPh>
    <rPh sb="6" eb="8">
      <t>オオドオ</t>
    </rPh>
    <rPh sb="8" eb="9">
      <t>ヒガシ</t>
    </rPh>
    <rPh sb="10" eb="12">
      <t>チョウメ</t>
    </rPh>
    <rPh sb="18" eb="19">
      <t>テン</t>
    </rPh>
    <phoneticPr fontId="3"/>
  </si>
  <si>
    <t>AH:通常</t>
    <rPh sb="3" eb="5">
      <t>ツウジョウ</t>
    </rPh>
    <phoneticPr fontId="3"/>
  </si>
  <si>
    <t>口振</t>
  </si>
  <si>
    <t>0501007</t>
    <phoneticPr fontId="3"/>
  </si>
  <si>
    <t>1：普通</t>
    <rPh sb="2" eb="4">
      <t>フツウ</t>
    </rPh>
    <phoneticPr fontId="3"/>
  </si>
  <si>
    <t>1234567</t>
    <phoneticPr fontId="3"/>
  </si>
  <si>
    <t>ｼｭﾄｹﾝ ﾀﾛｳ</t>
    <phoneticPr fontId="3"/>
  </si>
  <si>
    <t>一般契約（パターン）</t>
    <rPh sb="0" eb="2">
      <t>イッパン</t>
    </rPh>
    <rPh sb="2" eb="4">
      <t>ケイヤク</t>
    </rPh>
    <phoneticPr fontId="3"/>
  </si>
  <si>
    <t>請求書出さない（空白）</t>
    <rPh sb="0" eb="2">
      <t>セイキュウ</t>
    </rPh>
    <rPh sb="2" eb="3">
      <t>ショ</t>
    </rPh>
    <rPh sb="3" eb="4">
      <t>ダ</t>
    </rPh>
    <rPh sb="8" eb="10">
      <t>クウハク</t>
    </rPh>
    <phoneticPr fontId="3"/>
  </si>
  <si>
    <t>北電</t>
    <rPh sb="0" eb="2">
      <t>ホクデン</t>
    </rPh>
    <phoneticPr fontId="3"/>
  </si>
  <si>
    <t>80-1234</t>
    <phoneticPr fontId="3"/>
  </si>
  <si>
    <r>
      <t>ＣＲＭ登録用（</t>
    </r>
    <r>
      <rPr>
        <sz val="11"/>
        <rFont val="Yu Gothic"/>
        <family val="3"/>
        <charset val="128"/>
        <scheme val="minor"/>
      </rPr>
      <t>登録支援機能のインプット項目）→</t>
    </r>
    <rPh sb="3" eb="6">
      <t>トウロクヨウ</t>
    </rPh>
    <rPh sb="7" eb="9">
      <t>トウロク</t>
    </rPh>
    <rPh sb="9" eb="11">
      <t>シエン</t>
    </rPh>
    <rPh sb="11" eb="13">
      <t>キノウ</t>
    </rPh>
    <rPh sb="19" eb="21">
      <t>コウモク</t>
    </rPh>
    <phoneticPr fontId="3"/>
  </si>
  <si>
    <t>お客さま名</t>
    <rPh sb="1" eb="2">
      <t>キャク</t>
    </rPh>
    <rPh sb="4" eb="5">
      <t>メイ</t>
    </rPh>
    <phoneticPr fontId="20"/>
  </si>
  <si>
    <t>付帯契約の有無</t>
    <rPh sb="0" eb="2">
      <t>フタイ</t>
    </rPh>
    <rPh sb="2" eb="4">
      <t>ケイヤク</t>
    </rPh>
    <rPh sb="5" eb="7">
      <t>ウム</t>
    </rPh>
    <phoneticPr fontId="20"/>
  </si>
  <si>
    <t>集約請求の適用有無</t>
    <rPh sb="0" eb="2">
      <t>シュウヤク</t>
    </rPh>
    <rPh sb="2" eb="4">
      <t>セイキュウ</t>
    </rPh>
    <rPh sb="5" eb="7">
      <t>テキヨウ</t>
    </rPh>
    <rPh sb="7" eb="9">
      <t>ウム</t>
    </rPh>
    <phoneticPr fontId="3"/>
  </si>
  <si>
    <t>入札契約</t>
    <rPh sb="0" eb="2">
      <t>ニュウサツ</t>
    </rPh>
    <rPh sb="2" eb="4">
      <t>ケイヤク</t>
    </rPh>
    <phoneticPr fontId="3"/>
  </si>
  <si>
    <t>免税適用</t>
    <rPh sb="0" eb="2">
      <t>メンゼイ</t>
    </rPh>
    <rPh sb="2" eb="4">
      <t>テキヨウ</t>
    </rPh>
    <phoneticPr fontId="3"/>
  </si>
  <si>
    <t>変更区分</t>
  </si>
  <si>
    <t>Web申込異動種別</t>
    <phoneticPr fontId="10"/>
  </si>
  <si>
    <t>Web受付元</t>
  </si>
  <si>
    <t>Web申込番号</t>
    <phoneticPr fontId="10"/>
  </si>
  <si>
    <t>Web申込枝番</t>
  </si>
  <si>
    <t>Web申込訂正回次</t>
  </si>
  <si>
    <t>Web申込受付日付</t>
  </si>
  <si>
    <t>Web申込受付時刻</t>
  </si>
  <si>
    <t>電圧区分</t>
  </si>
  <si>
    <t>購入区分</t>
  </si>
  <si>
    <t>ビジネスパートナ番号（確認要）</t>
  </si>
  <si>
    <t>店所</t>
  </si>
  <si>
    <t>地区番号</t>
  </si>
  <si>
    <t>旧お客さま番号</t>
  </si>
  <si>
    <t>経過措置to新メニューフラグ</t>
  </si>
  <si>
    <t>ビジネスパートナカテゴリ</t>
  </si>
  <si>
    <t>需要者名義(カナ)1</t>
  </si>
  <si>
    <t>需要者名義(漢字)1</t>
    <phoneticPr fontId="3"/>
  </si>
  <si>
    <t>需要者名義(漢字)3</t>
  </si>
  <si>
    <t>需要者名義(漢字)4</t>
  </si>
  <si>
    <t>需要者電話番号連絡先区分1</t>
  </si>
  <si>
    <t>需要者電話番号(市外局番)1</t>
  </si>
  <si>
    <t>需要者電話番号(市内局番)1</t>
  </si>
  <si>
    <t>需要者電話番号(加入番号)1</t>
  </si>
  <si>
    <t>需要者電話番号連絡先区分2</t>
  </si>
  <si>
    <t>需要者電話番号(市外局番)2</t>
  </si>
  <si>
    <t>需要者電話番号(市内局番)2</t>
  </si>
  <si>
    <t>需要者電話番号(加入番号)2</t>
  </si>
  <si>
    <t>Web申込ユーザID</t>
  </si>
  <si>
    <t>申込者との関係区分</t>
  </si>
  <si>
    <t>申込者区分</t>
  </si>
  <si>
    <t>代理申込コード</t>
  </si>
  <si>
    <t>申込者連絡先電話番号(区分)</t>
  </si>
  <si>
    <t>申込者連絡先電話番号(市外局番)</t>
  </si>
  <si>
    <t>申込者連絡先電話番号(市内局番)</t>
  </si>
  <si>
    <t>申込者連絡先電話番号(加入番号)</t>
  </si>
  <si>
    <t>郵送先区分</t>
  </si>
  <si>
    <t>郵送先参照用契約アカウント番号</t>
    <phoneticPr fontId="10"/>
  </si>
  <si>
    <t>郵送先住所(郵便番号)</t>
  </si>
  <si>
    <t>郵送先住所(建物名)</t>
  </si>
  <si>
    <t>郵送先住所(棟番号)</t>
  </si>
  <si>
    <t>郵送先住所(部屋番号)</t>
  </si>
  <si>
    <t>需要者窓口所属</t>
  </si>
  <si>
    <t>需要者窓口連絡先氏名</t>
  </si>
  <si>
    <t>需要者窓口電話番号(市外局番)</t>
  </si>
  <si>
    <t>需要者窓口電話番号(市内局番)</t>
  </si>
  <si>
    <t>需要者窓口電話番号(加入者号)</t>
  </si>
  <si>
    <t>主任技術者所属</t>
  </si>
  <si>
    <t>主任技術者連絡先氏名</t>
  </si>
  <si>
    <t>主任技術者電話番号(市外局番)</t>
  </si>
  <si>
    <t>主任技術者電話番号(市内局番)</t>
  </si>
  <si>
    <t>主任技術者電話番号(加入番号)</t>
  </si>
  <si>
    <t>許可番号</t>
  </si>
  <si>
    <t>許可年月日</t>
  </si>
  <si>
    <t>専任区分</t>
  </si>
  <si>
    <t>支払方法継続有無</t>
  </si>
  <si>
    <t>契約アカウント番号</t>
  </si>
  <si>
    <t>支払方法</t>
  </si>
  <si>
    <t>JCN申込番号</t>
  </si>
  <si>
    <t>口座振替申込書部数</t>
  </si>
  <si>
    <t>クレジットカード申込書部数</t>
  </si>
  <si>
    <t>入金方法</t>
  </si>
  <si>
    <t xml:space="preserve">銀行コード </t>
  </si>
  <si>
    <t>預金種別</t>
  </si>
  <si>
    <t>銀行口座番号</t>
  </si>
  <si>
    <t>口座名義人名</t>
  </si>
  <si>
    <t>使用開始日</t>
  </si>
  <si>
    <t>契約メニュー</t>
  </si>
  <si>
    <t>契約電流</t>
  </si>
  <si>
    <t>契約容量</t>
  </si>
  <si>
    <t>契約電力</t>
  </si>
  <si>
    <t>加重平均力率</t>
  </si>
  <si>
    <t>昼間平均力率</t>
  </si>
  <si>
    <t>負荷率タイプ</t>
  </si>
  <si>
    <t>予備線契約メニュー</t>
  </si>
  <si>
    <t>予備線契約電力</t>
  </si>
  <si>
    <t>予備電源契約メニュー</t>
  </si>
  <si>
    <t>予備電源契約電力</t>
  </si>
  <si>
    <t>損失率</t>
  </si>
  <si>
    <t>検針票発行</t>
  </si>
  <si>
    <t>＊＊＊５１９</t>
  </si>
  <si>
    <t>複数年契約年数</t>
  </si>
  <si>
    <t>発電設備容量</t>
  </si>
  <si>
    <t>インバータ容量</t>
  </si>
  <si>
    <t>リレー区分</t>
  </si>
  <si>
    <t>設備ID</t>
  </si>
  <si>
    <t>買取区分</t>
  </si>
  <si>
    <t>購入電力量</t>
  </si>
  <si>
    <t>単価区分</t>
  </si>
  <si>
    <t>買取月数</t>
  </si>
  <si>
    <t>固定買取期間</t>
  </si>
  <si>
    <t>買取開始日</t>
  </si>
  <si>
    <t>需要場所住所(カナ)</t>
  </si>
  <si>
    <t>入居予定時刻</t>
  </si>
  <si>
    <t>契約設備変更確認区分</t>
  </si>
  <si>
    <t>検針日の選択</t>
  </si>
  <si>
    <t>従前の小売電気事業者名</t>
    <phoneticPr fontId="3"/>
  </si>
  <si>
    <t>従前の小売電気事業者契約番号</t>
  </si>
  <si>
    <t>集約請求契約アカウント番号</t>
  </si>
  <si>
    <t>基準検針日</t>
  </si>
  <si>
    <t>供給電圧</t>
    <rPh sb="0" eb="2">
      <t>キョウキュウ</t>
    </rPh>
    <rPh sb="2" eb="4">
      <t>デンアツ</t>
    </rPh>
    <phoneticPr fontId="3"/>
  </si>
  <si>
    <t>利息コード</t>
    <rPh sb="0" eb="2">
      <t>リソク</t>
    </rPh>
    <phoneticPr fontId="3"/>
  </si>
  <si>
    <t>例外抽出グループ</t>
    <rPh sb="0" eb="2">
      <t>レイガイ</t>
    </rPh>
    <rPh sb="2" eb="4">
      <t>チュウシュツ</t>
    </rPh>
    <phoneticPr fontId="3"/>
  </si>
  <si>
    <t>督促保留理由</t>
    <rPh sb="0" eb="2">
      <t>トクソク</t>
    </rPh>
    <rPh sb="2" eb="4">
      <t>ホリュウ</t>
    </rPh>
    <rPh sb="4" eb="6">
      <t>リユウ</t>
    </rPh>
    <phoneticPr fontId="3"/>
  </si>
  <si>
    <t>契約電力</t>
    <rPh sb="0" eb="2">
      <t>ケイヤク</t>
    </rPh>
    <rPh sb="2" eb="4">
      <t>デンリョク</t>
    </rPh>
    <phoneticPr fontId="3"/>
  </si>
  <si>
    <t>協議力率</t>
    <rPh sb="0" eb="2">
      <t>キョウギ</t>
    </rPh>
    <rPh sb="2" eb="3">
      <t>リキ</t>
    </rPh>
    <rPh sb="3" eb="4">
      <t>リツ</t>
    </rPh>
    <phoneticPr fontId="3"/>
  </si>
  <si>
    <t>マイコン／センサー
割引対象率</t>
    <rPh sb="10" eb="12">
      <t>ワリビキ</t>
    </rPh>
    <rPh sb="12" eb="14">
      <t>タイショウ</t>
    </rPh>
    <rPh sb="14" eb="15">
      <t>リツ</t>
    </rPh>
    <phoneticPr fontId="3"/>
  </si>
  <si>
    <t>融雪最低使用期間
開始月</t>
    <rPh sb="0" eb="2">
      <t>ユウセツ</t>
    </rPh>
    <rPh sb="2" eb="4">
      <t>サイテイ</t>
    </rPh>
    <rPh sb="4" eb="6">
      <t>シヨウ</t>
    </rPh>
    <rPh sb="6" eb="8">
      <t>キカン</t>
    </rPh>
    <rPh sb="9" eb="11">
      <t>カイシ</t>
    </rPh>
    <rPh sb="11" eb="12">
      <t>ツキ</t>
    </rPh>
    <phoneticPr fontId="3"/>
  </si>
  <si>
    <r>
      <rPr>
        <sz val="9"/>
        <color theme="1"/>
        <rFont val="Yu Gothic"/>
        <family val="3"/>
        <charset val="128"/>
        <scheme val="minor"/>
      </rPr>
      <t>農事用／臨時（反復）</t>
    </r>
    <r>
      <rPr>
        <sz val="11"/>
        <color theme="1"/>
        <rFont val="Yu Gothic"/>
        <family val="2"/>
        <scheme val="minor"/>
      </rPr>
      <t xml:space="preserve">
予定期間①</t>
    </r>
    <rPh sb="0" eb="2">
      <t>ノウジ</t>
    </rPh>
    <rPh sb="2" eb="3">
      <t>ヨウ</t>
    </rPh>
    <rPh sb="4" eb="6">
      <t>リンジ</t>
    </rPh>
    <rPh sb="7" eb="9">
      <t>ハンプク</t>
    </rPh>
    <rPh sb="11" eb="13">
      <t>ヨテイ</t>
    </rPh>
    <rPh sb="13" eb="15">
      <t>キカン</t>
    </rPh>
    <phoneticPr fontId="3"/>
  </si>
  <si>
    <r>
      <rPr>
        <sz val="9"/>
        <color theme="1"/>
        <rFont val="Yu Gothic"/>
        <family val="3"/>
        <charset val="128"/>
        <scheme val="minor"/>
      </rPr>
      <t>農事用／臨時（反復）</t>
    </r>
    <r>
      <rPr>
        <sz val="11"/>
        <color theme="1"/>
        <rFont val="Yu Gothic"/>
        <family val="2"/>
        <scheme val="minor"/>
      </rPr>
      <t xml:space="preserve">
予定期間②</t>
    </r>
    <rPh sb="0" eb="2">
      <t>ノウジ</t>
    </rPh>
    <rPh sb="2" eb="3">
      <t>ヨウ</t>
    </rPh>
    <rPh sb="4" eb="6">
      <t>リンジ</t>
    </rPh>
    <rPh sb="7" eb="9">
      <t>ハンプク</t>
    </rPh>
    <rPh sb="11" eb="13">
      <t>ヨテイ</t>
    </rPh>
    <rPh sb="13" eb="15">
      <t>キカン</t>
    </rPh>
    <phoneticPr fontId="3"/>
  </si>
  <si>
    <r>
      <rPr>
        <sz val="9"/>
        <color theme="1"/>
        <rFont val="Yu Gothic"/>
        <family val="3"/>
        <charset val="128"/>
        <scheme val="minor"/>
      </rPr>
      <t>農事用／臨時（反復）</t>
    </r>
    <r>
      <rPr>
        <sz val="11"/>
        <color theme="1"/>
        <rFont val="Yu Gothic"/>
        <family val="2"/>
        <scheme val="minor"/>
      </rPr>
      <t xml:space="preserve">
予定期間③</t>
    </r>
    <rPh sb="0" eb="2">
      <t>ノウジ</t>
    </rPh>
    <rPh sb="2" eb="3">
      <t>ヨウ</t>
    </rPh>
    <rPh sb="4" eb="6">
      <t>リンジ</t>
    </rPh>
    <rPh sb="7" eb="9">
      <t>ハンプク</t>
    </rPh>
    <rPh sb="11" eb="13">
      <t>ヨテイ</t>
    </rPh>
    <rPh sb="13" eb="15">
      <t>キカン</t>
    </rPh>
    <phoneticPr fontId="3"/>
  </si>
  <si>
    <r>
      <rPr>
        <sz val="9"/>
        <color theme="1"/>
        <rFont val="Yu Gothic"/>
        <family val="3"/>
        <charset val="128"/>
        <scheme val="minor"/>
      </rPr>
      <t>農事用／臨時（反復）</t>
    </r>
    <r>
      <rPr>
        <sz val="11"/>
        <color theme="1"/>
        <rFont val="Yu Gothic"/>
        <family val="2"/>
        <scheme val="minor"/>
      </rPr>
      <t xml:space="preserve">
予定期間④</t>
    </r>
    <rPh sb="0" eb="2">
      <t>ノウジ</t>
    </rPh>
    <rPh sb="2" eb="3">
      <t>ヨウ</t>
    </rPh>
    <rPh sb="4" eb="6">
      <t>リンジ</t>
    </rPh>
    <rPh sb="7" eb="9">
      <t>ハンプク</t>
    </rPh>
    <rPh sb="11" eb="13">
      <t>ヨテイ</t>
    </rPh>
    <rPh sb="13" eb="15">
      <t>キカン</t>
    </rPh>
    <phoneticPr fontId="3"/>
  </si>
  <si>
    <t>集約情報
（既存／新規）</t>
    <rPh sb="0" eb="2">
      <t>シュウヤク</t>
    </rPh>
    <rPh sb="2" eb="4">
      <t>ジョウホウ</t>
    </rPh>
    <rPh sb="6" eb="8">
      <t>キゾン</t>
    </rPh>
    <rPh sb="9" eb="11">
      <t>シンキ</t>
    </rPh>
    <phoneticPr fontId="3"/>
  </si>
  <si>
    <t>集約情報
（集約対象）</t>
    <rPh sb="0" eb="2">
      <t>シュウヤク</t>
    </rPh>
    <rPh sb="2" eb="4">
      <t>ジョウホウ</t>
    </rPh>
    <rPh sb="6" eb="8">
      <t>シュウヤク</t>
    </rPh>
    <rPh sb="8" eb="10">
      <t>タイショウ</t>
    </rPh>
    <phoneticPr fontId="3"/>
  </si>
  <si>
    <t>集約情報
（集約親情報）</t>
    <rPh sb="0" eb="2">
      <t>シュウヤク</t>
    </rPh>
    <rPh sb="2" eb="4">
      <t>ジョウホウ</t>
    </rPh>
    <rPh sb="6" eb="8">
      <t>シュウヤク</t>
    </rPh>
    <rPh sb="8" eb="9">
      <t>オヤ</t>
    </rPh>
    <rPh sb="9" eb="11">
      <t>ジョウホウ</t>
    </rPh>
    <phoneticPr fontId="3"/>
  </si>
  <si>
    <t>紙請求書要否
（代替ＢＰ出荷区分）</t>
    <rPh sb="0" eb="1">
      <t>カミ</t>
    </rPh>
    <rPh sb="1" eb="3">
      <t>セイキュウ</t>
    </rPh>
    <rPh sb="3" eb="4">
      <t>ショ</t>
    </rPh>
    <rPh sb="4" eb="6">
      <t>ヨウヒ</t>
    </rPh>
    <rPh sb="8" eb="10">
      <t>ダイタイ</t>
    </rPh>
    <rPh sb="12" eb="14">
      <t>シュッカ</t>
    </rPh>
    <rPh sb="14" eb="16">
      <t>クブン</t>
    </rPh>
    <phoneticPr fontId="3"/>
  </si>
  <si>
    <t>一括郵送対象外（センター止め設定要否）</t>
    <rPh sb="0" eb="2">
      <t>イッカツ</t>
    </rPh>
    <rPh sb="2" eb="4">
      <t>ユウソウ</t>
    </rPh>
    <rPh sb="4" eb="7">
      <t>タイショウガイ</t>
    </rPh>
    <rPh sb="12" eb="13">
      <t>ド</t>
    </rPh>
    <rPh sb="14" eb="16">
      <t>セッテイ</t>
    </rPh>
    <rPh sb="16" eb="18">
      <t>ヨウヒ</t>
    </rPh>
    <phoneticPr fontId="3"/>
  </si>
  <si>
    <t>契約締結日
（CRM「契約修正」で登録）</t>
    <rPh sb="0" eb="2">
      <t>ケイヤク</t>
    </rPh>
    <rPh sb="2" eb="4">
      <t>テイケツ</t>
    </rPh>
    <rPh sb="4" eb="5">
      <t>ビ</t>
    </rPh>
    <rPh sb="11" eb="13">
      <t>ケイヤク</t>
    </rPh>
    <rPh sb="13" eb="15">
      <t>シュウセイ</t>
    </rPh>
    <rPh sb="17" eb="19">
      <t>トウロク</t>
    </rPh>
    <phoneticPr fontId="3"/>
  </si>
  <si>
    <t>入札フラグ</t>
    <rPh sb="0" eb="2">
      <t>ニュウサツ</t>
    </rPh>
    <phoneticPr fontId="3"/>
  </si>
  <si>
    <t>自動更改対象外フラグ</t>
    <rPh sb="0" eb="2">
      <t>ジドウ</t>
    </rPh>
    <rPh sb="2" eb="4">
      <t>コウカイ</t>
    </rPh>
    <rPh sb="4" eb="7">
      <t>タイショウガイ</t>
    </rPh>
    <phoneticPr fontId="3"/>
  </si>
  <si>
    <t>免税
（契約クラス）</t>
    <rPh sb="0" eb="2">
      <t>メンゼイ</t>
    </rPh>
    <rPh sb="4" eb="6">
      <t>ケイヤク</t>
    </rPh>
    <phoneticPr fontId="3"/>
  </si>
  <si>
    <t>免税
（勘定設定ＩＤ）</t>
    <rPh sb="0" eb="2">
      <t>メンゼイ</t>
    </rPh>
    <rPh sb="4" eb="6">
      <t>カンジョウ</t>
    </rPh>
    <rPh sb="6" eb="8">
      <t>セッテイ</t>
    </rPh>
    <phoneticPr fontId="3"/>
  </si>
  <si>
    <t>主契約メニュー区分</t>
    <rPh sb="0" eb="1">
      <t>シュ</t>
    </rPh>
    <rPh sb="1" eb="3">
      <t>ケイヤク</t>
    </rPh>
    <rPh sb="7" eb="9">
      <t>クブン</t>
    </rPh>
    <phoneticPr fontId="3"/>
  </si>
  <si>
    <t>基本料金単価①
融雪の場合「最低使用期間」</t>
    <rPh sb="0" eb="2">
      <t>キホン</t>
    </rPh>
    <rPh sb="2" eb="4">
      <t>リョウキン</t>
    </rPh>
    <rPh sb="4" eb="6">
      <t>タンカ</t>
    </rPh>
    <rPh sb="8" eb="10">
      <t>ユウセツ</t>
    </rPh>
    <rPh sb="11" eb="13">
      <t>バアイ</t>
    </rPh>
    <rPh sb="14" eb="16">
      <t>サイテイ</t>
    </rPh>
    <rPh sb="16" eb="18">
      <t>シヨウ</t>
    </rPh>
    <rPh sb="18" eb="20">
      <t>キカン</t>
    </rPh>
    <phoneticPr fontId="3"/>
  </si>
  <si>
    <t>基本料金単価②
融雪の場合「最低使用期間外」</t>
    <rPh sb="0" eb="2">
      <t>キホン</t>
    </rPh>
    <rPh sb="2" eb="4">
      <t>リョウキン</t>
    </rPh>
    <rPh sb="4" eb="6">
      <t>タンカ</t>
    </rPh>
    <rPh sb="8" eb="10">
      <t>ユウセツ</t>
    </rPh>
    <rPh sb="11" eb="13">
      <t>バアイ</t>
    </rPh>
    <rPh sb="14" eb="16">
      <t>サイテイ</t>
    </rPh>
    <rPh sb="16" eb="18">
      <t>シヨウ</t>
    </rPh>
    <rPh sb="18" eb="20">
      <t>キカン</t>
    </rPh>
    <rPh sb="20" eb="21">
      <t>ガイ</t>
    </rPh>
    <phoneticPr fontId="3"/>
  </si>
  <si>
    <t>超過金①
融雪の場合「最低使用期間」</t>
    <rPh sb="0" eb="2">
      <t>チョウカ</t>
    </rPh>
    <rPh sb="2" eb="3">
      <t>キン</t>
    </rPh>
    <rPh sb="5" eb="7">
      <t>ユウセツ</t>
    </rPh>
    <rPh sb="8" eb="10">
      <t>バアイ</t>
    </rPh>
    <rPh sb="11" eb="13">
      <t>サイテイ</t>
    </rPh>
    <rPh sb="13" eb="15">
      <t>シヨウ</t>
    </rPh>
    <rPh sb="15" eb="17">
      <t>キカン</t>
    </rPh>
    <phoneticPr fontId="3"/>
  </si>
  <si>
    <t>超過金②
融雪の場合「最低使用期間外」</t>
    <rPh sb="0" eb="2">
      <t>チョウカ</t>
    </rPh>
    <rPh sb="2" eb="3">
      <t>キン</t>
    </rPh>
    <rPh sb="5" eb="7">
      <t>ユウセツ</t>
    </rPh>
    <rPh sb="8" eb="10">
      <t>バアイ</t>
    </rPh>
    <rPh sb="11" eb="13">
      <t>サイテイ</t>
    </rPh>
    <rPh sb="13" eb="15">
      <t>シヨウ</t>
    </rPh>
    <rPh sb="15" eb="17">
      <t>キカン</t>
    </rPh>
    <rPh sb="17" eb="18">
      <t>ガイ</t>
    </rPh>
    <phoneticPr fontId="3"/>
  </si>
  <si>
    <t>電力量料金単価①
ＷＥ／時間帯別の場合、平日／昼　　自家補の場合、定検</t>
    <rPh sb="0" eb="2">
      <t>デンリョク</t>
    </rPh>
    <rPh sb="2" eb="3">
      <t>リョウ</t>
    </rPh>
    <rPh sb="3" eb="4">
      <t>リョウ</t>
    </rPh>
    <rPh sb="4" eb="5">
      <t>キン</t>
    </rPh>
    <rPh sb="5" eb="7">
      <t>タンカ</t>
    </rPh>
    <rPh sb="12" eb="14">
      <t>ジカン</t>
    </rPh>
    <rPh sb="14" eb="15">
      <t>タイ</t>
    </rPh>
    <rPh sb="15" eb="16">
      <t>ベツ</t>
    </rPh>
    <rPh sb="17" eb="19">
      <t>バアイ</t>
    </rPh>
    <rPh sb="20" eb="22">
      <t>ヘイジツ</t>
    </rPh>
    <rPh sb="23" eb="24">
      <t>ヒル</t>
    </rPh>
    <rPh sb="26" eb="28">
      <t>ジカ</t>
    </rPh>
    <rPh sb="28" eb="29">
      <t>ホ</t>
    </rPh>
    <rPh sb="30" eb="32">
      <t>バアイ</t>
    </rPh>
    <rPh sb="33" eb="34">
      <t>サダム</t>
    </rPh>
    <rPh sb="34" eb="35">
      <t>ケン</t>
    </rPh>
    <phoneticPr fontId="3"/>
  </si>
  <si>
    <t>電力量料金単価②
ＷＥ／時間帯別の場合、休日／夜間　　自家補の場合、定検外</t>
    <rPh sb="0" eb="2">
      <t>デンリョク</t>
    </rPh>
    <rPh sb="2" eb="3">
      <t>リョウ</t>
    </rPh>
    <rPh sb="3" eb="4">
      <t>リョウ</t>
    </rPh>
    <rPh sb="4" eb="5">
      <t>キン</t>
    </rPh>
    <rPh sb="5" eb="7">
      <t>タンカ</t>
    </rPh>
    <rPh sb="12" eb="14">
      <t>ジカン</t>
    </rPh>
    <rPh sb="14" eb="15">
      <t>タイ</t>
    </rPh>
    <rPh sb="15" eb="16">
      <t>ベツ</t>
    </rPh>
    <rPh sb="17" eb="19">
      <t>バアイ</t>
    </rPh>
    <rPh sb="20" eb="22">
      <t>キュウジツ</t>
    </rPh>
    <rPh sb="23" eb="25">
      <t>ヤカン</t>
    </rPh>
    <rPh sb="27" eb="29">
      <t>ジカ</t>
    </rPh>
    <rPh sb="29" eb="30">
      <t>ホ</t>
    </rPh>
    <rPh sb="31" eb="33">
      <t>バアイ</t>
    </rPh>
    <rPh sb="34" eb="35">
      <t>サダム</t>
    </rPh>
    <rPh sb="35" eb="36">
      <t>ケン</t>
    </rPh>
    <rPh sb="36" eb="37">
      <t>ガイ</t>
    </rPh>
    <phoneticPr fontId="3"/>
  </si>
  <si>
    <t>メニュー依存割引
マイコン／センサー割引対象率</t>
    <rPh sb="4" eb="6">
      <t>イゾン</t>
    </rPh>
    <rPh sb="6" eb="8">
      <t>ワリビキ</t>
    </rPh>
    <rPh sb="18" eb="20">
      <t>ワリビキ</t>
    </rPh>
    <rPh sb="20" eb="22">
      <t>タイショウ</t>
    </rPh>
    <rPh sb="22" eb="23">
      <t>リツ</t>
    </rPh>
    <phoneticPr fontId="3"/>
  </si>
  <si>
    <t>メニュー依存割引
マイコン／センサー割引率</t>
    <rPh sb="4" eb="6">
      <t>イゾン</t>
    </rPh>
    <rPh sb="6" eb="8">
      <t>ワリビキ</t>
    </rPh>
    <rPh sb="18" eb="20">
      <t>ワリビキ</t>
    </rPh>
    <rPh sb="20" eb="21">
      <t>リツ</t>
    </rPh>
    <phoneticPr fontId="3"/>
  </si>
  <si>
    <t>SW廃止可否判定結果</t>
    <rPh sb="2" eb="4">
      <t>ハイシ</t>
    </rPh>
    <rPh sb="4" eb="6">
      <t>カヒ</t>
    </rPh>
    <rPh sb="6" eb="8">
      <t>ハンテイ</t>
    </rPh>
    <rPh sb="8" eb="10">
      <t>ケッカ</t>
    </rPh>
    <phoneticPr fontId="3"/>
  </si>
  <si>
    <t>更新日</t>
    <rPh sb="0" eb="3">
      <t>コウシンビ</t>
    </rPh>
    <phoneticPr fontId="3"/>
  </si>
  <si>
    <t>再入力日</t>
    <rPh sb="0" eb="4">
      <t>サイニュウリョクヒ</t>
    </rPh>
    <phoneticPr fontId="3"/>
  </si>
  <si>
    <t>○※1</t>
  </si>
  <si>
    <t>×</t>
  </si>
  <si>
    <t>×</t>
    <phoneticPr fontId="20"/>
  </si>
  <si>
    <t>◎※2</t>
  </si>
  <si>
    <t>◎／×
※11</t>
    <phoneticPr fontId="20"/>
  </si>
  <si>
    <t>◎／×
※3</t>
    <phoneticPr fontId="20"/>
  </si>
  <si>
    <t>○／×</t>
    <phoneticPr fontId="20"/>
  </si>
  <si>
    <r>
      <t>◎</t>
    </r>
    <r>
      <rPr>
        <strike/>
        <sz val="11"/>
        <color theme="1"/>
        <rFont val="Yu Gothic"/>
        <family val="3"/>
        <charset val="128"/>
        <scheme val="minor"/>
      </rPr>
      <t>△
※12</t>
    </r>
    <phoneticPr fontId="20"/>
  </si>
  <si>
    <t>◎／×</t>
    <phoneticPr fontId="3"/>
  </si>
  <si>
    <t>入札契約時必須</t>
    <rPh sb="0" eb="2">
      <t>ニュウサツ</t>
    </rPh>
    <rPh sb="2" eb="4">
      <t>ケイヤク</t>
    </rPh>
    <rPh sb="4" eb="5">
      <t>ジ</t>
    </rPh>
    <rPh sb="5" eb="7">
      <t>ヒッス</t>
    </rPh>
    <phoneticPr fontId="3"/>
  </si>
  <si>
    <t>協議の場合
設定必須</t>
    <rPh sb="0" eb="2">
      <t>キョウギ</t>
    </rPh>
    <rPh sb="3" eb="5">
      <t>バアイ</t>
    </rPh>
    <rPh sb="6" eb="8">
      <t>セッテイ</t>
    </rPh>
    <rPh sb="8" eb="10">
      <t>ヒッス</t>
    </rPh>
    <phoneticPr fontId="3"/>
  </si>
  <si>
    <t>協議力率の場合必須</t>
    <rPh sb="0" eb="2">
      <t>キョウギ</t>
    </rPh>
    <rPh sb="2" eb="3">
      <t>リキ</t>
    </rPh>
    <rPh sb="3" eb="4">
      <t>リツ</t>
    </rPh>
    <rPh sb="5" eb="7">
      <t>バアイ</t>
    </rPh>
    <rPh sb="7" eb="9">
      <t>ヒッス</t>
    </rPh>
    <phoneticPr fontId="3"/>
  </si>
  <si>
    <t>深夜／融雪の場合
必須</t>
    <rPh sb="0" eb="2">
      <t>シンヤ</t>
    </rPh>
    <rPh sb="3" eb="5">
      <t>ユウセツ</t>
    </rPh>
    <rPh sb="6" eb="8">
      <t>バアイ</t>
    </rPh>
    <rPh sb="9" eb="11">
      <t>ヒッス</t>
    </rPh>
    <phoneticPr fontId="3"/>
  </si>
  <si>
    <t>融雪の場合必須</t>
    <rPh sb="0" eb="2">
      <t>ユウセツ</t>
    </rPh>
    <rPh sb="3" eb="5">
      <t>バアイ</t>
    </rPh>
    <rPh sb="5" eb="7">
      <t>ヒッス</t>
    </rPh>
    <phoneticPr fontId="3"/>
  </si>
  <si>
    <t>農事／臨時（反復）の場合必須</t>
    <rPh sb="0" eb="2">
      <t>ノウジ</t>
    </rPh>
    <rPh sb="3" eb="5">
      <t>リンジ</t>
    </rPh>
    <rPh sb="6" eb="8">
      <t>ハンプク</t>
    </rPh>
    <rPh sb="10" eb="12">
      <t>バアイ</t>
    </rPh>
    <rPh sb="12" eb="14">
      <t>ヒッス</t>
    </rPh>
    <phoneticPr fontId="3"/>
  </si>
  <si>
    <t>２期間以上必要な場合登録</t>
    <rPh sb="1" eb="3">
      <t>キカン</t>
    </rPh>
    <rPh sb="3" eb="5">
      <t>イジョウ</t>
    </rPh>
    <rPh sb="5" eb="7">
      <t>ヒツヨウ</t>
    </rPh>
    <rPh sb="8" eb="10">
      <t>バアイ</t>
    </rPh>
    <rPh sb="10" eb="12">
      <t>トウロク</t>
    </rPh>
    <phoneticPr fontId="3"/>
  </si>
  <si>
    <t>集約の場合必須</t>
    <rPh sb="0" eb="2">
      <t>シュウヤク</t>
    </rPh>
    <rPh sb="3" eb="5">
      <t>バアイ</t>
    </rPh>
    <rPh sb="5" eb="7">
      <t>ヒッス</t>
    </rPh>
    <phoneticPr fontId="3"/>
  </si>
  <si>
    <t>ＥY列が既存の場合は記入不要、「新規」場合必須</t>
    <rPh sb="2" eb="3">
      <t>レツ</t>
    </rPh>
    <rPh sb="4" eb="6">
      <t>キゾン</t>
    </rPh>
    <rPh sb="7" eb="9">
      <t>バアイ</t>
    </rPh>
    <rPh sb="10" eb="12">
      <t>キニュウ</t>
    </rPh>
    <rPh sb="12" eb="14">
      <t>フヨウ</t>
    </rPh>
    <rPh sb="16" eb="18">
      <t>シンキ</t>
    </rPh>
    <rPh sb="19" eb="21">
      <t>バアイ</t>
    </rPh>
    <rPh sb="21" eb="23">
      <t>ヒッス</t>
    </rPh>
    <phoneticPr fontId="3"/>
  </si>
  <si>
    <t>必須（手入力）</t>
    <rPh sb="0" eb="2">
      <t>ヒッス</t>
    </rPh>
    <rPh sb="3" eb="4">
      <t>テ</t>
    </rPh>
    <rPh sb="4" eb="6">
      <t>ニュウリョク</t>
    </rPh>
    <phoneticPr fontId="3"/>
  </si>
  <si>
    <t>入札の場合必須</t>
    <rPh sb="0" eb="2">
      <t>ニュウサツ</t>
    </rPh>
    <rPh sb="3" eb="5">
      <t>バアイ</t>
    </rPh>
    <rPh sb="5" eb="7">
      <t>ヒッス</t>
    </rPh>
    <phoneticPr fontId="3"/>
  </si>
  <si>
    <t>入札／臨時の場合必須</t>
    <rPh sb="0" eb="2">
      <t>ニュウサツ</t>
    </rPh>
    <rPh sb="3" eb="5">
      <t>リンジ</t>
    </rPh>
    <rPh sb="6" eb="8">
      <t>バアイ</t>
    </rPh>
    <rPh sb="8" eb="10">
      <t>ヒッス</t>
    </rPh>
    <phoneticPr fontId="3"/>
  </si>
  <si>
    <t>免税の場合必須</t>
    <rPh sb="0" eb="2">
      <t>メンゼイ</t>
    </rPh>
    <rPh sb="3" eb="5">
      <t>バアイ</t>
    </rPh>
    <rPh sb="5" eb="7">
      <t>ヒッス</t>
    </rPh>
    <phoneticPr fontId="3"/>
  </si>
  <si>
    <t>協議契約の場合必須</t>
    <rPh sb="0" eb="2">
      <t>キョウギ</t>
    </rPh>
    <rPh sb="2" eb="4">
      <t>ケイヤク</t>
    </rPh>
    <rPh sb="5" eb="7">
      <t>バアイ</t>
    </rPh>
    <rPh sb="7" eb="9">
      <t>ヒッス</t>
    </rPh>
    <phoneticPr fontId="3"/>
  </si>
  <si>
    <t>ＷＥ／時間帯別／自家補の場合必須</t>
    <rPh sb="3" eb="6">
      <t>ジカンタイ</t>
    </rPh>
    <rPh sb="6" eb="7">
      <t>ベツ</t>
    </rPh>
    <rPh sb="8" eb="10">
      <t>ジカ</t>
    </rPh>
    <rPh sb="10" eb="11">
      <t>タスク</t>
    </rPh>
    <rPh sb="12" eb="14">
      <t>バアイ</t>
    </rPh>
    <rPh sb="14" eb="16">
      <t>ヒッス</t>
    </rPh>
    <phoneticPr fontId="3"/>
  </si>
  <si>
    <t>深夜／融雪の場合必須</t>
    <rPh sb="0" eb="2">
      <t>シンヤ</t>
    </rPh>
    <rPh sb="3" eb="5">
      <t>ユウセツ</t>
    </rPh>
    <rPh sb="6" eb="8">
      <t>バアイ</t>
    </rPh>
    <rPh sb="8" eb="10">
      <t>ヒッス</t>
    </rPh>
    <phoneticPr fontId="3"/>
  </si>
  <si>
    <t>CQ列の
入力値を
表示</t>
    <rPh sb="2" eb="3">
      <t>レツ</t>
    </rPh>
    <rPh sb="5" eb="7">
      <t>ニュウリョク</t>
    </rPh>
    <rPh sb="7" eb="8">
      <t>アタイ</t>
    </rPh>
    <rPh sb="10" eb="12">
      <t>ヒョウジ</t>
    </rPh>
    <phoneticPr fontId="3"/>
  </si>
  <si>
    <t>（管理用）</t>
    <rPh sb="1" eb="3">
      <t>カンリ</t>
    </rPh>
    <rPh sb="3" eb="4">
      <t>ヨウ</t>
    </rPh>
    <phoneticPr fontId="3"/>
  </si>
  <si>
    <t>プルダウン
※予備・オプション割引・個別単価等</t>
    <rPh sb="7" eb="9">
      <t>ヨビ</t>
    </rPh>
    <rPh sb="15" eb="17">
      <t>ワリビキ</t>
    </rPh>
    <rPh sb="18" eb="20">
      <t>コベツ</t>
    </rPh>
    <rPh sb="20" eb="22">
      <t>タンカ</t>
    </rPh>
    <rPh sb="22" eb="23">
      <t>トウ</t>
    </rPh>
    <phoneticPr fontId="3"/>
  </si>
  <si>
    <t>左記「有」の場合、別紙のファイル名を入力</t>
    <rPh sb="0" eb="2">
      <t>サキ</t>
    </rPh>
    <rPh sb="3" eb="4">
      <t>ア</t>
    </rPh>
    <rPh sb="6" eb="8">
      <t>バアイ</t>
    </rPh>
    <rPh sb="9" eb="11">
      <t>ベッシ</t>
    </rPh>
    <rPh sb="16" eb="17">
      <t>メイ</t>
    </rPh>
    <rPh sb="18" eb="20">
      <t>ニュウリョク</t>
    </rPh>
    <phoneticPr fontId="3"/>
  </si>
  <si>
    <t>プルダウン
※適用有りの場合、EX～EZ列に必要事項を入力</t>
    <rPh sb="7" eb="9">
      <t>テキヨウ</t>
    </rPh>
    <rPh sb="9" eb="10">
      <t>ア</t>
    </rPh>
    <rPh sb="12" eb="14">
      <t>バアイ</t>
    </rPh>
    <rPh sb="20" eb="21">
      <t>レツ</t>
    </rPh>
    <rPh sb="22" eb="24">
      <t>ヒツヨウ</t>
    </rPh>
    <rPh sb="24" eb="26">
      <t>ジコウ</t>
    </rPh>
    <rPh sb="27" eb="29">
      <t>ニュウリョク</t>
    </rPh>
    <phoneticPr fontId="3"/>
  </si>
  <si>
    <t>1
（追加）</t>
    <rPh sb="3" eb="5">
      <t>ツイカ</t>
    </rPh>
    <phoneticPr fontId="3"/>
  </si>
  <si>
    <t>半角入力
0102（ＳＷ開始：廃止取次不要）
0103（ＳＷ開始：廃止取次要）</t>
    <rPh sb="2" eb="4">
      <t>ニュウリョク</t>
    </rPh>
    <rPh sb="12" eb="14">
      <t>カイシ</t>
    </rPh>
    <rPh sb="19" eb="21">
      <t>フヨウ</t>
    </rPh>
    <rPh sb="30" eb="32">
      <t>カイシ</t>
    </rPh>
    <rPh sb="33" eb="35">
      <t>ハイシ</t>
    </rPh>
    <rPh sb="35" eb="37">
      <t>トリツ</t>
    </rPh>
    <rPh sb="37" eb="38">
      <t>ヨウ</t>
    </rPh>
    <phoneticPr fontId="3"/>
  </si>
  <si>
    <t>2
（登録支援）</t>
    <rPh sb="3" eb="5">
      <t>トウロク</t>
    </rPh>
    <rPh sb="5" eb="7">
      <t>シエン</t>
    </rPh>
    <phoneticPr fontId="3"/>
  </si>
  <si>
    <t>（空白）</t>
    <rPh sb="1" eb="3">
      <t>クウハク</t>
    </rPh>
    <phoneticPr fontId="3"/>
  </si>
  <si>
    <t>任意の日付
（yyyymmdd）</t>
    <rPh sb="0" eb="2">
      <t>ニンイ</t>
    </rPh>
    <rPh sb="3" eb="4">
      <t>ヒ</t>
    </rPh>
    <rPh sb="4" eb="5">
      <t>ヅ</t>
    </rPh>
    <phoneticPr fontId="3"/>
  </si>
  <si>
    <t>000000</t>
    <phoneticPr fontId="3"/>
  </si>
  <si>
    <t>V
（供給）</t>
    <rPh sb="3" eb="5">
      <t>キョウキュウ</t>
    </rPh>
    <phoneticPr fontId="3"/>
  </si>
  <si>
    <t>2</t>
    <phoneticPr fontId="3"/>
  </si>
  <si>
    <t>登録しないこと</t>
    <rPh sb="0" eb="2">
      <t>トウロク</t>
    </rPh>
    <phoneticPr fontId="3"/>
  </si>
  <si>
    <t>TOROKUSHIEN</t>
    <phoneticPr fontId="3"/>
  </si>
  <si>
    <t>01</t>
    <phoneticPr fontId="3"/>
  </si>
  <si>
    <t>メモ情報のため今回は空欄推奨</t>
    <rPh sb="2" eb="4">
      <t>ジョウホウ</t>
    </rPh>
    <rPh sb="7" eb="9">
      <t>コンカイ</t>
    </rPh>
    <rPh sb="10" eb="12">
      <t>クウラン</t>
    </rPh>
    <rPh sb="12" eb="14">
      <t>スイショウ</t>
    </rPh>
    <phoneticPr fontId="3"/>
  </si>
  <si>
    <t>半角
メニューテーブルから自動取得</t>
    <rPh sb="0" eb="2">
      <t>ハンカク</t>
    </rPh>
    <rPh sb="13" eb="15">
      <t>ジドウ</t>
    </rPh>
    <rPh sb="15" eb="17">
      <t>シュトク</t>
    </rPh>
    <phoneticPr fontId="3"/>
  </si>
  <si>
    <t>1</t>
    <phoneticPr fontId="3"/>
  </si>
  <si>
    <t>※店舗名や店舗番号等は、高圧ＤＢでの見え方を考慮し本項目を使用せず住所の後方に登録する</t>
    <rPh sb="1" eb="3">
      <t>テンポ</t>
    </rPh>
    <rPh sb="3" eb="4">
      <t>メイ</t>
    </rPh>
    <rPh sb="5" eb="7">
      <t>テンポ</t>
    </rPh>
    <rPh sb="7" eb="9">
      <t>バンゴウ</t>
    </rPh>
    <rPh sb="9" eb="10">
      <t>トウ</t>
    </rPh>
    <rPh sb="12" eb="14">
      <t>コウアツ</t>
    </rPh>
    <rPh sb="18" eb="19">
      <t>ミ</t>
    </rPh>
    <rPh sb="20" eb="21">
      <t>カタ</t>
    </rPh>
    <rPh sb="22" eb="24">
      <t>コウリョ</t>
    </rPh>
    <rPh sb="25" eb="26">
      <t>ホン</t>
    </rPh>
    <rPh sb="26" eb="28">
      <t>コウモク</t>
    </rPh>
    <rPh sb="29" eb="31">
      <t>シヨウ</t>
    </rPh>
    <rPh sb="33" eb="35">
      <t>ジュウショ</t>
    </rPh>
    <rPh sb="36" eb="38">
      <t>コウホウ</t>
    </rPh>
    <rPh sb="39" eb="41">
      <t>トウロク</t>
    </rPh>
    <phoneticPr fontId="3"/>
  </si>
  <si>
    <t>域内高圧以上は全て1</t>
    <rPh sb="0" eb="2">
      <t>イキナイ</t>
    </rPh>
    <rPh sb="2" eb="4">
      <t>コウアツ</t>
    </rPh>
    <rPh sb="4" eb="6">
      <t>イジョウ</t>
    </rPh>
    <rPh sb="7" eb="8">
      <t>スベ</t>
    </rPh>
    <phoneticPr fontId="3"/>
  </si>
  <si>
    <t>ワンストップの場合必須</t>
    <rPh sb="7" eb="9">
      <t>バアイ</t>
    </rPh>
    <rPh sb="9" eb="11">
      <t>ヒッス</t>
    </rPh>
    <phoneticPr fontId="3"/>
  </si>
  <si>
    <t>域内高圧以上は全て01</t>
    <rPh sb="0" eb="2">
      <t>イキナイ</t>
    </rPh>
    <rPh sb="2" eb="4">
      <t>コウアツ</t>
    </rPh>
    <rPh sb="4" eb="6">
      <t>イジョウ</t>
    </rPh>
    <rPh sb="7" eb="8">
      <t>スベ</t>
    </rPh>
    <phoneticPr fontId="3"/>
  </si>
  <si>
    <t>※ﾒｯｾｰｼﾞ参照
（セル選択時に表示）</t>
    <rPh sb="7" eb="9">
      <t>サンショウ</t>
    </rPh>
    <rPh sb="13" eb="15">
      <t>センタク</t>
    </rPh>
    <rPh sb="15" eb="16">
      <t>ジ</t>
    </rPh>
    <rPh sb="17" eb="19">
      <t>ヒョウジ</t>
    </rPh>
    <phoneticPr fontId="3"/>
  </si>
  <si>
    <t>入札「有」の場合スペース、以外はZH（固定）</t>
    <rPh sb="0" eb="2">
      <t>ニュウサツ</t>
    </rPh>
    <rPh sb="3" eb="4">
      <t>ア</t>
    </rPh>
    <rPh sb="6" eb="8">
      <t>バアイ</t>
    </rPh>
    <rPh sb="13" eb="15">
      <t>イガイ</t>
    </rPh>
    <rPh sb="19" eb="21">
      <t>コテイ</t>
    </rPh>
    <phoneticPr fontId="3"/>
  </si>
  <si>
    <t>ZH01（固定）</t>
    <rPh sb="5" eb="7">
      <t>コテイ</t>
    </rPh>
    <phoneticPr fontId="3"/>
  </si>
  <si>
    <t>入札「有」の場合「１」自動取得</t>
    <rPh sb="0" eb="2">
      <t>ニュウサツ</t>
    </rPh>
    <rPh sb="3" eb="4">
      <t>ア</t>
    </rPh>
    <rPh sb="6" eb="8">
      <t>バアイ</t>
    </rPh>
    <rPh sb="11" eb="13">
      <t>ジドウ</t>
    </rPh>
    <rPh sb="13" eb="15">
      <t>シュトク</t>
    </rPh>
    <phoneticPr fontId="3"/>
  </si>
  <si>
    <t>％</t>
    <phoneticPr fontId="3"/>
  </si>
  <si>
    <t>割引対象率
※深夜C/Dの場合
固定値"0"を入力</t>
    <rPh sb="0" eb="2">
      <t>ワリビキ</t>
    </rPh>
    <rPh sb="2" eb="4">
      <t>タイショウ</t>
    </rPh>
    <rPh sb="4" eb="5">
      <t>リツ</t>
    </rPh>
    <rPh sb="7" eb="9">
      <t>シンヤ</t>
    </rPh>
    <rPh sb="13" eb="15">
      <t>バアイ</t>
    </rPh>
    <rPh sb="16" eb="19">
      <t>コテイチ</t>
    </rPh>
    <rPh sb="23" eb="25">
      <t>ニュウリョク</t>
    </rPh>
    <phoneticPr fontId="3"/>
  </si>
  <si>
    <t>月</t>
    <rPh sb="0" eb="1">
      <t>ツキ</t>
    </rPh>
    <phoneticPr fontId="3"/>
  </si>
  <si>
    <t>予定開始日～
予定終了日
MMDD～MMDD</t>
    <rPh sb="0" eb="2">
      <t>ヨテイ</t>
    </rPh>
    <rPh sb="2" eb="4">
      <t>カイシ</t>
    </rPh>
    <rPh sb="4" eb="5">
      <t>ヒ</t>
    </rPh>
    <rPh sb="7" eb="9">
      <t>ヨテイ</t>
    </rPh>
    <rPh sb="9" eb="12">
      <t>シュウリョウビ</t>
    </rPh>
    <phoneticPr fontId="3"/>
  </si>
  <si>
    <t>（集約親）既存・新規区分
・既存の場合＝集約ＣＡを記入
 　　　　　　（29から始まる12桁）
・新規の場合＝「新規」を記入</t>
    <rPh sb="1" eb="3">
      <t>シュウヤク</t>
    </rPh>
    <rPh sb="3" eb="4">
      <t>オヤ</t>
    </rPh>
    <rPh sb="5" eb="7">
      <t>キゾン</t>
    </rPh>
    <rPh sb="8" eb="10">
      <t>シンキ</t>
    </rPh>
    <rPh sb="10" eb="12">
      <t>クブン</t>
    </rPh>
    <rPh sb="14" eb="16">
      <t>キゾン</t>
    </rPh>
    <rPh sb="17" eb="19">
      <t>バアイ</t>
    </rPh>
    <rPh sb="20" eb="22">
      <t>シュウヤク</t>
    </rPh>
    <rPh sb="25" eb="27">
      <t>キニュウ</t>
    </rPh>
    <rPh sb="40" eb="41">
      <t>ハジ</t>
    </rPh>
    <rPh sb="45" eb="46">
      <t>ケタ</t>
    </rPh>
    <rPh sb="49" eb="51">
      <t>シンキ</t>
    </rPh>
    <rPh sb="52" eb="54">
      <t>バアイ</t>
    </rPh>
    <rPh sb="56" eb="58">
      <t>シンキ</t>
    </rPh>
    <rPh sb="60" eb="62">
      <t>キニュウ</t>
    </rPh>
    <phoneticPr fontId="3"/>
  </si>
  <si>
    <t>集約する供給地点特定番号全て（カンマ区切りで連続入力）</t>
    <rPh sb="0" eb="2">
      <t>シュウヤク</t>
    </rPh>
    <rPh sb="4" eb="6">
      <t>キョウキュウ</t>
    </rPh>
    <rPh sb="6" eb="8">
      <t>チテン</t>
    </rPh>
    <rPh sb="8" eb="10">
      <t>トクテイ</t>
    </rPh>
    <rPh sb="10" eb="12">
      <t>バンゴウ</t>
    </rPh>
    <rPh sb="12" eb="13">
      <t>スベ</t>
    </rPh>
    <rPh sb="18" eb="20">
      <t>クギ</t>
    </rPh>
    <rPh sb="22" eb="24">
      <t>レンゾク</t>
    </rPh>
    <rPh sb="24" eb="26">
      <t>ニュウリョク</t>
    </rPh>
    <phoneticPr fontId="3"/>
  </si>
  <si>
    <t>ＥZ列の中で集約の支払情報として利用する集約（子）契約の供給地点特定番号を記入する。
いずれの集約（子）の支払情報とも異なる場合は、その情報（支払・郵送先等）全てを記入する</t>
    <rPh sb="2" eb="3">
      <t>レツ</t>
    </rPh>
    <rPh sb="4" eb="5">
      <t>ナカ</t>
    </rPh>
    <rPh sb="6" eb="8">
      <t>シュウヤク</t>
    </rPh>
    <rPh sb="9" eb="11">
      <t>シハライ</t>
    </rPh>
    <rPh sb="11" eb="13">
      <t>ジョウホウ</t>
    </rPh>
    <rPh sb="16" eb="18">
      <t>リヨウ</t>
    </rPh>
    <rPh sb="20" eb="22">
      <t>シュウヤク</t>
    </rPh>
    <rPh sb="23" eb="24">
      <t>コ</t>
    </rPh>
    <rPh sb="25" eb="27">
      <t>ケイヤク</t>
    </rPh>
    <rPh sb="37" eb="39">
      <t>キニュウ</t>
    </rPh>
    <rPh sb="47" eb="49">
      <t>シュウヤク</t>
    </rPh>
    <rPh sb="50" eb="51">
      <t>コ</t>
    </rPh>
    <rPh sb="53" eb="55">
      <t>シハライ</t>
    </rPh>
    <rPh sb="55" eb="57">
      <t>ジョウホウ</t>
    </rPh>
    <rPh sb="59" eb="60">
      <t>コト</t>
    </rPh>
    <rPh sb="62" eb="64">
      <t>バアイ</t>
    </rPh>
    <rPh sb="68" eb="70">
      <t>ジョウホウ</t>
    </rPh>
    <rPh sb="71" eb="73">
      <t>シハライ</t>
    </rPh>
    <rPh sb="74" eb="76">
      <t>ユウソウ</t>
    </rPh>
    <rPh sb="76" eb="77">
      <t>サキ</t>
    </rPh>
    <rPh sb="77" eb="78">
      <t>トウ</t>
    </rPh>
    <rPh sb="79" eb="80">
      <t>スベ</t>
    </rPh>
    <rPh sb="82" eb="84">
      <t>キニュウ</t>
    </rPh>
    <phoneticPr fontId="3"/>
  </si>
  <si>
    <t>※原則OFF</t>
    <rPh sb="1" eb="3">
      <t>ゲンソク</t>
    </rPh>
    <phoneticPr fontId="3"/>
  </si>
  <si>
    <t>左記対象外（ON)とする場合、理由と運用ルールを記入</t>
    <rPh sb="0" eb="2">
      <t>サキ</t>
    </rPh>
    <rPh sb="2" eb="5">
      <t>タイショウガイ</t>
    </rPh>
    <rPh sb="12" eb="14">
      <t>バアイ</t>
    </rPh>
    <rPh sb="15" eb="17">
      <t>リユウ</t>
    </rPh>
    <rPh sb="18" eb="20">
      <t>ウンヨウ</t>
    </rPh>
    <rPh sb="24" eb="26">
      <t>キニュウ</t>
    </rPh>
    <phoneticPr fontId="3"/>
  </si>
  <si>
    <r>
      <t>※契約書の締結有無にかかわらず、契約成立日を入力
※一旦「</t>
    </r>
    <r>
      <rPr>
        <u/>
        <sz val="11"/>
        <color theme="1"/>
        <rFont val="Yu Gothic"/>
        <family val="3"/>
        <charset val="128"/>
        <scheme val="minor"/>
      </rPr>
      <t>後日メール報告</t>
    </r>
    <r>
      <rPr>
        <sz val="11"/>
        <color theme="1"/>
        <rFont val="Yu Gothic"/>
        <family val="2"/>
        <scheme val="minor"/>
      </rPr>
      <t>」と文言を入力し、需給契約成立後すみやかに契約成立日を入力（上書き更新）のうえ、ＣＣへメールで報告すること</t>
    </r>
    <rPh sb="1" eb="4">
      <t>ケイヤクショ</t>
    </rPh>
    <rPh sb="5" eb="7">
      <t>テイケツ</t>
    </rPh>
    <rPh sb="7" eb="9">
      <t>ウム</t>
    </rPh>
    <rPh sb="16" eb="18">
      <t>ケイヤク</t>
    </rPh>
    <rPh sb="18" eb="20">
      <t>セイリツ</t>
    </rPh>
    <rPh sb="20" eb="21">
      <t>ビ</t>
    </rPh>
    <rPh sb="22" eb="24">
      <t>ニュウリョク</t>
    </rPh>
    <rPh sb="26" eb="28">
      <t>イッタン</t>
    </rPh>
    <rPh sb="29" eb="31">
      <t>ゴジツ</t>
    </rPh>
    <rPh sb="34" eb="36">
      <t>ホウコク</t>
    </rPh>
    <rPh sb="38" eb="40">
      <t>モンゴン</t>
    </rPh>
    <rPh sb="41" eb="43">
      <t>ニュウリョク</t>
    </rPh>
    <rPh sb="45" eb="47">
      <t>ジュキュウ</t>
    </rPh>
    <rPh sb="47" eb="49">
      <t>ケイヤク</t>
    </rPh>
    <rPh sb="49" eb="51">
      <t>セイリツ</t>
    </rPh>
    <rPh sb="51" eb="52">
      <t>ゴ</t>
    </rPh>
    <rPh sb="57" eb="59">
      <t>ケイヤク</t>
    </rPh>
    <rPh sb="59" eb="61">
      <t>セイリツ</t>
    </rPh>
    <rPh sb="61" eb="62">
      <t>ビ</t>
    </rPh>
    <rPh sb="63" eb="65">
      <t>ニュウリョク</t>
    </rPh>
    <rPh sb="66" eb="68">
      <t>ウワガ</t>
    </rPh>
    <rPh sb="69" eb="71">
      <t>コウシン</t>
    </rPh>
    <rPh sb="83" eb="85">
      <t>ホウコク</t>
    </rPh>
    <phoneticPr fontId="3"/>
  </si>
  <si>
    <t>入札「有」の場合自動取得</t>
    <rPh sb="0" eb="2">
      <t>ニュウサツ</t>
    </rPh>
    <rPh sb="3" eb="4">
      <t>ア</t>
    </rPh>
    <rPh sb="6" eb="8">
      <t>バアイ</t>
    </rPh>
    <rPh sb="8" eb="10">
      <t>ジドウ</t>
    </rPh>
    <rPh sb="10" eb="12">
      <t>シュトク</t>
    </rPh>
    <phoneticPr fontId="3"/>
  </si>
  <si>
    <t>入札または臨時契約で自動取得</t>
    <rPh sb="0" eb="2">
      <t>ニュウサツ</t>
    </rPh>
    <rPh sb="5" eb="7">
      <t>リンジ</t>
    </rPh>
    <rPh sb="7" eb="9">
      <t>ケイヤク</t>
    </rPh>
    <rPh sb="10" eb="12">
      <t>ジドウ</t>
    </rPh>
    <rPh sb="12" eb="14">
      <t>シュトク</t>
    </rPh>
    <phoneticPr fontId="3"/>
  </si>
  <si>
    <t>免税の場合＝Ｍ列</t>
    <rPh sb="0" eb="2">
      <t>メンゼイ</t>
    </rPh>
    <rPh sb="3" eb="5">
      <t>バアイ</t>
    </rPh>
    <rPh sb="7" eb="8">
      <t>レツ</t>
    </rPh>
    <phoneticPr fontId="3"/>
  </si>
  <si>
    <t>免税の場合「Ｂ２（税免除）電力契約」固定</t>
    <rPh sb="0" eb="2">
      <t>メンゼイ</t>
    </rPh>
    <rPh sb="3" eb="5">
      <t>バアイ</t>
    </rPh>
    <rPh sb="9" eb="10">
      <t>ゼイ</t>
    </rPh>
    <rPh sb="10" eb="12">
      <t>メンジョ</t>
    </rPh>
    <rPh sb="13" eb="15">
      <t>デンリョク</t>
    </rPh>
    <rPh sb="15" eb="17">
      <t>ケイヤク</t>
    </rPh>
    <rPh sb="18" eb="20">
      <t>コテイ</t>
    </rPh>
    <phoneticPr fontId="3"/>
  </si>
  <si>
    <t>メニューテーブルから自動取得</t>
    <rPh sb="9" eb="11">
      <t>ジドウ</t>
    </rPh>
    <rPh sb="11" eb="13">
      <t>シュトク</t>
    </rPh>
    <phoneticPr fontId="3"/>
  </si>
  <si>
    <t>＝EJ列</t>
    <phoneticPr fontId="3"/>
  </si>
  <si>
    <t>株式会社異動補正</t>
    <rPh sb="0" eb="4">
      <t>カブシキガイシャ</t>
    </rPh>
    <rPh sb="4" eb="6">
      <t>イドウ</t>
    </rPh>
    <rPh sb="6" eb="8">
      <t>ホセイ</t>
    </rPh>
    <phoneticPr fontId="3"/>
  </si>
  <si>
    <t>札幌市中央区大通東１丁目</t>
    <rPh sb="0" eb="3">
      <t>サッポロシ</t>
    </rPh>
    <rPh sb="3" eb="6">
      <t>チュウオウク</t>
    </rPh>
    <rPh sb="6" eb="8">
      <t>オオドオ</t>
    </rPh>
    <rPh sb="8" eb="9">
      <t>ヒガシ</t>
    </rPh>
    <rPh sb="10" eb="12">
      <t>チョウメ</t>
    </rPh>
    <phoneticPr fontId="3"/>
  </si>
  <si>
    <t>SW開始（500kW以上・特高）</t>
    <rPh sb="2" eb="4">
      <t>カイシ</t>
    </rPh>
    <rPh sb="10" eb="12">
      <t>イジョウ</t>
    </rPh>
    <rPh sb="13" eb="15">
      <t>トッコウ</t>
    </rPh>
    <phoneticPr fontId="3"/>
  </si>
  <si>
    <t>0103</t>
    <phoneticPr fontId="3"/>
  </si>
  <si>
    <t>20200217</t>
    <phoneticPr fontId="3"/>
  </si>
  <si>
    <t>H</t>
    <phoneticPr fontId="3"/>
  </si>
  <si>
    <t>V</t>
    <phoneticPr fontId="3"/>
  </si>
  <si>
    <t>カ）イドウホセイ　ユウソウサキ</t>
    <phoneticPr fontId="3"/>
  </si>
  <si>
    <t>株式会社異動補正　郵送先担当</t>
    <rPh sb="0" eb="4">
      <t>カブ</t>
    </rPh>
    <rPh sb="4" eb="6">
      <t>イドウ</t>
    </rPh>
    <rPh sb="6" eb="8">
      <t>ホセイ</t>
    </rPh>
    <rPh sb="9" eb="11">
      <t>ユウソウ</t>
    </rPh>
    <rPh sb="11" eb="12">
      <t>サキ</t>
    </rPh>
    <rPh sb="12" eb="14">
      <t>タントウ</t>
    </rPh>
    <phoneticPr fontId="3"/>
  </si>
  <si>
    <t>サッポロシチュウオウクオオドオリヒガシ３チョウメ</t>
    <phoneticPr fontId="3"/>
  </si>
  <si>
    <t>札幌市中央区大通東３チョウメ４番地</t>
    <rPh sb="0" eb="3">
      <t>サッポロシ</t>
    </rPh>
    <rPh sb="3" eb="6">
      <t>チュウオウク</t>
    </rPh>
    <rPh sb="6" eb="8">
      <t>オオドオ</t>
    </rPh>
    <rPh sb="8" eb="9">
      <t>ヒガシ</t>
    </rPh>
    <rPh sb="15" eb="17">
      <t>バンチ</t>
    </rPh>
    <phoneticPr fontId="3"/>
  </si>
  <si>
    <t>01101003003</t>
    <phoneticPr fontId="3"/>
  </si>
  <si>
    <t>ZH01</t>
    <phoneticPr fontId="3"/>
  </si>
  <si>
    <t>400</t>
    <phoneticPr fontId="3"/>
  </si>
  <si>
    <t>29xxxxxxxxxx　または　新規</t>
    <rPh sb="17" eb="19">
      <t>シンキ</t>
    </rPh>
    <phoneticPr fontId="3"/>
  </si>
  <si>
    <t>0100531122233444552100、0101046677788999002100</t>
    <phoneticPr fontId="3"/>
  </si>
  <si>
    <t>0100531122233444552100</t>
    <phoneticPr fontId="3"/>
  </si>
  <si>
    <t>OFF</t>
  </si>
  <si>
    <t>2020/2/1</t>
    <phoneticPr fontId="3"/>
  </si>
  <si>
    <t>1</t>
  </si>
  <si>
    <t>2</t>
  </si>
  <si>
    <t>000</t>
  </si>
  <si>
    <t>20200217</t>
  </si>
  <si>
    <t>000000</t>
  </si>
  <si>
    <t>TOROKUSHIEN</t>
  </si>
  <si>
    <t>45</t>
  </si>
  <si>
    <t>42</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</si>
  <si>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</si>
  <si>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</si>
  <si>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</si>
  <si>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</si>
  <si>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</si>
  <si>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</si>
  <si>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</si>
  <si>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</si>
  <si>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</si>
  <si>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</si>
  <si>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</si>
  <si>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</si>
  <si>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</si>
  <si>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</si>
  <si>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</si>
  <si>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</si>
  <si>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</si>
  <si>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</si>
  <si>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</si>
  <si>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</si>
  <si>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</si>
  <si>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</si>
  <si>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</si>
  <si>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</si>
  <si>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</si>
  <si>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</si>
  <si>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</si>
  <si>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</si>
  <si>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</si>
  <si>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</si>
  <si>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</si>
  <si>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</si>
  <si>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</si>
  <si>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</si>
  <si>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</si>
  <si>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</si>
  <si>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43</t>
  </si>
  <si>
    <t>44</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</si>
  <si>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</si>
  <si>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</si>
  <si>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</si>
  <si>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</si>
  <si>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</si>
  <si>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</si>
  <si>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</si>
  <si>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</si>
  <si>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</si>
  <si>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</si>
  <si>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</si>
  <si>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</si>
  <si>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</si>
  <si>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</si>
  <si>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</si>
  <si>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</si>
  <si>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</si>
  <si>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</si>
  <si>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</si>
  <si>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</si>
  <si>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</si>
  <si>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</si>
  <si>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</si>
  <si>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</si>
  <si>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</si>
  <si>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</si>
  <si>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</si>
  <si>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</si>
  <si>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</si>
  <si>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</si>
  <si>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</si>
  <si>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</si>
  <si>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</si>
  <si>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</si>
  <si>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</si>
  <si>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</si>
  <si>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</si>
  <si>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</si>
  <si>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</si>
  <si>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</si>
  <si>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</si>
  <si>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</si>
  <si>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</si>
  <si>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</si>
  <si>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</si>
  <si>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</si>
  <si>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</si>
  <si>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</si>
  <si>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</si>
  <si>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</si>
  <si>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</si>
  <si>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</si>
  <si>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</si>
  <si>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</si>
  <si>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</si>
  <si>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</si>
  <si>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</si>
  <si>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</si>
  <si>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</si>
  <si>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</si>
  <si>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</si>
  <si>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</si>
  <si>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</si>
  <si>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</si>
  <si>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</si>
  <si>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</si>
  <si>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</si>
  <si>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</si>
  <si>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</si>
  <si>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</si>
  <si>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</si>
  <si>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</si>
  <si>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</si>
  <si>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</si>
  <si>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</si>
  <si>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</si>
  <si>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</si>
  <si>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</si>
  <si>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</si>
  <si>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</si>
  <si>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</si>
  <si>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</si>
  <si>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</si>
  <si>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</si>
  <si>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</si>
  <si>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</si>
  <si>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</si>
  <si>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</si>
  <si>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</si>
  <si>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</si>
  <si>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</si>
  <si>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</si>
  <si>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</si>
  <si>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</si>
  <si>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</si>
  <si>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</si>
  <si>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</si>
  <si>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</si>
  <si>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</si>
  <si>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</si>
  <si>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</si>
  <si>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</si>
  <si>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</si>
  <si>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</si>
  <si>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</si>
  <si>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</si>
  <si>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</si>
  <si>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</si>
  <si>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</si>
  <si>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</si>
  <si>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</si>
  <si>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</si>
  <si>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</si>
  <si>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</si>
  <si>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</si>
  <si>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</si>
  <si>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</si>
  <si>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</si>
  <si>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</si>
  <si>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</si>
  <si>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</si>
  <si>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</si>
  <si>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</si>
  <si>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</si>
  <si>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</si>
  <si>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</si>
  <si>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</si>
  <si>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負荷率</t>
    <rPh sb="0" eb="3">
      <t>フカリツ</t>
    </rPh>
    <phoneticPr fontId="3"/>
  </si>
  <si>
    <t>顧客受付管理簿</t>
    <rPh sb="0" eb="7">
      <t>コキャクウケツケカンリボ</t>
    </rPh>
    <phoneticPr fontId="3"/>
  </si>
  <si>
    <t>電気使用申込書（別紙）</t>
    <rPh sb="0" eb="4">
      <t>デンキシヨウ</t>
    </rPh>
    <rPh sb="4" eb="7">
      <t>モウシコミショ</t>
    </rPh>
    <rPh sb="8" eb="10">
      <t>ベッシ</t>
    </rPh>
    <phoneticPr fontId="3"/>
  </si>
  <si>
    <t>電気使用申込書</t>
    <rPh sb="0" eb="7">
      <t>デンキシヨウモウシコミショ</t>
    </rPh>
    <phoneticPr fontId="3"/>
  </si>
  <si>
    <t>北海道電力株式会社　御中</t>
    <rPh sb="0" eb="5">
      <t>ホッカイドウデンリョク</t>
    </rPh>
    <rPh sb="5" eb="9">
      <t>カブ</t>
    </rPh>
    <rPh sb="10" eb="12">
      <t>オンチュウ</t>
    </rPh>
    <phoneticPr fontId="3"/>
  </si>
  <si>
    <t>住　　所</t>
    <rPh sb="0" eb="1">
      <t>ジュウ</t>
    </rPh>
    <rPh sb="3" eb="4">
      <t>ショ</t>
    </rPh>
    <phoneticPr fontId="3"/>
  </si>
  <si>
    <t>(代表者名)</t>
    <rPh sb="1" eb="5">
      <t>ダイヒョウシャメイ</t>
    </rPh>
    <phoneticPr fontId="3"/>
  </si>
  <si>
    <t>記</t>
    <rPh sb="0" eb="1">
      <t>キ</t>
    </rPh>
    <phoneticPr fontId="3"/>
  </si>
  <si>
    <t>１．需要場所</t>
    <rPh sb="2" eb="6">
      <t>ジュヨウバショ</t>
    </rPh>
    <phoneticPr fontId="3"/>
  </si>
  <si>
    <t>２．業種・用途</t>
    <rPh sb="2" eb="4">
      <t>ギョウシュ</t>
    </rPh>
    <rPh sb="5" eb="7">
      <t>ヨウト</t>
    </rPh>
    <phoneticPr fontId="3"/>
  </si>
  <si>
    <t>別紙の通り</t>
    <rPh sb="0" eb="2">
      <t>ベッシ</t>
    </rPh>
    <rPh sb="3" eb="4">
      <t>トオ</t>
    </rPh>
    <phoneticPr fontId="3"/>
  </si>
  <si>
    <t>３．契約種別（適用料金）および契約電力</t>
    <rPh sb="2" eb="6">
      <t>ケイヤクシュベツ</t>
    </rPh>
    <rPh sb="7" eb="11">
      <t>テキヨウリョウキン</t>
    </rPh>
    <rPh sb="15" eb="19">
      <t>ケイヤクデンリョク</t>
    </rPh>
    <phoneticPr fontId="3"/>
  </si>
  <si>
    <t>４．需給開始予定日</t>
    <rPh sb="2" eb="4">
      <t>ジュキュウ</t>
    </rPh>
    <rPh sb="4" eb="6">
      <t>カイシ</t>
    </rPh>
    <rPh sb="6" eb="9">
      <t>ヨテイビ</t>
    </rPh>
    <phoneticPr fontId="3"/>
  </si>
  <si>
    <t>５．電気主任技術者</t>
    <rPh sb="2" eb="9">
      <t>デンキシュニンギジュツシャ</t>
    </rPh>
    <phoneticPr fontId="3"/>
  </si>
  <si>
    <t>６．電気料金お支払方法</t>
    <rPh sb="2" eb="6">
      <t>デンキリョウキン</t>
    </rPh>
    <rPh sb="7" eb="11">
      <t>シハライホウホウ</t>
    </rPh>
    <phoneticPr fontId="3"/>
  </si>
  <si>
    <t>７．確認事項</t>
    <rPh sb="2" eb="6">
      <t>カクニンジコウ</t>
    </rPh>
    <phoneticPr fontId="3"/>
  </si>
  <si>
    <t>(1)　電気事業法第2条の13に定める契約締結前の供給条件の説明および契約締結前の交付書面の交付は，　
　 貴社ホームページに掲載の重要事項のご案内の閲覧により代替すること
(2)　電気事業法第2条の14に定める契約締結後交付書面の交付は，電子メールの送信または電気通信回線
　 を通じてお客さまの閲覧に供する方法等により代替すること</t>
    <phoneticPr fontId="3"/>
  </si>
  <si>
    <t>　</t>
    <phoneticPr fontId="3"/>
  </si>
  <si>
    <t>以　上</t>
    <rPh sb="0" eb="1">
      <t>イ</t>
    </rPh>
    <rPh sb="2" eb="3">
      <t>ウエ</t>
    </rPh>
    <phoneticPr fontId="3"/>
  </si>
  <si>
    <t>需給契約開始希望日</t>
    <rPh sb="0" eb="4">
      <t>ジュキュウケイヤク</t>
    </rPh>
    <rPh sb="4" eb="9">
      <t>カイシキボウビ</t>
    </rPh>
    <phoneticPr fontId="3"/>
  </si>
  <si>
    <t>01</t>
  </si>
  <si>
    <t>ZH01</t>
  </si>
  <si>
    <t>Web受付元</t>
    <phoneticPr fontId="3"/>
  </si>
  <si>
    <t>需要者名義(漢字)1</t>
  </si>
  <si>
    <t>従前の小売電気事業者名</t>
  </si>
  <si>
    <t>ＥV列が既存の場合は記入不要、「新規」場合必須</t>
    <rPh sb="2" eb="3">
      <t>レツ</t>
    </rPh>
    <rPh sb="4" eb="6">
      <t>キゾン</t>
    </rPh>
    <rPh sb="7" eb="9">
      <t>バアイ</t>
    </rPh>
    <rPh sb="10" eb="12">
      <t>キニュウ</t>
    </rPh>
    <rPh sb="12" eb="14">
      <t>フヨウ</t>
    </rPh>
    <rPh sb="16" eb="18">
      <t>シンキ</t>
    </rPh>
    <rPh sb="19" eb="21">
      <t>バアイ</t>
    </rPh>
    <rPh sb="21" eb="23">
      <t>ヒッス</t>
    </rPh>
    <phoneticPr fontId="3"/>
  </si>
  <si>
    <t>ＷＥ／時間帯別／自家補の場合必須</t>
    <rPh sb="3" eb="6">
      <t>ジカンタイ</t>
    </rPh>
    <rPh sb="6" eb="7">
      <t>ベツ</t>
    </rPh>
    <rPh sb="8" eb="10">
      <t>ジカ</t>
    </rPh>
    <rPh sb="10" eb="11">
      <t>ホ</t>
    </rPh>
    <rPh sb="12" eb="14">
      <t>バアイ</t>
    </rPh>
    <rPh sb="14" eb="16">
      <t>ヒッス</t>
    </rPh>
    <phoneticPr fontId="3"/>
  </si>
  <si>
    <t>CO列の
入力値を
表示</t>
    <rPh sb="2" eb="3">
      <t>レツ</t>
    </rPh>
    <rPh sb="5" eb="7">
      <t>ニュウリョク</t>
    </rPh>
    <rPh sb="7" eb="8">
      <t>アタイ</t>
    </rPh>
    <rPh sb="10" eb="12">
      <t>ヒョウジ</t>
    </rPh>
    <phoneticPr fontId="3"/>
  </si>
  <si>
    <t>プルダウン
※適用有りの場合、EV～EX列に必要事項を入力</t>
    <rPh sb="7" eb="9">
      <t>テキヨウ</t>
    </rPh>
    <rPh sb="9" eb="10">
      <t>ア</t>
    </rPh>
    <rPh sb="12" eb="14">
      <t>バアイ</t>
    </rPh>
    <rPh sb="20" eb="21">
      <t>レツ</t>
    </rPh>
    <rPh sb="22" eb="24">
      <t>ヒツヨウ</t>
    </rPh>
    <rPh sb="24" eb="26">
      <t>ジコウ</t>
    </rPh>
    <rPh sb="27" eb="29">
      <t>ニュウリョク</t>
    </rPh>
    <phoneticPr fontId="3"/>
  </si>
  <si>
    <t>0102
（ＳＷ開始：廃止取次なし）を使用</t>
    <rPh sb="19" eb="21">
      <t>シヨウ</t>
    </rPh>
    <phoneticPr fontId="3"/>
  </si>
  <si>
    <t>kW</t>
    <phoneticPr fontId="3"/>
  </si>
  <si>
    <t>ＥW列の中で集約親となる
供給地点特定番号</t>
    <rPh sb="2" eb="3">
      <t>レツ</t>
    </rPh>
    <rPh sb="4" eb="5">
      <t>ナカ</t>
    </rPh>
    <rPh sb="6" eb="8">
      <t>シュウヤク</t>
    </rPh>
    <rPh sb="8" eb="9">
      <t>オヤ</t>
    </rPh>
    <phoneticPr fontId="3"/>
  </si>
  <si>
    <t>※契約書の締結有無にかかわらず、契約成立日を入力</t>
    <rPh sb="1" eb="4">
      <t>ケイヤクショ</t>
    </rPh>
    <rPh sb="5" eb="7">
      <t>テイケツ</t>
    </rPh>
    <rPh sb="7" eb="9">
      <t>ウム</t>
    </rPh>
    <rPh sb="16" eb="18">
      <t>ケイヤク</t>
    </rPh>
    <rPh sb="18" eb="20">
      <t>セイリツ</t>
    </rPh>
    <rPh sb="20" eb="21">
      <t>ビ</t>
    </rPh>
    <rPh sb="22" eb="24">
      <t>ニュウリョク</t>
    </rPh>
    <phoneticPr fontId="3"/>
  </si>
  <si>
    <t>新設（託送処理済）</t>
    <rPh sb="0" eb="2">
      <t>シンセツ</t>
    </rPh>
    <rPh sb="3" eb="5">
      <t>タクソウ</t>
    </rPh>
    <rPh sb="5" eb="7">
      <t>ショリ</t>
    </rPh>
    <rPh sb="7" eb="8">
      <t>ズ</t>
    </rPh>
    <phoneticPr fontId="3"/>
  </si>
  <si>
    <t>0102</t>
    <phoneticPr fontId="3"/>
  </si>
  <si>
    <t>001</t>
    <phoneticPr fontId="3"/>
  </si>
  <si>
    <t>0102</t>
  </si>
  <si>
    <t>V</t>
  </si>
  <si>
    <t>002</t>
    <phoneticPr fontId="3"/>
  </si>
  <si>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</si>
  <si>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</si>
  <si>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</si>
  <si>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</si>
  <si>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</si>
  <si>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</si>
  <si>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</si>
  <si>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</si>
  <si>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</si>
  <si>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</si>
  <si>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</si>
  <si>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</si>
  <si>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</si>
  <si>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</si>
  <si>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</si>
  <si>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</si>
  <si>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</si>
  <si>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</si>
  <si>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</si>
  <si>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</si>
  <si>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</si>
  <si>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</si>
  <si>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</si>
  <si>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</si>
  <si>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</si>
  <si>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</si>
  <si>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</si>
  <si>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</si>
  <si>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</si>
  <si>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</si>
  <si>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</si>
  <si>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</si>
  <si>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</si>
  <si>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</si>
  <si>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</si>
  <si>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</si>
  <si>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</si>
  <si>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</si>
  <si>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</si>
  <si>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</si>
  <si>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</si>
  <si>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</si>
  <si>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</si>
  <si>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</si>
  <si>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</si>
  <si>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</si>
  <si>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</si>
  <si>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</si>
  <si>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</si>
  <si>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</si>
  <si>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</si>
  <si>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</si>
  <si>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</si>
  <si>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</si>
  <si>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</si>
  <si>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</si>
  <si>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</si>
  <si>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</si>
  <si>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</si>
  <si>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</si>
  <si>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</si>
  <si>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</si>
  <si>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</si>
  <si>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</si>
  <si>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</si>
  <si>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</si>
  <si>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</si>
  <si>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</si>
  <si>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</si>
  <si>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</si>
  <si>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</si>
  <si>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</si>
  <si>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</si>
  <si>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</si>
  <si>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</si>
  <si>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</si>
  <si>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</si>
  <si>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</si>
  <si>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</si>
  <si>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</si>
  <si>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</si>
  <si>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</si>
  <si>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</si>
  <si>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</si>
  <si>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</si>
  <si>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</si>
  <si>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</si>
  <si>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</si>
  <si>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</si>
  <si>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</si>
  <si>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</si>
  <si>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</si>
  <si>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</si>
  <si>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</si>
  <si>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</si>
  <si>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</si>
  <si>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</si>
  <si>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0001050</t>
    <phoneticPr fontId="3"/>
  </si>
  <si>
    <t>0001060</t>
    <phoneticPr fontId="3"/>
  </si>
  <si>
    <t>0001070</t>
    <phoneticPr fontId="3"/>
  </si>
  <si>
    <t>0001080</t>
    <phoneticPr fontId="3"/>
  </si>
  <si>
    <t>0001090</t>
    <phoneticPr fontId="3"/>
  </si>
  <si>
    <t>0001100</t>
    <phoneticPr fontId="3"/>
  </si>
  <si>
    <t>0001110</t>
    <phoneticPr fontId="3"/>
  </si>
  <si>
    <t>0001180</t>
    <phoneticPr fontId="3"/>
  </si>
  <si>
    <t>0001190</t>
    <phoneticPr fontId="3"/>
  </si>
  <si>
    <t>0001120</t>
    <phoneticPr fontId="3"/>
  </si>
  <si>
    <t>0001130</t>
    <phoneticPr fontId="3"/>
  </si>
  <si>
    <t>0001140</t>
    <phoneticPr fontId="3"/>
  </si>
  <si>
    <t>0001020</t>
    <phoneticPr fontId="3"/>
  </si>
  <si>
    <t>0001030</t>
    <phoneticPr fontId="3"/>
  </si>
  <si>
    <t>0001040</t>
    <phoneticPr fontId="3"/>
  </si>
  <si>
    <t>0001200</t>
    <phoneticPr fontId="3"/>
  </si>
  <si>
    <t>0001999</t>
    <phoneticPr fontId="3"/>
  </si>
  <si>
    <t>0002020</t>
    <phoneticPr fontId="3"/>
  </si>
  <si>
    <t>0002030</t>
    <phoneticPr fontId="3"/>
  </si>
  <si>
    <t>0002320</t>
    <phoneticPr fontId="3"/>
  </si>
  <si>
    <t>0002340</t>
    <phoneticPr fontId="3"/>
  </si>
  <si>
    <t>0002350</t>
    <phoneticPr fontId="3"/>
  </si>
  <si>
    <t>0002480</t>
    <phoneticPr fontId="3"/>
  </si>
  <si>
    <t>0002080</t>
    <phoneticPr fontId="3"/>
  </si>
  <si>
    <t>0002040</t>
    <phoneticPr fontId="3"/>
  </si>
  <si>
    <t>0002050</t>
    <phoneticPr fontId="3"/>
  </si>
  <si>
    <t>0002100</t>
    <phoneticPr fontId="3"/>
  </si>
  <si>
    <t>0002070</t>
    <phoneticPr fontId="3"/>
  </si>
  <si>
    <t>0002090</t>
    <phoneticPr fontId="3"/>
  </si>
  <si>
    <t>0002060</t>
    <phoneticPr fontId="3"/>
  </si>
  <si>
    <t>0002110</t>
    <phoneticPr fontId="3"/>
  </si>
  <si>
    <t>0002140</t>
    <phoneticPr fontId="3"/>
  </si>
  <si>
    <t>0002150</t>
    <phoneticPr fontId="3"/>
  </si>
  <si>
    <t>0002160</t>
    <phoneticPr fontId="3"/>
  </si>
  <si>
    <t>0002170</t>
    <phoneticPr fontId="3"/>
  </si>
  <si>
    <t>0002180</t>
    <phoneticPr fontId="3"/>
  </si>
  <si>
    <t>0002190</t>
    <phoneticPr fontId="3"/>
  </si>
  <si>
    <t>0002200</t>
    <phoneticPr fontId="3"/>
  </si>
  <si>
    <t>0002210</t>
    <phoneticPr fontId="3"/>
  </si>
  <si>
    <t>0002500</t>
    <phoneticPr fontId="3"/>
  </si>
  <si>
    <t>0002510</t>
    <phoneticPr fontId="3"/>
  </si>
  <si>
    <t>0002520</t>
    <phoneticPr fontId="3"/>
  </si>
  <si>
    <t>0002220</t>
    <phoneticPr fontId="3"/>
  </si>
  <si>
    <t>0002230</t>
    <phoneticPr fontId="3"/>
  </si>
  <si>
    <t>0002530</t>
    <phoneticPr fontId="3"/>
  </si>
  <si>
    <t>0002250</t>
    <phoneticPr fontId="3"/>
  </si>
  <si>
    <t>0002540</t>
    <phoneticPr fontId="3"/>
  </si>
  <si>
    <t>0002260</t>
    <phoneticPr fontId="3"/>
  </si>
  <si>
    <t>0002550</t>
    <phoneticPr fontId="3"/>
  </si>
  <si>
    <t>0002270</t>
    <phoneticPr fontId="3"/>
  </si>
  <si>
    <t>0002280</t>
    <phoneticPr fontId="3"/>
  </si>
  <si>
    <t>0002290</t>
    <phoneticPr fontId="3"/>
  </si>
  <si>
    <t>0002300</t>
    <phoneticPr fontId="3"/>
  </si>
  <si>
    <t>0002130</t>
    <phoneticPr fontId="3"/>
  </si>
  <si>
    <t>0002560</t>
    <phoneticPr fontId="3"/>
  </si>
  <si>
    <t>0002240</t>
    <phoneticPr fontId="3"/>
  </si>
  <si>
    <t>0002310</t>
    <phoneticPr fontId="3"/>
  </si>
  <si>
    <t>0002360</t>
    <phoneticPr fontId="3"/>
  </si>
  <si>
    <t>0002370</t>
    <phoneticPr fontId="3"/>
  </si>
  <si>
    <t>0002380</t>
    <phoneticPr fontId="3"/>
  </si>
  <si>
    <t>0002390</t>
    <phoneticPr fontId="3"/>
  </si>
  <si>
    <t>0002400</t>
    <phoneticPr fontId="3"/>
  </si>
  <si>
    <t>0002410</t>
    <phoneticPr fontId="3"/>
  </si>
  <si>
    <t>0002420</t>
    <phoneticPr fontId="3"/>
  </si>
  <si>
    <t>0002430</t>
    <phoneticPr fontId="3"/>
  </si>
  <si>
    <t>0002440</t>
    <phoneticPr fontId="3"/>
  </si>
  <si>
    <t>0002450</t>
    <phoneticPr fontId="3"/>
  </si>
  <si>
    <t>0002460</t>
    <phoneticPr fontId="3"/>
  </si>
  <si>
    <t>0002470</t>
    <phoneticPr fontId="3"/>
  </si>
  <si>
    <t>0002999</t>
    <phoneticPr fontId="3"/>
  </si>
  <si>
    <t>業務用電力（一般料金）</t>
    <rPh sb="8" eb="10">
      <t>リョウキン</t>
    </rPh>
    <phoneticPr fontId="10"/>
  </si>
  <si>
    <t>業務用電力（時間帯別料金）</t>
    <rPh sb="0" eb="3">
      <t>ギョウムヨウ</t>
    </rPh>
    <rPh sb="3" eb="5">
      <t>デンリョク</t>
    </rPh>
    <rPh sb="6" eb="12">
      <t>ジカンタイベツリョウキン</t>
    </rPh>
    <phoneticPr fontId="14"/>
  </si>
  <si>
    <t>業務用ウイークエンド電力</t>
    <rPh sb="0" eb="3">
      <t>ギョウムヨウ</t>
    </rPh>
    <rPh sb="10" eb="12">
      <t>デンリョク</t>
    </rPh>
    <phoneticPr fontId="14"/>
  </si>
  <si>
    <t>業務用電力（Ａ料金）（２９ｋＶ）</t>
  </si>
  <si>
    <t>業務用電力（Ａ料金）（５９ｋＶ）</t>
  </si>
  <si>
    <t>業務用電力（Ｂ料金）（２９ｋＶ）</t>
    <rPh sb="7" eb="9">
      <t>リョウキン</t>
    </rPh>
    <phoneticPr fontId="10"/>
  </si>
  <si>
    <t>業務用電力（Ｂ料金）（５９ｋＶ）</t>
    <rPh sb="7" eb="9">
      <t>リョウキン</t>
    </rPh>
    <phoneticPr fontId="10"/>
  </si>
  <si>
    <t>高圧電力Ⅰ型（一般料金）</t>
    <rPh sb="9" eb="11">
      <t>リョウキン</t>
    </rPh>
    <phoneticPr fontId="3"/>
  </si>
  <si>
    <t>高圧電力Ⅱ型（一般料金）</t>
    <phoneticPr fontId="3"/>
  </si>
  <si>
    <t>高圧電力Ⅲ型（一般料金）</t>
    <phoneticPr fontId="3"/>
  </si>
  <si>
    <t>高圧電力（一般料金）</t>
    <phoneticPr fontId="3"/>
  </si>
  <si>
    <t>高圧電力Ⅰ型（時間帯別料金）</t>
    <rPh sb="7" eb="11">
      <t>ジカンタイベツ</t>
    </rPh>
    <rPh sb="11" eb="13">
      <t>リョウキン</t>
    </rPh>
    <phoneticPr fontId="3"/>
  </si>
  <si>
    <t>高圧電力Ⅱ型（時間帯別料金）</t>
    <phoneticPr fontId="3"/>
  </si>
  <si>
    <t>高圧電力Ⅲ型（時間帯別料金）</t>
    <phoneticPr fontId="3"/>
  </si>
  <si>
    <t>高圧電力（時間帯別料金）</t>
    <phoneticPr fontId="3"/>
  </si>
  <si>
    <t>特別高圧電力（Ａ料金）（２９ｋＶ）</t>
  </si>
  <si>
    <t>特別高圧電力（Ａ料金）（５９ｋＶ）</t>
  </si>
  <si>
    <t>特別高圧電力（Ｂ料金）（２９ｋＶ）</t>
  </si>
  <si>
    <t>特別高圧電力（Ｂ料金）（５９ｋＶ）</t>
  </si>
  <si>
    <t>臨時電力（高圧）（高圧電力）（４９９ｋＷ未満）</t>
    <rPh sb="0" eb="2">
      <t>リンジ</t>
    </rPh>
    <rPh sb="2" eb="4">
      <t>デンリョク</t>
    </rPh>
    <rPh sb="5" eb="7">
      <t>コウアツ</t>
    </rPh>
    <rPh sb="9" eb="11">
      <t>コウアツ</t>
    </rPh>
    <rPh sb="11" eb="13">
      <t>デンリョク</t>
    </rPh>
    <rPh sb="20" eb="22">
      <t>ミマン</t>
    </rPh>
    <phoneticPr fontId="10"/>
  </si>
  <si>
    <t>臨時電力（高圧）（高圧電力）（４９９ｋＷ以上）</t>
    <rPh sb="0" eb="2">
      <t>リンジ</t>
    </rPh>
    <rPh sb="2" eb="4">
      <t>デンリョク</t>
    </rPh>
    <rPh sb="5" eb="7">
      <t>コウアツ</t>
    </rPh>
    <rPh sb="9" eb="11">
      <t>コウアツ</t>
    </rPh>
    <rPh sb="11" eb="13">
      <t>デンリョク</t>
    </rPh>
    <rPh sb="20" eb="22">
      <t>イジョウ</t>
    </rPh>
    <phoneticPr fontId="10"/>
  </si>
  <si>
    <t>自家発補給電力Ｂ（４９９ｋＷ未満）</t>
    <rPh sb="14" eb="16">
      <t>ミマン</t>
    </rPh>
    <phoneticPr fontId="10"/>
  </si>
  <si>
    <t>自家発補給電力Ｂ（４９９ｋＷ以上）</t>
    <rPh sb="14" eb="16">
      <t>イジョウ</t>
    </rPh>
    <phoneticPr fontId="10"/>
  </si>
  <si>
    <t>臨時電力（反復）（高圧電力）（４９９ｋＷ未満）</t>
    <rPh sb="9" eb="11">
      <t>コウアツ</t>
    </rPh>
    <rPh sb="11" eb="13">
      <t>デンリョク</t>
    </rPh>
    <rPh sb="20" eb="22">
      <t>ミマン</t>
    </rPh>
    <phoneticPr fontId="10"/>
  </si>
  <si>
    <t>臨時電力（反復）（高圧電力）（４９９ｋＷ以上）</t>
    <rPh sb="9" eb="11">
      <t>コウアツ</t>
    </rPh>
    <rPh sb="11" eb="13">
      <t>デンリョク</t>
    </rPh>
    <rPh sb="20" eb="22">
      <t>イジョウ</t>
    </rPh>
    <phoneticPr fontId="10"/>
  </si>
  <si>
    <t>右記の入力不備確認フラグにて、不備がない旨のご確認をお願いします.
(D列およびS列の内容を確認)。</t>
    <rPh sb="0" eb="2">
      <t>ウキ</t>
    </rPh>
    <rPh sb="3" eb="9">
      <t>ニュウリョクフビカクニン</t>
    </rPh>
    <rPh sb="15" eb="17">
      <t>フビ</t>
    </rPh>
    <rPh sb="20" eb="21">
      <t>ムネ</t>
    </rPh>
    <rPh sb="23" eb="25">
      <t>カクニン</t>
    </rPh>
    <rPh sb="27" eb="28">
      <t>ネガ</t>
    </rPh>
    <rPh sb="36" eb="37">
      <t>レツ</t>
    </rPh>
    <rPh sb="41" eb="42">
      <t>レツ</t>
    </rPh>
    <rPh sb="43" eb="45">
      <t>ナイヨウ</t>
    </rPh>
    <rPh sb="46" eb="48">
      <t>カクニン</t>
    </rPh>
    <phoneticPr fontId="3"/>
  </si>
  <si>
    <t/>
  </si>
  <si>
    <t>111＿ＥＣ単価（夜間）【高圧電力１型（時間帯別）・実量】</t>
  </si>
  <si>
    <t>111＿ＥＣ単価（昼間）【高圧電力１型（時間帯別）・実量】</t>
  </si>
  <si>
    <t>111＿ＤＣ単価【高圧電力１型（時間帯別）・実量】</t>
  </si>
  <si>
    <t>ホッカイドウデンリョク（カ</t>
    <phoneticPr fontId="3"/>
  </si>
  <si>
    <t>ﾎｯｶｲﾄﾞｳﾃﾞﾝﾘｮｸ(ｶ</t>
    <phoneticPr fontId="3"/>
  </si>
  <si>
    <t>異動種別（開始）</t>
    <rPh sb="0" eb="2">
      <t>イドウ</t>
    </rPh>
    <rPh sb="2" eb="4">
      <t>シュベツ</t>
    </rPh>
    <rPh sb="5" eb="7">
      <t>カイシ</t>
    </rPh>
    <phoneticPr fontId="3"/>
  </si>
  <si>
    <t>異動種別（変更）</t>
    <rPh sb="0" eb="2">
      <t>イドウ</t>
    </rPh>
    <rPh sb="2" eb="4">
      <t>シュベツ</t>
    </rPh>
    <rPh sb="5" eb="7">
      <t>ヘンコウ</t>
    </rPh>
    <phoneticPr fontId="3"/>
  </si>
  <si>
    <t>異動種別（終了）</t>
    <rPh sb="0" eb="2">
      <t>イドウ</t>
    </rPh>
    <rPh sb="2" eb="4">
      <t>シュベツ</t>
    </rPh>
    <rPh sb="5" eb="7">
      <t>シュウリョウ</t>
    </rPh>
    <phoneticPr fontId="3"/>
  </si>
  <si>
    <t>条件有無</t>
    <rPh sb="0" eb="2">
      <t>ジョウケン</t>
    </rPh>
    <rPh sb="2" eb="4">
      <t>ウム</t>
    </rPh>
    <phoneticPr fontId="3"/>
  </si>
  <si>
    <t>代替ＢＰ出荷区分</t>
    <rPh sb="0" eb="2">
      <t>ダイタイ</t>
    </rPh>
    <rPh sb="4" eb="6">
      <t>シュッカ</t>
    </rPh>
    <rPh sb="6" eb="8">
      <t>クブン</t>
    </rPh>
    <phoneticPr fontId="3"/>
  </si>
  <si>
    <t>一括郵送対象外</t>
    <rPh sb="0" eb="2">
      <t>イッカツ</t>
    </rPh>
    <rPh sb="2" eb="4">
      <t>ユウソウ</t>
    </rPh>
    <rPh sb="4" eb="7">
      <t>タイショウガイ</t>
    </rPh>
    <phoneticPr fontId="3"/>
  </si>
  <si>
    <t>燃調</t>
    <rPh sb="0" eb="2">
      <t>ネンチョウ</t>
    </rPh>
    <phoneticPr fontId="3"/>
  </si>
  <si>
    <t>支払条件</t>
    <rPh sb="0" eb="2">
      <t>シハライ</t>
    </rPh>
    <rPh sb="2" eb="4">
      <t>ジョウケン</t>
    </rPh>
    <phoneticPr fontId="3"/>
  </si>
  <si>
    <t>預金種別</t>
    <rPh sb="0" eb="2">
      <t>ヨキン</t>
    </rPh>
    <rPh sb="2" eb="4">
      <t>シュベツ</t>
    </rPh>
    <phoneticPr fontId="3"/>
  </si>
  <si>
    <t>予備電源</t>
    <rPh sb="0" eb="2">
      <t>ヨビ</t>
    </rPh>
    <rPh sb="2" eb="4">
      <t>デンゲン</t>
    </rPh>
    <phoneticPr fontId="3"/>
  </si>
  <si>
    <t>予備線</t>
    <rPh sb="0" eb="2">
      <t>ヨビ</t>
    </rPh>
    <rPh sb="2" eb="3">
      <t>セン</t>
    </rPh>
    <phoneticPr fontId="3"/>
  </si>
  <si>
    <t>免税契約クラス</t>
    <rPh sb="0" eb="2">
      <t>メンゼイ</t>
    </rPh>
    <rPh sb="2" eb="4">
      <t>ケイヤク</t>
    </rPh>
    <phoneticPr fontId="3"/>
  </si>
  <si>
    <t>増加（託送処理済）</t>
    <rPh sb="0" eb="2">
      <t>ゾウカ</t>
    </rPh>
    <rPh sb="3" eb="5">
      <t>タクソウ</t>
    </rPh>
    <rPh sb="5" eb="7">
      <t>ショリ</t>
    </rPh>
    <rPh sb="7" eb="8">
      <t>ズ</t>
    </rPh>
    <phoneticPr fontId="3"/>
  </si>
  <si>
    <t>撤去（託送処理済）</t>
    <rPh sb="0" eb="2">
      <t>テッキョ</t>
    </rPh>
    <phoneticPr fontId="3"/>
  </si>
  <si>
    <t>口振</t>
    <phoneticPr fontId="3"/>
  </si>
  <si>
    <t>ON</t>
    <phoneticPr fontId="3"/>
  </si>
  <si>
    <t>域外燃調</t>
    <rPh sb="0" eb="2">
      <t>イキガイ</t>
    </rPh>
    <rPh sb="2" eb="4">
      <t>ネンチョウ</t>
    </rPh>
    <phoneticPr fontId="3"/>
  </si>
  <si>
    <t>領事館</t>
    <rPh sb="0" eb="3">
      <t>リョウジカン</t>
    </rPh>
    <phoneticPr fontId="3"/>
  </si>
  <si>
    <t>ＳＷ開始（託送処理済）</t>
    <rPh sb="2" eb="4">
      <t>カイシ</t>
    </rPh>
    <rPh sb="5" eb="7">
      <t>タクソウ</t>
    </rPh>
    <rPh sb="7" eb="9">
      <t>ショリ</t>
    </rPh>
    <rPh sb="9" eb="10">
      <t>ズ</t>
    </rPh>
    <phoneticPr fontId="3"/>
  </si>
  <si>
    <t>減少（託送処理済）</t>
    <rPh sb="0" eb="2">
      <t>ゲンショウ</t>
    </rPh>
    <phoneticPr fontId="3"/>
  </si>
  <si>
    <t>ＳＷ廃止（託送処理済）</t>
    <rPh sb="2" eb="4">
      <t>ハイシ</t>
    </rPh>
    <phoneticPr fontId="3"/>
  </si>
  <si>
    <t>マルチバンク</t>
    <phoneticPr fontId="3"/>
  </si>
  <si>
    <t>請求書出す（Z901）</t>
    <rPh sb="0" eb="2">
      <t>セイキュウ</t>
    </rPh>
    <rPh sb="2" eb="3">
      <t>ショ</t>
    </rPh>
    <rPh sb="3" eb="4">
      <t>ダ</t>
    </rPh>
    <phoneticPr fontId="3"/>
  </si>
  <si>
    <t>OFF</t>
    <phoneticPr fontId="3"/>
  </si>
  <si>
    <t>指定振替24日</t>
    <rPh sb="0" eb="2">
      <t>シテイ</t>
    </rPh>
    <rPh sb="2" eb="4">
      <t>フリカエ</t>
    </rPh>
    <rPh sb="6" eb="7">
      <t>ニチ</t>
    </rPh>
    <phoneticPr fontId="3"/>
  </si>
  <si>
    <t>2：当座</t>
    <rPh sb="2" eb="4">
      <t>トウザ</t>
    </rPh>
    <phoneticPr fontId="3"/>
  </si>
  <si>
    <t>AR:センター止め</t>
    <rPh sb="7" eb="8">
      <t>ド</t>
    </rPh>
    <phoneticPr fontId="3"/>
  </si>
  <si>
    <t>有（実量制）</t>
    <rPh sb="0" eb="1">
      <t>ア</t>
    </rPh>
    <rPh sb="2" eb="5">
      <t>ジツリョウセイ</t>
    </rPh>
    <phoneticPr fontId="3"/>
  </si>
  <si>
    <t>領事館（住宅）</t>
    <rPh sb="0" eb="3">
      <t>リョウジカン</t>
    </rPh>
    <rPh sb="4" eb="6">
      <t>ジュウタク</t>
    </rPh>
    <phoneticPr fontId="3"/>
  </si>
  <si>
    <t>メニュー変更</t>
    <rPh sb="4" eb="6">
      <t>ヘンコウ</t>
    </rPh>
    <phoneticPr fontId="3"/>
  </si>
  <si>
    <t>振込票</t>
    <phoneticPr fontId="3"/>
  </si>
  <si>
    <t>指定振替27日</t>
    <rPh sb="0" eb="2">
      <t>シテイ</t>
    </rPh>
    <rPh sb="2" eb="4">
      <t>フリカエ</t>
    </rPh>
    <rPh sb="6" eb="7">
      <t>ニチ</t>
    </rPh>
    <phoneticPr fontId="3"/>
  </si>
  <si>
    <t>有（協議制・高圧）</t>
    <rPh sb="0" eb="1">
      <t>ア</t>
    </rPh>
    <rPh sb="2" eb="4">
      <t>キョウギ</t>
    </rPh>
    <rPh sb="4" eb="5">
      <t>セイ</t>
    </rPh>
    <rPh sb="6" eb="8">
      <t>コウアツ</t>
    </rPh>
    <phoneticPr fontId="3"/>
  </si>
  <si>
    <t>その他</t>
    <rPh sb="2" eb="3">
      <t>タ</t>
    </rPh>
    <phoneticPr fontId="3"/>
  </si>
  <si>
    <t>増加（託送処理済）＋メニュー変更</t>
    <rPh sb="0" eb="2">
      <t>ゾウカ</t>
    </rPh>
    <rPh sb="14" eb="16">
      <t>ヘンコウ</t>
    </rPh>
    <phoneticPr fontId="3"/>
  </si>
  <si>
    <t>指定口座入金</t>
    <phoneticPr fontId="3"/>
  </si>
  <si>
    <t>指定振替29日</t>
    <rPh sb="0" eb="2">
      <t>シテイ</t>
    </rPh>
    <rPh sb="2" eb="4">
      <t>フリカエ</t>
    </rPh>
    <rPh sb="6" eb="7">
      <t>ニチ</t>
    </rPh>
    <phoneticPr fontId="3"/>
  </si>
  <si>
    <t>有（協議制・特高）</t>
    <rPh sb="0" eb="1">
      <t>ア</t>
    </rPh>
    <rPh sb="2" eb="4">
      <t>キョウギ</t>
    </rPh>
    <rPh sb="4" eb="5">
      <t>セイ</t>
    </rPh>
    <rPh sb="6" eb="8">
      <t>トッコウ</t>
    </rPh>
    <phoneticPr fontId="3"/>
  </si>
  <si>
    <t>減少（託送処理済）＋メニュー変更</t>
    <rPh sb="0" eb="2">
      <t>ゲンショウ</t>
    </rPh>
    <rPh sb="14" eb="16">
      <t>ヘンコウ</t>
    </rPh>
    <phoneticPr fontId="3"/>
  </si>
  <si>
    <r>
      <t>業務用電力（一般）</t>
    </r>
    <r>
      <rPr>
        <sz val="11"/>
        <color rgb="FFFF0000"/>
        <rFont val="Yu Gothic"/>
        <family val="3"/>
        <charset val="128"/>
        <scheme val="minor"/>
      </rPr>
      <t>・協議</t>
    </r>
    <rPh sb="10" eb="12">
      <t>キョウギ</t>
    </rPh>
    <phoneticPr fontId="10"/>
  </si>
  <si>
    <t>2-H11D102101</t>
    <phoneticPr fontId="3"/>
  </si>
  <si>
    <t>101＿ＤＣ単価【業務用電力（一般）】</t>
    <phoneticPr fontId="3"/>
  </si>
  <si>
    <t>101＿ＤＣ単価超過金【業務用電力（一般）】</t>
    <phoneticPr fontId="3"/>
  </si>
  <si>
    <t>101＿ＥＣ単価【業務用電力（一般）】</t>
    <phoneticPr fontId="3"/>
  </si>
  <si>
    <r>
      <t>業務用電力（時間帯別）</t>
    </r>
    <r>
      <rPr>
        <sz val="11"/>
        <color rgb="FFFF0000"/>
        <rFont val="Yu Gothic"/>
        <family val="3"/>
        <charset val="128"/>
        <scheme val="minor"/>
      </rPr>
      <t>・協議</t>
    </r>
    <rPh sb="0" eb="3">
      <t>ギョウムヨウ</t>
    </rPh>
    <rPh sb="3" eb="5">
      <t>デンリョク</t>
    </rPh>
    <phoneticPr fontId="14"/>
  </si>
  <si>
    <t>2-H11D202101</t>
    <phoneticPr fontId="3"/>
  </si>
  <si>
    <t>111＿ＤＣ単価【業務用電力（時間帯別）】</t>
    <phoneticPr fontId="3"/>
  </si>
  <si>
    <t>111＿ＤＣ単価超過金【業務用電力（時間帯別）】</t>
    <phoneticPr fontId="3"/>
  </si>
  <si>
    <t>111＿ＥＣ単価（昼間）【業務用電力（時間帯別）】</t>
    <phoneticPr fontId="3"/>
  </si>
  <si>
    <t>111＿ＥＣ単価（夜間）【業務用電力（時間帯別）】</t>
    <phoneticPr fontId="3"/>
  </si>
  <si>
    <r>
      <t>業務用ＷＥ電力</t>
    </r>
    <r>
      <rPr>
        <sz val="11"/>
        <color rgb="FFFF0000"/>
        <rFont val="Yu Gothic"/>
        <family val="3"/>
        <charset val="128"/>
        <scheme val="minor"/>
      </rPr>
      <t>・協議</t>
    </r>
    <rPh sb="0" eb="3">
      <t>ギョウムヨウ</t>
    </rPh>
    <rPh sb="5" eb="7">
      <t>デンリョク</t>
    </rPh>
    <phoneticPr fontId="14"/>
  </si>
  <si>
    <t>2-H11D204101</t>
    <phoneticPr fontId="3"/>
  </si>
  <si>
    <t>121＿ＤＣ単価【業務用ＷＥ電力】</t>
    <phoneticPr fontId="3"/>
  </si>
  <si>
    <t>121＿ＤＣ単価超過金【業務用ＷＥ電力】</t>
    <phoneticPr fontId="3"/>
  </si>
  <si>
    <t>121＿ＥＣ単価（平日）【業務用ＷＥ電力】</t>
    <phoneticPr fontId="3"/>
  </si>
  <si>
    <t>121＿ＥＣ単価（休日）【業務用ＷＥ電力】</t>
    <phoneticPr fontId="3"/>
  </si>
  <si>
    <r>
      <t>高圧電力１型（一般）</t>
    </r>
    <r>
      <rPr>
        <sz val="11"/>
        <color rgb="FFFF0000"/>
        <rFont val="Yu Gothic"/>
        <family val="3"/>
        <charset val="128"/>
        <scheme val="minor"/>
      </rPr>
      <t>・協議</t>
    </r>
    <rPh sb="0" eb="2">
      <t>コウアツ</t>
    </rPh>
    <rPh sb="2" eb="4">
      <t>デンリョク</t>
    </rPh>
    <rPh sb="5" eb="6">
      <t>カタ</t>
    </rPh>
    <phoneticPr fontId="10"/>
  </si>
  <si>
    <t>2-H11E102101</t>
    <phoneticPr fontId="3"/>
  </si>
  <si>
    <t>101＿ＤＣ単価【高圧電力１型（一般）】</t>
    <phoneticPr fontId="3"/>
  </si>
  <si>
    <t>101＿ＤＣ単価超過金【高圧電力１型（一般）】</t>
    <phoneticPr fontId="3"/>
  </si>
  <si>
    <t>101＿ＥＣ単価【高圧電力１型（一般）】</t>
    <phoneticPr fontId="3"/>
  </si>
  <si>
    <r>
      <t>高圧電力２型（一般）</t>
    </r>
    <r>
      <rPr>
        <sz val="11"/>
        <color rgb="FFFF0000"/>
        <rFont val="Yu Gothic"/>
        <family val="3"/>
        <charset val="128"/>
        <scheme val="minor"/>
      </rPr>
      <t>・協議</t>
    </r>
    <rPh sb="0" eb="2">
      <t>コウアツ</t>
    </rPh>
    <rPh sb="2" eb="4">
      <t>デンリョク</t>
    </rPh>
    <rPh sb="5" eb="6">
      <t>ガタ</t>
    </rPh>
    <phoneticPr fontId="10"/>
  </si>
  <si>
    <t>102＿ＤＣ単価【高圧電力２型（一般）】</t>
    <phoneticPr fontId="3"/>
  </si>
  <si>
    <t>102＿ＤＣ単価超過金【高圧電力２型（一般）】</t>
    <phoneticPr fontId="3"/>
  </si>
  <si>
    <t>102＿ＥＣ単価【高圧電力２型（一般）】</t>
    <phoneticPr fontId="3"/>
  </si>
  <si>
    <r>
      <t>高圧電力３型（一般）</t>
    </r>
    <r>
      <rPr>
        <sz val="11"/>
        <color rgb="FFFF0000"/>
        <rFont val="Yu Gothic"/>
        <family val="3"/>
        <charset val="128"/>
        <scheme val="minor"/>
      </rPr>
      <t>・協議</t>
    </r>
    <rPh sb="0" eb="2">
      <t>コウアツ</t>
    </rPh>
    <rPh sb="2" eb="4">
      <t>デンリョク</t>
    </rPh>
    <rPh sb="5" eb="6">
      <t>ガタ</t>
    </rPh>
    <phoneticPr fontId="10"/>
  </si>
  <si>
    <t>103＿ＤＣ単価【高圧電力３型（一般）】</t>
    <phoneticPr fontId="3"/>
  </si>
  <si>
    <t>103＿ＤＣ単価超過金【高圧電力３型（一般）】</t>
    <phoneticPr fontId="3"/>
  </si>
  <si>
    <t>103＿ＥＣ単価【高圧電力３型（一般）】</t>
    <phoneticPr fontId="3"/>
  </si>
  <si>
    <r>
      <t>高圧電力（一般）</t>
    </r>
    <r>
      <rPr>
        <sz val="11"/>
        <color rgb="FFFF0000"/>
        <rFont val="Yu Gothic"/>
        <family val="3"/>
        <charset val="128"/>
        <scheme val="minor"/>
      </rPr>
      <t>・協議</t>
    </r>
    <phoneticPr fontId="10"/>
  </si>
  <si>
    <t>104＿ＤＣ単価【高圧電力（一般）】</t>
    <phoneticPr fontId="3"/>
  </si>
  <si>
    <t>104＿ＤＣ単価超過金【高圧電力（一般）】</t>
    <phoneticPr fontId="3"/>
  </si>
  <si>
    <t>104＿ＥＣ単価【高圧電力（一般）】</t>
    <phoneticPr fontId="3"/>
  </si>
  <si>
    <r>
      <t>高圧電力１型（時間帯別）</t>
    </r>
    <r>
      <rPr>
        <sz val="11"/>
        <color rgb="FFFF0000"/>
        <rFont val="Yu Gothic"/>
        <family val="3"/>
        <charset val="128"/>
        <scheme val="minor"/>
      </rPr>
      <t>・協議</t>
    </r>
    <rPh sb="0" eb="2">
      <t>コウアツ</t>
    </rPh>
    <rPh sb="2" eb="4">
      <t>デンリョク</t>
    </rPh>
    <rPh sb="5" eb="6">
      <t>カタ</t>
    </rPh>
    <phoneticPr fontId="10"/>
  </si>
  <si>
    <t>2-H11E202101</t>
    <phoneticPr fontId="3"/>
  </si>
  <si>
    <t>111＿ＤＣ単価【高圧電力１型（時間帯別）】</t>
    <phoneticPr fontId="3"/>
  </si>
  <si>
    <t>111＿ＤＣ単価超過金【高圧電力１型（時間帯別）】</t>
    <phoneticPr fontId="3"/>
  </si>
  <si>
    <t>111＿ＥＣ単価（昼間）【高圧電力１型（時間帯別）】</t>
    <phoneticPr fontId="3"/>
  </si>
  <si>
    <t>111＿ＥＣ単価（夜間）【高圧電力１型（時間帯別）】</t>
    <phoneticPr fontId="3"/>
  </si>
  <si>
    <r>
      <t>高圧電力２型（時間帯別）</t>
    </r>
    <r>
      <rPr>
        <sz val="11"/>
        <color rgb="FFFF0000"/>
        <rFont val="Yu Gothic"/>
        <family val="3"/>
        <charset val="128"/>
        <scheme val="minor"/>
      </rPr>
      <t>・協議</t>
    </r>
    <rPh sb="0" eb="2">
      <t>コウアツ</t>
    </rPh>
    <rPh sb="2" eb="4">
      <t>デンリョク</t>
    </rPh>
    <rPh sb="5" eb="6">
      <t>ガタ</t>
    </rPh>
    <phoneticPr fontId="10"/>
  </si>
  <si>
    <t>112＿ＤＣ単価【高圧電力２型（時間帯別）】</t>
    <phoneticPr fontId="3"/>
  </si>
  <si>
    <t>112＿ＤＣ単価超過金【高圧電力２型（時間帯別）】</t>
    <phoneticPr fontId="3"/>
  </si>
  <si>
    <t>112＿ＥＣ単価（昼間）【高圧電力２型（時間帯別）】</t>
    <phoneticPr fontId="3"/>
  </si>
  <si>
    <t>112＿ＥＣ単価（夜間）【高圧電力２型（時間帯別）】</t>
    <phoneticPr fontId="3"/>
  </si>
  <si>
    <r>
      <t>高圧電力３型（時間帯別）</t>
    </r>
    <r>
      <rPr>
        <sz val="11"/>
        <color rgb="FFFF0000"/>
        <rFont val="Yu Gothic"/>
        <family val="3"/>
        <charset val="128"/>
        <scheme val="minor"/>
      </rPr>
      <t>・協議</t>
    </r>
    <rPh sb="0" eb="2">
      <t>コウアツ</t>
    </rPh>
    <rPh sb="2" eb="4">
      <t>デンリョク</t>
    </rPh>
    <rPh sb="5" eb="6">
      <t>ガタ</t>
    </rPh>
    <phoneticPr fontId="10"/>
  </si>
  <si>
    <t>113＿ＤＣ単価【高圧電力３型（時間帯別）】</t>
    <phoneticPr fontId="3"/>
  </si>
  <si>
    <t>113＿ＤＣ単価超過金【高圧電力３型（時間帯別）】</t>
    <phoneticPr fontId="3"/>
  </si>
  <si>
    <t>113＿ＥＣ単価（昼間）【高圧電力３型（時間帯別）】</t>
    <phoneticPr fontId="3"/>
  </si>
  <si>
    <t>113＿ＥＣ単価（夜間）【高圧電力３型（時間帯別）】</t>
    <phoneticPr fontId="3"/>
  </si>
  <si>
    <r>
      <t>高圧電力（時間帯別）</t>
    </r>
    <r>
      <rPr>
        <sz val="11"/>
        <color rgb="FFFF0000"/>
        <rFont val="Yu Gothic"/>
        <family val="3"/>
        <charset val="128"/>
        <scheme val="minor"/>
      </rPr>
      <t>・協議</t>
    </r>
    <phoneticPr fontId="3"/>
  </si>
  <si>
    <t>114＿ＤＣ単価【高圧電力（時間帯別）】</t>
    <phoneticPr fontId="3"/>
  </si>
  <si>
    <t>114＿ＤＣ単価超過金【高圧電力（時間帯別）】</t>
    <phoneticPr fontId="3"/>
  </si>
  <si>
    <t>114＿ＥＣ単価（昼間）【高圧電力（時間帯別）】</t>
    <phoneticPr fontId="3"/>
  </si>
  <si>
    <t>114＿ＥＣ単価（夜間）【高圧電力（時間帯別）】</t>
    <phoneticPr fontId="3"/>
  </si>
  <si>
    <t>業務用高負荷率料金（Ａ料金）（３０ｋＶ）</t>
  </si>
  <si>
    <t>102＿ＤＣ単価【業務用高負荷（Ａ料金）＿３０ｋＶ】</t>
    <phoneticPr fontId="3"/>
  </si>
  <si>
    <t>102＿ＤＣ単価超過金【業務用高負荷（Ａ料金）＿３０ｋＶ】</t>
    <phoneticPr fontId="3"/>
  </si>
  <si>
    <t>102＿ＥＣ単価【業務用高負荷（Ａ料金）＿３０ｋＶ】</t>
    <phoneticPr fontId="3"/>
  </si>
  <si>
    <t>業務用高負荷率料金２型（Ａ料金）（３０ｋＶ）</t>
  </si>
  <si>
    <t>103＿ＤＣ単価【業務用高負荷２型（Ａ料金）＿３０ｋＶ】</t>
    <phoneticPr fontId="3"/>
  </si>
  <si>
    <t>103＿ＤＣ単価超過金【業務用高負荷２型（Ａ料金）＿３０ｋＶ】</t>
    <phoneticPr fontId="3"/>
  </si>
  <si>
    <t>103＿ＥＣ単価【業務用高負荷２型（Ａ料金）＿３０ｋＶ】</t>
    <phoneticPr fontId="3"/>
  </si>
  <si>
    <t>業務用高負荷率料金（Ａ料金）（６０ｋＶ）</t>
  </si>
  <si>
    <t>105＿ＤＣ単価【業務用高負荷（Ａ料金）＿６０ｋＶ】</t>
    <phoneticPr fontId="3"/>
  </si>
  <si>
    <t>105＿ＤＣ単価超過金【業務用高負荷（Ａ料金）＿６０ｋＶ】</t>
    <phoneticPr fontId="3"/>
  </si>
  <si>
    <t>105＿ＥＣ単価【業務用高負荷（Ａ料金）＿６０ｋＶ】</t>
    <phoneticPr fontId="3"/>
  </si>
  <si>
    <t>業務用高負荷率料金２型（Ａ料金）（６０ｋＶ）</t>
  </si>
  <si>
    <t>106＿ＤＣ単価【業務用高負荷２型（Ａ料金）＿６０ｋＶ】</t>
    <phoneticPr fontId="3"/>
  </si>
  <si>
    <t>106＿ＤＣ単価超過金【業務用高負荷２型（Ａ料金）＿６０ｋＶ】</t>
    <phoneticPr fontId="3"/>
  </si>
  <si>
    <t>106＿ＥＣ単価【業務用高負荷２型（Ａ料金）＿６０ｋＶ】</t>
    <phoneticPr fontId="3"/>
  </si>
  <si>
    <t>業務用高負荷率料金（Ｂ料金）（３０ｋＶ）</t>
    <rPh sb="11" eb="13">
      <t>リョウキン</t>
    </rPh>
    <phoneticPr fontId="10"/>
  </si>
  <si>
    <t>112＿ＤＣ単価【業務用高負荷（Ｂ料金）＿３０ｋＶ】</t>
    <phoneticPr fontId="3"/>
  </si>
  <si>
    <t>112＿ＤＣ単価超過金【業務用高負荷（Ｂ料金）＿３０ｋＶ】</t>
    <phoneticPr fontId="3"/>
  </si>
  <si>
    <t>112＿ＥＣ単価（昼間）【業務用高負荷（Ｂ料金）＿３０ｋＶ】</t>
    <phoneticPr fontId="3"/>
  </si>
  <si>
    <t>112＿ＥＣ単価（夜間）【業務用高負荷（Ｂ料金）＿３０ｋＶ】</t>
    <phoneticPr fontId="3"/>
  </si>
  <si>
    <t>業務用高負荷率料金２型（Ｂ料金）（３０ｋＶ）</t>
    <rPh sb="13" eb="15">
      <t>リョウキン</t>
    </rPh>
    <phoneticPr fontId="10"/>
  </si>
  <si>
    <t>113＿ＤＣ単価【業務用高負荷２型（Ｂ料金）＿３０ｋＶ】</t>
    <phoneticPr fontId="3"/>
  </si>
  <si>
    <t>113＿ＤＣ単価超過金【業務用高負荷２型（Ｂ料金）＿３０ｋＶ】</t>
    <phoneticPr fontId="3"/>
  </si>
  <si>
    <t>113＿ＥＣ単価（昼間）【業務用高負荷２型（Ｂ料金）＿３０ｋＶ】</t>
    <phoneticPr fontId="3"/>
  </si>
  <si>
    <t>113＿ＥＣ単価（夜間）【業務用高負荷２型（Ｂ料金）＿３０ｋＶ】</t>
    <phoneticPr fontId="3"/>
  </si>
  <si>
    <t>業務用高負荷率料金（Ｂ料金）（６０ｋＶ）</t>
    <rPh sb="11" eb="13">
      <t>リョウキン</t>
    </rPh>
    <phoneticPr fontId="10"/>
  </si>
  <si>
    <t>115＿ＤＣ単価【業務用高負荷（Ｂ料金）＿６０ｋＶ】</t>
    <phoneticPr fontId="3"/>
  </si>
  <si>
    <t>115＿ＤＣ単価超過金【業務用高負荷（Ｂ料金）＿６０ｋＶ】</t>
    <phoneticPr fontId="3"/>
  </si>
  <si>
    <t>115＿ＥＣ単価（昼間）【業務用高負荷（Ｂ料金）＿６０ｋＶ】</t>
    <phoneticPr fontId="3"/>
  </si>
  <si>
    <t>115＿ＥＣ単価（夜間）【業務用高負荷（Ｂ料金）＿６０ｋＶ】</t>
    <phoneticPr fontId="3"/>
  </si>
  <si>
    <t>業務用高負荷率料金２型（Ｂ料金）（６０ｋＶ）</t>
    <rPh sb="13" eb="15">
      <t>リョウキン</t>
    </rPh>
    <phoneticPr fontId="10"/>
  </si>
  <si>
    <t>116＿ＤＣ単価【業務用高負荷２型（Ｂ料金）＿６０ｋＶ】</t>
    <phoneticPr fontId="3"/>
  </si>
  <si>
    <t>116＿ＤＣ単価超過金【業務用高負荷２型（Ｂ料金）＿６０ｋＶ】</t>
    <phoneticPr fontId="3"/>
  </si>
  <si>
    <t>116＿ＥＣ単価（昼間）【業務用高負荷２型（Ｂ料金）＿６０ｋＶ】</t>
    <phoneticPr fontId="3"/>
  </si>
  <si>
    <t>116＿ＥＣ単価（夜間）【業務用高負荷２型（Ｂ料金）＿６０ｋＶ】</t>
    <phoneticPr fontId="3"/>
  </si>
  <si>
    <t>産業用高負荷率料金（Ａ料金）（３０ｋＶ）</t>
  </si>
  <si>
    <t>102＿ＤＣ単価【産業用高負荷（Ａ料金）＿３０ｋＶ】</t>
    <phoneticPr fontId="3"/>
  </si>
  <si>
    <t>102＿ＤＣ単価超過金【産業用高負荷（Ａ料金）＿３０ｋＶ】</t>
    <phoneticPr fontId="3"/>
  </si>
  <si>
    <t>102＿ＥＣ単価【産業用高負荷（Ａ料金）＿３０ｋＶ】</t>
    <phoneticPr fontId="3"/>
  </si>
  <si>
    <t>産業用高負荷率料金２型（Ａ料金）（３０ｋＶ）</t>
  </si>
  <si>
    <t>103＿ＤＣ単価【産業用高負荷２型（Ａ料金）＿３０ｋＶ】</t>
    <phoneticPr fontId="3"/>
  </si>
  <si>
    <t>103＿ＤＣ単価超過金【産業用高負荷２型（Ａ料金）＿３０ｋＶ】</t>
    <phoneticPr fontId="3"/>
  </si>
  <si>
    <t>103＿ＥＣ単価【産業用高負荷２型（Ａ料金）＿３０ｋＶ】</t>
    <phoneticPr fontId="3"/>
  </si>
  <si>
    <t>産業用高負荷率料金（Ａ料金）（６０ｋＶ）</t>
  </si>
  <si>
    <t>105＿ＤＣ単価【産業用高負荷（Ａ料金）＿６０ｋＶ】</t>
    <phoneticPr fontId="3"/>
  </si>
  <si>
    <t>105＿ＤＣ単価超過金【産業用高負荷（Ａ料金）＿６０ｋＶ】</t>
    <phoneticPr fontId="3"/>
  </si>
  <si>
    <t>105＿ＥＣ単価【産業用高負荷（Ａ料金）＿６０ｋＶ】</t>
    <phoneticPr fontId="3"/>
  </si>
  <si>
    <t>産業用高負荷率料金２型（Ａ料金）（６０ｋＶ）</t>
  </si>
  <si>
    <t>106＿ＤＣ単価【産業用高負荷２型（Ａ料金）＿６０ｋＶ】</t>
    <phoneticPr fontId="3"/>
  </si>
  <si>
    <t>106＿ＤＣ単価超過金【産業用高負荷２型（Ａ料金）＿６０ｋＶ】</t>
    <phoneticPr fontId="3"/>
  </si>
  <si>
    <t>106＿ＥＣ単価【産業用高負荷２型（Ａ料金）＿６０ｋＶ】</t>
    <phoneticPr fontId="3"/>
  </si>
  <si>
    <t>産業用高負荷率料金（Ｂ料金）（３０ｋＶ）</t>
    <phoneticPr fontId="10"/>
  </si>
  <si>
    <t>112＿ＤＣ単価【産業用高負荷（Ｂ料金）＿３０ｋＶ】</t>
    <phoneticPr fontId="3"/>
  </si>
  <si>
    <t>112＿ＤＣ単価超過金【産業用高負荷（Ｂ料金）＿３０ｋＶ】</t>
    <phoneticPr fontId="3"/>
  </si>
  <si>
    <t>112＿ＥＣ単価（昼間）【産業用高負荷（Ｂ料金）＿３０ｋＶ】</t>
    <phoneticPr fontId="3"/>
  </si>
  <si>
    <t>112＿ＥＣ単価（夜間）【産業用高負荷（Ｂ料金）＿３０ｋＶ】</t>
    <phoneticPr fontId="3"/>
  </si>
  <si>
    <t>産業用高負荷率料金２型（Ｂ料金）（３０ｋＶ）</t>
  </si>
  <si>
    <t>113＿ＤＣ単価【産業用高負荷２型（Ｂ料金）＿３０ｋＶ】</t>
    <phoneticPr fontId="3"/>
  </si>
  <si>
    <t>113＿ＤＣ単価超過金【産業用高負荷２型（Ｂ料金）＿３０ｋＶ】</t>
    <phoneticPr fontId="3"/>
  </si>
  <si>
    <t>113＿ＥＣ単価（昼間）【産業用高負荷２型（Ｂ料金）＿３０ｋＶ】</t>
    <phoneticPr fontId="3"/>
  </si>
  <si>
    <t>113＿ＥＣ単価（夜間）【産業用高負荷２型（Ｂ料金）＿３０ｋＶ】</t>
    <phoneticPr fontId="3"/>
  </si>
  <si>
    <t>産業用高負荷率料金（Ｂ料金）（６０ｋＶ）</t>
    <phoneticPr fontId="10"/>
  </si>
  <si>
    <t>115＿ＤＣ単価【産業用高負荷（Ｂ料金）＿６０ｋＶ】</t>
    <phoneticPr fontId="3"/>
  </si>
  <si>
    <t>115＿ＤＣ単価超過金【産業用高負荷（Ｂ料金）＿６０ｋＶ】</t>
    <phoneticPr fontId="3"/>
  </si>
  <si>
    <t>115＿ＥＣ単価（昼間）【産業用高負荷（Ｂ料金）＿６０ｋＶ】</t>
    <phoneticPr fontId="3"/>
  </si>
  <si>
    <t>115＿ＥＣ単価（夜間）【産業用高負荷（Ｂ料金）＿６０ｋＶ】</t>
    <phoneticPr fontId="3"/>
  </si>
  <si>
    <t>産業用高負荷率料金２型（Ｂ料金）（６０ｋＶ）</t>
  </si>
  <si>
    <t>116＿ＤＣ単価【産業用高負荷２型（Ｂ料金）＿６０ｋＶ】</t>
    <phoneticPr fontId="3"/>
  </si>
  <si>
    <t>116＿ＤＣ単価超過金【産業用高負荷２型（Ｂ料金）＿６０ｋＶ】</t>
    <phoneticPr fontId="3"/>
  </si>
  <si>
    <t>116＿ＥＣ単価（昼間）【産業用高負荷２型（Ｂ料金）＿６０ｋＶ】</t>
    <phoneticPr fontId="3"/>
  </si>
  <si>
    <t>116＿ＥＣ単価（夜間）【産業用高負荷２型（Ｂ料金）＿６０ｋＶ】</t>
    <phoneticPr fontId="3"/>
  </si>
  <si>
    <t>業務用取引量別（一般）・実量（３～４ＧＷ）</t>
    <phoneticPr fontId="10"/>
  </si>
  <si>
    <t>2-H11D101101</t>
  </si>
  <si>
    <t>109＿ＤＣ単価【業務用取引量別（一般）・実量】</t>
    <phoneticPr fontId="3"/>
  </si>
  <si>
    <t>109＿ＥＣ単価（ランク１）【業務用取引量別（一般）・実量】</t>
    <phoneticPr fontId="3"/>
  </si>
  <si>
    <t>業務用取引量別（一般）・実量（４～５ＧＷ）</t>
    <phoneticPr fontId="10"/>
  </si>
  <si>
    <t>109＿ＥＣ単価（ランク２）【業務用取引量別（一般）・実量】</t>
    <phoneticPr fontId="3"/>
  </si>
  <si>
    <t>業務用取引量別（一般）・実量（５～６ＧＷ）</t>
    <phoneticPr fontId="10"/>
  </si>
  <si>
    <t>109＿ＥＣ単価（ランク３）【業務用取引量別（一般）・実量】</t>
    <phoneticPr fontId="3"/>
  </si>
  <si>
    <t>業務用取引量別（一般）・実量（６～７ＧＷ）</t>
    <phoneticPr fontId="10"/>
  </si>
  <si>
    <t>109＿ＥＣ単価（ランク４）【業務用取引量別（一般）・実量】</t>
    <phoneticPr fontId="3"/>
  </si>
  <si>
    <t>業務用取引量別（一般）・実量（７ＧＷ以上）</t>
    <rPh sb="18" eb="20">
      <t>イジョウ</t>
    </rPh>
    <phoneticPr fontId="10"/>
  </si>
  <si>
    <t>109＿ＥＣ単価（ランク５）【業務用取引量別（一般）・実量】</t>
    <phoneticPr fontId="3"/>
  </si>
  <si>
    <r>
      <t>業務用取引量別（一般）</t>
    </r>
    <r>
      <rPr>
        <sz val="11"/>
        <color rgb="FFFF0000"/>
        <rFont val="Yu Gothic"/>
        <family val="3"/>
        <charset val="128"/>
        <scheme val="minor"/>
      </rPr>
      <t>・協議</t>
    </r>
    <r>
      <rPr>
        <sz val="11"/>
        <rFont val="Yu Gothic"/>
        <family val="3"/>
        <charset val="128"/>
        <scheme val="minor"/>
      </rPr>
      <t>（３～４ＧＷ）</t>
    </r>
    <phoneticPr fontId="10"/>
  </si>
  <si>
    <t>2-H11D102101</t>
  </si>
  <si>
    <t>109＿ＤＣ単価【業務用取引量別（一般）】</t>
    <phoneticPr fontId="3"/>
  </si>
  <si>
    <t>109＿ＤＣ単価超過金【業務用取引量別（一般）】</t>
    <phoneticPr fontId="3"/>
  </si>
  <si>
    <t>109＿ＥＣ単価（ランク１）【業務用取引量別（一般）】</t>
    <phoneticPr fontId="3"/>
  </si>
  <si>
    <r>
      <t>業務用取引量別（一般）</t>
    </r>
    <r>
      <rPr>
        <sz val="11"/>
        <color rgb="FFFF0000"/>
        <rFont val="Yu Gothic"/>
        <family val="3"/>
        <charset val="128"/>
        <scheme val="minor"/>
      </rPr>
      <t>・協議</t>
    </r>
    <r>
      <rPr>
        <sz val="11"/>
        <rFont val="Yu Gothic"/>
        <family val="3"/>
        <charset val="128"/>
        <scheme val="minor"/>
      </rPr>
      <t>（４～５ＧＷ）</t>
    </r>
    <phoneticPr fontId="10"/>
  </si>
  <si>
    <t>109＿ＥＣ単価（ランク２）【業務用取引量別（一般）】</t>
    <phoneticPr fontId="3"/>
  </si>
  <si>
    <r>
      <t>業務用取引量別（一般）</t>
    </r>
    <r>
      <rPr>
        <sz val="11"/>
        <color rgb="FFFF0000"/>
        <rFont val="Yu Gothic"/>
        <family val="3"/>
        <charset val="128"/>
        <scheme val="minor"/>
      </rPr>
      <t>・協議</t>
    </r>
    <r>
      <rPr>
        <sz val="11"/>
        <rFont val="Yu Gothic"/>
        <family val="3"/>
        <charset val="128"/>
        <scheme val="minor"/>
      </rPr>
      <t>（５～６ＧＷ）</t>
    </r>
    <phoneticPr fontId="10"/>
  </si>
  <si>
    <t>109＿ＥＣ単価（ランク３）【業務用取引量別（一般）】</t>
    <phoneticPr fontId="3"/>
  </si>
  <si>
    <r>
      <t>業務用取引量別（一般）</t>
    </r>
    <r>
      <rPr>
        <sz val="11"/>
        <color rgb="FFFF0000"/>
        <rFont val="Yu Gothic"/>
        <family val="3"/>
        <charset val="128"/>
        <scheme val="minor"/>
      </rPr>
      <t>・協議</t>
    </r>
    <r>
      <rPr>
        <sz val="11"/>
        <rFont val="Yu Gothic"/>
        <family val="3"/>
        <charset val="128"/>
        <scheme val="minor"/>
      </rPr>
      <t>（６～７ＧＷ）</t>
    </r>
    <phoneticPr fontId="10"/>
  </si>
  <si>
    <t>109＿ＥＣ単価（ランク４）【業務用取引量別（一般）】</t>
    <phoneticPr fontId="3"/>
  </si>
  <si>
    <r>
      <t>業務用取引量別（一般）</t>
    </r>
    <r>
      <rPr>
        <sz val="11"/>
        <color rgb="FFFF0000"/>
        <rFont val="Yu Gothic"/>
        <family val="3"/>
        <charset val="128"/>
        <scheme val="minor"/>
      </rPr>
      <t>・協議</t>
    </r>
    <r>
      <rPr>
        <sz val="11"/>
        <rFont val="Yu Gothic"/>
        <family val="3"/>
        <charset val="128"/>
        <scheme val="minor"/>
      </rPr>
      <t>（７ＧＷ以上）</t>
    </r>
    <rPh sb="18" eb="20">
      <t>イジョウ</t>
    </rPh>
    <phoneticPr fontId="10"/>
  </si>
  <si>
    <t>109＿ＥＣ単価（ランク５）【業務用取引量別（一般）】</t>
    <phoneticPr fontId="3"/>
  </si>
  <si>
    <t>産業用取引量別（一般）・実量（３～４ＧＷ）</t>
    <phoneticPr fontId="10"/>
  </si>
  <si>
    <t>2-H11E101101</t>
  </si>
  <si>
    <t>109＿ＤＣ単価【産業用取引量別（一般）・実量】</t>
    <phoneticPr fontId="3"/>
  </si>
  <si>
    <t>109＿ＥＣ単価（ランク１）【産業用取引量別（一般）・実量】</t>
    <phoneticPr fontId="3"/>
  </si>
  <si>
    <t>産業用取引量別（一般）・実量（４～５ＧＷ）</t>
    <phoneticPr fontId="10"/>
  </si>
  <si>
    <t>109＿ＥＣ単価（ランク２）【産業用取引量別（一般）・実量】</t>
    <phoneticPr fontId="3"/>
  </si>
  <si>
    <t>産業用取引量別（一般）・実量（５～６ＧＷ）</t>
    <phoneticPr fontId="10"/>
  </si>
  <si>
    <t>109＿ＥＣ単価（ランク３）【産業用取引量別（一般）・実量】</t>
    <phoneticPr fontId="3"/>
  </si>
  <si>
    <t>産業用取引量別（一般）・実量（６～７ＧＷ）</t>
    <phoneticPr fontId="10"/>
  </si>
  <si>
    <t>109＿ＥＣ単価（ランク４）【産業用取引量別（一般）・実量】</t>
    <phoneticPr fontId="3"/>
  </si>
  <si>
    <t>産業用取引量別（一般）・実量（７ＧＷ以上）</t>
    <rPh sb="18" eb="20">
      <t>イジョウ</t>
    </rPh>
    <phoneticPr fontId="10"/>
  </si>
  <si>
    <t>109＿ＥＣ単価（ランク５）【産業用取引量別（一般）・実量】</t>
    <phoneticPr fontId="3"/>
  </si>
  <si>
    <r>
      <t>産業用取引量別（一般）</t>
    </r>
    <r>
      <rPr>
        <sz val="11"/>
        <color rgb="FFFF0000"/>
        <rFont val="Yu Gothic"/>
        <family val="3"/>
        <charset val="128"/>
        <scheme val="minor"/>
      </rPr>
      <t>・協議</t>
    </r>
    <r>
      <rPr>
        <sz val="11"/>
        <rFont val="Yu Gothic"/>
        <family val="3"/>
        <charset val="128"/>
        <scheme val="minor"/>
      </rPr>
      <t>（３～４ＧＷ）</t>
    </r>
    <rPh sb="0" eb="3">
      <t>サンギョウヨウ</t>
    </rPh>
    <rPh sb="3" eb="5">
      <t>トリヒキ</t>
    </rPh>
    <rPh sb="5" eb="6">
      <t>リョウ</t>
    </rPh>
    <rPh sb="6" eb="7">
      <t>ベツ</t>
    </rPh>
    <phoneticPr fontId="10"/>
  </si>
  <si>
    <t>2-H11E102101</t>
  </si>
  <si>
    <t>109＿ＤＣ単価【産業用取引量別（一般）】</t>
    <phoneticPr fontId="3"/>
  </si>
  <si>
    <t>109＿ＤＣ単価超過金【産業用取引量別（一般）】</t>
    <phoneticPr fontId="3"/>
  </si>
  <si>
    <t>109＿ＥＣ単価（ランク１）【産業用取引量別（一般）】</t>
    <phoneticPr fontId="3"/>
  </si>
  <si>
    <r>
      <t>産業用取引量別（一般）</t>
    </r>
    <r>
      <rPr>
        <sz val="11"/>
        <color rgb="FFFF0000"/>
        <rFont val="Yu Gothic"/>
        <family val="3"/>
        <charset val="128"/>
        <scheme val="minor"/>
      </rPr>
      <t>・協議</t>
    </r>
    <r>
      <rPr>
        <sz val="11"/>
        <rFont val="Yu Gothic"/>
        <family val="3"/>
        <charset val="128"/>
        <scheme val="minor"/>
      </rPr>
      <t>（４～５ＧＷ）</t>
    </r>
    <rPh sb="0" eb="3">
      <t>サンギョウヨウ</t>
    </rPh>
    <rPh sb="3" eb="5">
      <t>トリヒキ</t>
    </rPh>
    <rPh sb="5" eb="6">
      <t>リョウ</t>
    </rPh>
    <rPh sb="6" eb="7">
      <t>ベツ</t>
    </rPh>
    <phoneticPr fontId="10"/>
  </si>
  <si>
    <t>109＿ＥＣ単価（ランク２）【産業用取引量別（一般）】</t>
    <phoneticPr fontId="3"/>
  </si>
  <si>
    <r>
      <t>産業用取引量別（一般）</t>
    </r>
    <r>
      <rPr>
        <sz val="11"/>
        <color rgb="FFFF0000"/>
        <rFont val="Yu Gothic"/>
        <family val="3"/>
        <charset val="128"/>
        <scheme val="minor"/>
      </rPr>
      <t>・協議</t>
    </r>
    <r>
      <rPr>
        <sz val="11"/>
        <rFont val="Yu Gothic"/>
        <family val="3"/>
        <charset val="128"/>
        <scheme val="minor"/>
      </rPr>
      <t>（５～６ＧＷ）</t>
    </r>
    <rPh sb="0" eb="3">
      <t>サンギョウヨウ</t>
    </rPh>
    <rPh sb="3" eb="5">
      <t>トリヒキ</t>
    </rPh>
    <rPh sb="5" eb="6">
      <t>リョウ</t>
    </rPh>
    <rPh sb="6" eb="7">
      <t>ベツ</t>
    </rPh>
    <phoneticPr fontId="10"/>
  </si>
  <si>
    <t>109＿ＥＣ単価（ランク３）【産業用取引量別（一般）】</t>
    <phoneticPr fontId="3"/>
  </si>
  <si>
    <r>
      <t>産業用取引量別（一般）</t>
    </r>
    <r>
      <rPr>
        <sz val="11"/>
        <color rgb="FFFF0000"/>
        <rFont val="Yu Gothic"/>
        <family val="3"/>
        <charset val="128"/>
        <scheme val="minor"/>
      </rPr>
      <t>・協議</t>
    </r>
    <r>
      <rPr>
        <sz val="11"/>
        <rFont val="Yu Gothic"/>
        <family val="3"/>
        <charset val="128"/>
        <scheme val="minor"/>
      </rPr>
      <t>（６～７ＧＷ）</t>
    </r>
    <rPh sb="0" eb="3">
      <t>サンギョウヨウ</t>
    </rPh>
    <rPh sb="3" eb="5">
      <t>トリヒキ</t>
    </rPh>
    <rPh sb="5" eb="6">
      <t>リョウ</t>
    </rPh>
    <rPh sb="6" eb="7">
      <t>ベツ</t>
    </rPh>
    <phoneticPr fontId="10"/>
  </si>
  <si>
    <t>109＿ＥＣ単価（ランク４）【産業用取引量別（一般）】</t>
    <phoneticPr fontId="3"/>
  </si>
  <si>
    <r>
      <t>産業用取引量別（一般）</t>
    </r>
    <r>
      <rPr>
        <sz val="11"/>
        <color rgb="FFFF0000"/>
        <rFont val="Yu Gothic"/>
        <family val="3"/>
        <charset val="128"/>
        <scheme val="minor"/>
      </rPr>
      <t>・協議</t>
    </r>
    <r>
      <rPr>
        <sz val="11"/>
        <rFont val="Yu Gothic"/>
        <family val="3"/>
        <charset val="128"/>
        <scheme val="minor"/>
      </rPr>
      <t>（７ＧＷ以上）</t>
    </r>
    <rPh sb="0" eb="3">
      <t>サンギョウヨウ</t>
    </rPh>
    <rPh sb="3" eb="5">
      <t>トリヒキ</t>
    </rPh>
    <rPh sb="5" eb="6">
      <t>リョウ</t>
    </rPh>
    <rPh sb="6" eb="7">
      <t>ベツ</t>
    </rPh>
    <rPh sb="18" eb="20">
      <t>イジョウ</t>
    </rPh>
    <phoneticPr fontId="10"/>
  </si>
  <si>
    <t>109＿ＥＣ単価（ランク５）【産業用取引量別（一般）】</t>
    <phoneticPr fontId="3"/>
  </si>
  <si>
    <t>時間帯別調整契約</t>
    <rPh sb="0" eb="3">
      <t>ジカンタイ</t>
    </rPh>
    <rPh sb="3" eb="4">
      <t>ベツ</t>
    </rPh>
    <rPh sb="4" eb="6">
      <t>チョウセイ</t>
    </rPh>
    <rPh sb="6" eb="8">
      <t>ケイヤク</t>
    </rPh>
    <phoneticPr fontId="10"/>
  </si>
  <si>
    <t>2-H11E202101</t>
  </si>
  <si>
    <t>119＿ＤＣ単価【時間帯別調整契約】</t>
    <phoneticPr fontId="3"/>
  </si>
  <si>
    <t>119＿ＤＣ単価超過金【時間帯別調整契約】</t>
    <phoneticPr fontId="3"/>
  </si>
  <si>
    <t>119＿ＥＣ単価（昼間）【時間帯別調整契約】</t>
    <phoneticPr fontId="3"/>
  </si>
  <si>
    <t>119＿ＥＣ単価（夜間）【時間帯別調整契約】</t>
    <phoneticPr fontId="3"/>
  </si>
  <si>
    <t>時間帯別調整契約（特高）</t>
    <rPh sb="9" eb="11">
      <t>トッコウ</t>
    </rPh>
    <phoneticPr fontId="10"/>
  </si>
  <si>
    <t>117＿ＤＣ単価【時間帯別調整契約（特高）】</t>
    <phoneticPr fontId="3"/>
  </si>
  <si>
    <t>117＿ＤＣ単価超過金【時間帯別調整契約（特高）】</t>
    <phoneticPr fontId="3"/>
  </si>
  <si>
    <t>117＿ＥＣ単価（昼間）【時間帯別調整契約（特高）】</t>
    <phoneticPr fontId="3"/>
  </si>
  <si>
    <t>117＿ＥＣ単価（夜間）【時間帯別調整契約（特高）】</t>
    <phoneticPr fontId="3"/>
  </si>
  <si>
    <t>時間帯別調整契約２型（特高）</t>
    <rPh sb="11" eb="13">
      <t>トッコウ</t>
    </rPh>
    <phoneticPr fontId="10"/>
  </si>
  <si>
    <t>2-H12E201201</t>
  </si>
  <si>
    <t>118＿ＤＣ単価【時間帯別調整契約２型（特高）】</t>
    <phoneticPr fontId="3"/>
  </si>
  <si>
    <t>118＿ＤＣ単価超過金【時間帯別調整契約２型（特高）】</t>
    <phoneticPr fontId="3"/>
  </si>
  <si>
    <t>118＿ＥＣ単価（昼間）【時間帯別調整契約２型（特高）】</t>
    <phoneticPr fontId="3"/>
  </si>
  <si>
    <t>118＿ＥＣ単価（夜間）【時間帯別調整契約２型（特高）】</t>
    <phoneticPr fontId="3"/>
  </si>
  <si>
    <t>　電気の使用について，貴社の電力契約標準約款(高圧)，料金表(高圧)，オプション契約約款およびご契約に関する重要事項ならびに７（確認事項）に同意のうえ，申込みいたします。
　また，貴社が託送供給に関する情報（直近過去12か月および供給開始までの契約電力，最大電力および使用電力量ならびに現在の需要場所における主要設備等に関する情報〔接続送電サービス契約電力の協議に係る特記事項を含む。〕）を利用する必要がある場合は，その情報を利用することについて承諾いたします。</t>
    <rPh sb="27" eb="30">
      <t>リョウキンヒョウ</t>
    </rPh>
    <rPh sb="31" eb="33">
      <t>コウアツ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</si>
</sst>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0000"/>
    <numFmt numFmtId="177" formatCode="0\ &quot;kW&quot;"/>
    <numFmt numFmtId="178" formatCode="0\ &quot;kWh&quot;"/>
    <numFmt numFmtId="179" formatCode="0\ &quot;口&quot;"/>
    <numFmt numFmtId="180" formatCode="###,###\ &quot;kWh&quot;"/>
    <numFmt numFmtId="181" formatCode="###,###\ &quot;kW&quot;"/>
    <numFmt numFmtId="182" formatCode="0_);[Red]\(0\)"/>
    <numFmt numFmtId="183" formatCode="yyyy/m/d;@"/>
    <numFmt numFmtId="184" formatCode="0\ &quot;h&quot;"/>
    <numFmt numFmtId="185" formatCode="#"/>
    <numFmt numFmtId="186" formatCode="[$-F800]dddd\,\ mmmm\ dd\,\ yyyy"/>
  </numFmts>
  <fonts count="35">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Meiryo UI"/>
      <family val="3"/>
      <charset val="128"/>
    </font>
    <font>
      <sz val="11"/>
      <color rgb="FFFF0000"/>
      <name val="Meiryo UI"/>
      <family val="3"/>
      <charset val="128"/>
    </font>
    <font>
      <sz val="11"/>
      <color theme="1"/>
      <name val="Yu Gothic"/>
      <family val="3"/>
      <charset val="128"/>
      <scheme val="minor"/>
    </font>
    <font>
      <sz val="10"/>
      <name val="Meiryo UI"/>
      <family val="3"/>
      <charset val="128"/>
    </font>
    <font>
      <sz val="10"/>
      <color theme="1"/>
      <name val="Meiryo UI"/>
      <family val="3"/>
      <charset val="128"/>
    </font>
    <font>
      <b/>
      <sz val="11"/>
      <color theme="1"/>
      <name val="Yu Gothic"/>
      <family val="3"/>
      <charset val="128"/>
      <scheme val="minor"/>
    </font>
    <font>
      <sz val="6"/>
      <name val="Yu Gothic"/>
      <family val="2"/>
      <charset val="128"/>
      <scheme val="minor"/>
    </font>
    <font>
      <sz val="11"/>
      <color theme="1"/>
      <name val="ＭＳ 明朝"/>
      <family val="1"/>
      <charset val="128"/>
    </font>
    <font>
      <sz val="10"/>
      <color theme="1"/>
      <name val="Yu Gothic"/>
      <family val="3"/>
      <charset val="128"/>
      <scheme val="minor"/>
    </font>
    <font>
      <sz val="11"/>
      <name val="Yu Gothic"/>
      <family val="3"/>
      <charset val="128"/>
      <scheme val="minor"/>
    </font>
    <font>
      <sz val="11"/>
      <color indexed="8"/>
      <name val="ＭＳ Ｐゴシック"/>
      <family val="3"/>
      <charset val="128"/>
    </font>
    <font>
      <sz val="11"/>
      <name val="Meiryo UI"/>
      <family val="3"/>
      <charset val="128"/>
    </font>
    <font>
      <sz val="11"/>
      <color indexed="81"/>
      <name val="Meiryo UI"/>
      <family val="3"/>
      <charset val="128"/>
    </font>
    <font>
      <sz val="8"/>
      <color theme="1"/>
      <name val="Meiryo UI"/>
      <family val="3"/>
      <charset val="128"/>
    </font>
    <font>
      <sz val="11"/>
      <color theme="1"/>
      <name val="Yu Gothic"/>
      <family val="2"/>
      <scheme val="minor"/>
    </font>
    <font>
      <sz val="12"/>
      <color theme="1"/>
      <name val="Meiryo UI"/>
      <family val="3"/>
      <charset val="128"/>
    </font>
    <font>
      <sz val="6"/>
      <name val="ＭＳ Ｐゴシック"/>
      <family val="3"/>
      <charset val="128"/>
    </font>
    <font>
      <sz val="11"/>
      <color theme="1"/>
      <name val="ＭＳ Ｐゴシック"/>
      <family val="3"/>
      <charset val="128"/>
    </font>
    <font>
      <sz val="12"/>
      <color theme="1"/>
      <name val="Yu Gothic"/>
      <family val="3"/>
      <charset val="128"/>
      <scheme val="minor"/>
    </font>
    <font>
      <sz val="11"/>
      <name val="Yu Gothic"/>
      <family val="2"/>
      <scheme val="minor"/>
    </font>
    <font>
      <sz val="9"/>
      <color theme="1"/>
      <name val="Yu Gothic"/>
      <family val="3"/>
      <charset val="128"/>
      <scheme val="minor"/>
    </font>
    <font>
      <sz val="11"/>
      <color theme="0" tint="-0.14999847407452621"/>
      <name val="Yu Gothic"/>
      <family val="2"/>
      <scheme val="minor"/>
    </font>
    <font>
      <strike/>
      <sz val="11"/>
      <color theme="1"/>
      <name val="Yu Gothic"/>
      <family val="3"/>
      <charset val="128"/>
      <scheme val="minor"/>
    </font>
    <font>
      <sz val="9"/>
      <color theme="1"/>
      <name val="Yu Gothic"/>
      <family val="2"/>
      <scheme val="minor"/>
    </font>
    <font>
      <u/>
      <sz val="11"/>
      <color theme="1"/>
      <name val="Yu Gothic"/>
      <family val="3"/>
      <charset val="128"/>
      <scheme val="minor"/>
    </font>
    <font>
      <sz val="10"/>
      <color theme="1"/>
      <name val="Yu Gothic"/>
      <family val="2"/>
      <scheme val="minor"/>
    </font>
    <font>
      <sz val="11"/>
      <color rgb="FFFF0000"/>
      <name val="Yu Gothic"/>
      <family val="2"/>
      <scheme val="minor"/>
    </font>
    <font>
      <sz val="11"/>
      <color indexed="8"/>
      <name val="Yu Gothic"/>
      <family val="3"/>
      <charset val="128"/>
      <scheme val="minor"/>
    </font>
    <font>
      <sz val="12"/>
      <color theme="1"/>
      <name val="Yu Gothic"/>
      <family val="2"/>
      <scheme val="minor"/>
    </font>
    <font>
      <b/>
      <sz val="16"/>
      <color theme="1"/>
      <name val="Meiryo UI"/>
      <family val="3"/>
      <charset val="128"/>
    </font>
    <font>
      <sz val="11"/>
      <color rgb="FFFF0000"/>
      <name val="Yu Gothic"/>
      <family val="3"/>
      <charset val="128"/>
      <scheme val="minor"/>
    </font>
  </fonts>
  <fills count="20">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rgb="FFEED5FD"/>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C00"/>
        <bgColor indexed="64"/>
      </patternFill>
    </fill>
    <fill>
      <patternFill patternType="solid">
        <fgColor rgb="FFFFCCFF"/>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auto="1"/>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alignment vertical="center"/>
    </xf>
    <xf numFmtId="0" fontId="2" fillId="0" borderId="0">
      <alignment vertical="center"/>
    </xf>
    <xf numFmtId="38" fontId="18" fillId="0" borderId="0" applyFont="0" applyFill="0" applyBorder="0" applyAlignment="0" applyProtection="0">
      <alignment vertical="center"/>
    </xf>
    <xf numFmtId="0" fontId="18" fillId="0" borderId="0"/>
    <xf numFmtId="38" fontId="1" fillId="0" borderId="0" applyFont="0" applyFill="0" applyBorder="0" applyAlignment="0" applyProtection="0">
      <alignment vertical="center"/>
    </xf>
    <xf numFmtId="0" fontId="14" fillId="0" borderId="0">
      <alignment vertical="center"/>
    </xf>
  </cellStyleXfs>
  <cellXfs count="395">
    <xf numFmtId="0" fontId="0" fillId="0" borderId="0" xfId="0"/>
    <xf numFmtId="0" fontId="4" fillId="0" borderId="0" xfId="0" applyFont="1"/>
    <xf numFmtId="0" fontId="4" fillId="0" borderId="0" xfId="0" applyFont="1" applyBorder="1" applyAlignment="1">
      <alignment horizontal="left" vertical="center"/>
    </xf>
    <xf numFmtId="0" fontId="4" fillId="0" borderId="0" xfId="0" applyFont="1" applyBorder="1" applyAlignment="1">
      <alignment horizontal="center"/>
    </xf>
    <xf numFmtId="0" fontId="4" fillId="0" borderId="0" xfId="0" applyFont="1" applyBorder="1" applyAlignment="1"/>
    <xf numFmtId="0" fontId="5" fillId="0" borderId="0" xfId="0" applyFont="1"/>
    <xf numFmtId="0" fontId="0" fillId="0" borderId="0" xfId="0" applyAlignment="1">
      <alignment horizontal="center"/>
    </xf>
    <xf numFmtId="0" fontId="4" fillId="0" borderId="0" xfId="0" applyFont="1" applyAlignment="1">
      <alignment horizontal="center"/>
    </xf>
    <xf numFmtId="0" fontId="4" fillId="0" borderId="0" xfId="0" applyFont="1" applyFill="1" applyAlignment="1"/>
    <xf numFmtId="0" fontId="9" fillId="0" borderId="0" xfId="1" applyFont="1">
      <alignment vertical="center"/>
    </xf>
    <xf numFmtId="0" fontId="6" fillId="0" borderId="0" xfId="1" applyFont="1">
      <alignment vertical="center"/>
    </xf>
    <xf numFmtId="0" fontId="11" fillId="0" borderId="0" xfId="1" applyFont="1">
      <alignment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12" fillId="0" borderId="11" xfId="1" applyFont="1" applyBorder="1" applyAlignment="1">
      <alignment horizontal="center" vertical="center"/>
    </xf>
    <xf numFmtId="0" fontId="13" fillId="7" borderId="1" xfId="1" applyFont="1" applyFill="1" applyBorder="1">
      <alignment vertical="center"/>
    </xf>
    <xf numFmtId="0" fontId="6" fillId="6" borderId="16" xfId="1" applyFont="1" applyFill="1" applyBorder="1">
      <alignment vertical="center"/>
    </xf>
    <xf numFmtId="0" fontId="6" fillId="7" borderId="1" xfId="1" applyFont="1" applyFill="1" applyBorder="1">
      <alignment vertical="center"/>
    </xf>
    <xf numFmtId="0" fontId="6" fillId="6" borderId="2" xfId="1" applyFont="1" applyFill="1" applyBorder="1">
      <alignment vertical="center"/>
    </xf>
    <xf numFmtId="0" fontId="6" fillId="6" borderId="19" xfId="1" applyFont="1" applyFill="1" applyBorder="1">
      <alignment vertical="center"/>
    </xf>
    <xf numFmtId="0" fontId="13" fillId="7" borderId="13" xfId="1" applyFont="1" applyFill="1" applyBorder="1" applyAlignment="1">
      <alignment horizontal="center" vertical="center"/>
    </xf>
    <xf numFmtId="0" fontId="6" fillId="6" borderId="10" xfId="1" applyFont="1" applyFill="1" applyBorder="1">
      <alignment vertical="center"/>
    </xf>
    <xf numFmtId="0" fontId="6" fillId="6" borderId="1" xfId="1" applyFont="1" applyFill="1" applyBorder="1">
      <alignment vertical="center"/>
    </xf>
    <xf numFmtId="0" fontId="6" fillId="6" borderId="24" xfId="1" applyFont="1" applyFill="1" applyBorder="1">
      <alignment vertical="center"/>
    </xf>
    <xf numFmtId="0" fontId="13" fillId="7" borderId="18" xfId="1" applyFont="1" applyFill="1" applyBorder="1" applyAlignment="1">
      <alignment horizontal="center" vertical="center"/>
    </xf>
    <xf numFmtId="0" fontId="6" fillId="7" borderId="24" xfId="1" applyFont="1" applyFill="1" applyBorder="1">
      <alignment vertical="center"/>
    </xf>
    <xf numFmtId="0" fontId="6" fillId="6" borderId="25" xfId="1" applyFont="1" applyFill="1" applyBorder="1" applyAlignment="1">
      <alignment vertical="center"/>
    </xf>
    <xf numFmtId="0" fontId="6" fillId="6" borderId="26" xfId="1" applyFont="1" applyFill="1" applyBorder="1" applyAlignment="1">
      <alignment vertical="center"/>
    </xf>
    <xf numFmtId="0" fontId="9" fillId="0" borderId="0" xfId="1" applyFont="1" applyFill="1" applyBorder="1">
      <alignment vertical="center"/>
    </xf>
    <xf numFmtId="0" fontId="6" fillId="0" borderId="0" xfId="1" applyFont="1" applyFill="1" applyBorder="1">
      <alignment vertical="center"/>
    </xf>
    <xf numFmtId="0" fontId="6" fillId="0" borderId="0" xfId="1" applyFont="1" applyFill="1" applyBorder="1" applyAlignment="1">
      <alignment horizontal="center" vertical="center"/>
    </xf>
    <xf numFmtId="0" fontId="6" fillId="0" borderId="0" xfId="1" applyFont="1" applyFill="1" applyBorder="1" applyAlignment="1">
      <alignment vertical="center"/>
    </xf>
    <xf numFmtId="176" fontId="13" fillId="0" borderId="0" xfId="1" applyNumberFormat="1" applyFont="1" applyFill="1" applyBorder="1" applyAlignment="1">
      <alignment horizontal="right" vertical="center"/>
    </xf>
    <xf numFmtId="0" fontId="0" fillId="0" borderId="1" xfId="0" applyBorder="1" applyAlignment="1">
      <alignment horizontal="center"/>
    </xf>
    <xf numFmtId="0" fontId="0" fillId="0" borderId="1" xfId="0" applyBorder="1"/>
    <xf numFmtId="0" fontId="13" fillId="0" borderId="1" xfId="2" applyFont="1" applyBorder="1" applyAlignment="1">
      <alignment vertical="center" wrapText="1"/>
    </xf>
    <xf numFmtId="0" fontId="13" fillId="0" borderId="1" xfId="2" applyFont="1" applyBorder="1" applyAlignment="1">
      <alignment vertical="center" wrapText="1" readingOrder="1"/>
    </xf>
    <xf numFmtId="0" fontId="4" fillId="0" borderId="0" xfId="0" applyFont="1" applyFill="1"/>
    <xf numFmtId="0" fontId="4" fillId="0" borderId="0" xfId="0" applyFont="1" applyFill="1" applyAlignment="1">
      <alignment vertical="center"/>
    </xf>
    <xf numFmtId="0" fontId="4" fillId="0" borderId="1" xfId="0" applyFont="1" applyFill="1" applyBorder="1"/>
    <xf numFmtId="0" fontId="4" fillId="0" borderId="0" xfId="0" applyFont="1" applyFill="1" applyBorder="1"/>
    <xf numFmtId="49" fontId="4" fillId="0" borderId="0" xfId="0" applyNumberFormat="1" applyFont="1" applyFill="1" applyBorder="1" applyAlignment="1">
      <alignment horizontal="left"/>
    </xf>
    <xf numFmtId="0" fontId="4" fillId="0" borderId="0" xfId="0" applyFont="1" applyFill="1" applyBorder="1" applyAlignment="1">
      <alignment horizontal="left"/>
    </xf>
    <xf numFmtId="49" fontId="4" fillId="0" borderId="0" xfId="0" applyNumberFormat="1" applyFont="1" applyFill="1" applyBorder="1"/>
    <xf numFmtId="177" fontId="4" fillId="0" borderId="0" xfId="0" applyNumberFormat="1" applyFont="1" applyFill="1" applyBorder="1"/>
    <xf numFmtId="178" fontId="4" fillId="0" borderId="0" xfId="0" applyNumberFormat="1" applyFont="1" applyFill="1" applyBorder="1"/>
    <xf numFmtId="0" fontId="4" fillId="0" borderId="0" xfId="0" applyFont="1" applyFill="1" applyBorder="1" applyAlignment="1"/>
    <xf numFmtId="0" fontId="4" fillId="9" borderId="1" xfId="0" applyFont="1" applyFill="1" applyBorder="1" applyAlignment="1">
      <alignment vertical="center" wrapText="1"/>
    </xf>
    <xf numFmtId="0" fontId="4" fillId="9" borderId="1" xfId="0" applyFont="1" applyFill="1" applyBorder="1" applyAlignment="1">
      <alignment vertical="center"/>
    </xf>
    <xf numFmtId="179" fontId="4" fillId="9" borderId="1" xfId="0" applyNumberFormat="1" applyFont="1" applyFill="1" applyBorder="1" applyAlignment="1"/>
    <xf numFmtId="0" fontId="8" fillId="0" borderId="0" xfId="0" applyFont="1" applyFill="1" applyAlignment="1">
      <alignment horizontal="center" vertical="center"/>
    </xf>
    <xf numFmtId="0" fontId="8" fillId="0" borderId="0" xfId="0" applyFont="1" applyAlignment="1">
      <alignment horizontal="center"/>
    </xf>
    <xf numFmtId="0" fontId="4" fillId="0" borderId="28" xfId="0" applyFont="1" applyFill="1" applyBorder="1"/>
    <xf numFmtId="0" fontId="4" fillId="0" borderId="27" xfId="0" applyFont="1" applyFill="1" applyBorder="1"/>
    <xf numFmtId="0" fontId="4" fillId="8" borderId="1" xfId="0" applyFont="1" applyFill="1" applyBorder="1" applyAlignment="1">
      <alignment horizontal="center"/>
    </xf>
    <xf numFmtId="0" fontId="8" fillId="4" borderId="28" xfId="0" applyFont="1" applyFill="1" applyBorder="1" applyAlignment="1">
      <alignment horizontal="center" vertical="center"/>
    </xf>
    <xf numFmtId="0" fontId="8" fillId="9" borderId="28" xfId="0" applyFont="1" applyFill="1" applyBorder="1" applyAlignment="1">
      <alignment horizontal="center" vertical="center"/>
    </xf>
    <xf numFmtId="0" fontId="7" fillId="4" borderId="28" xfId="0" applyFont="1" applyFill="1" applyBorder="1" applyAlignment="1">
      <alignment horizontal="center" vertical="center" wrapText="1"/>
    </xf>
    <xf numFmtId="0" fontId="8" fillId="3" borderId="28" xfId="0" applyFont="1" applyFill="1" applyBorder="1" applyAlignment="1">
      <alignment horizontal="center" vertical="center"/>
    </xf>
    <xf numFmtId="0" fontId="8" fillId="3" borderId="28" xfId="0" applyFont="1" applyFill="1" applyBorder="1" applyAlignment="1">
      <alignment horizontal="center" vertical="center" wrapText="1"/>
    </xf>
    <xf numFmtId="0" fontId="8" fillId="5" borderId="28" xfId="0" applyFont="1" applyFill="1" applyBorder="1" applyAlignment="1">
      <alignment horizontal="center" vertical="center"/>
    </xf>
    <xf numFmtId="0" fontId="15" fillId="3" borderId="31" xfId="0" applyFont="1" applyFill="1" applyBorder="1" applyAlignment="1">
      <alignment horizontal="center"/>
    </xf>
    <xf numFmtId="0" fontId="4" fillId="5" borderId="31" xfId="0" applyFont="1" applyFill="1" applyBorder="1" applyAlignment="1">
      <alignment horizontal="center" vertical="center"/>
    </xf>
    <xf numFmtId="0" fontId="17" fillId="5" borderId="28" xfId="0" applyFont="1" applyFill="1" applyBorder="1" applyAlignment="1">
      <alignment horizontal="center" vertical="center"/>
    </xf>
    <xf numFmtId="0" fontId="4" fillId="3" borderId="34" xfId="0" applyFont="1" applyFill="1" applyBorder="1" applyAlignment="1">
      <alignment vertical="center"/>
    </xf>
    <xf numFmtId="0" fontId="8" fillId="4" borderId="28" xfId="0" applyFont="1" applyFill="1" applyBorder="1" applyAlignment="1">
      <alignment horizontal="center" vertical="center"/>
    </xf>
    <xf numFmtId="0" fontId="4" fillId="0" borderId="0" xfId="0" applyNumberFormat="1" applyFont="1" applyFill="1" applyBorder="1" applyAlignment="1">
      <alignment horizontal="left"/>
    </xf>
    <xf numFmtId="0" fontId="4" fillId="0" borderId="0" xfId="0" applyNumberFormat="1" applyFont="1" applyFill="1" applyBorder="1"/>
    <xf numFmtId="0" fontId="4" fillId="0" borderId="1" xfId="0" applyNumberFormat="1" applyFont="1" applyFill="1" applyBorder="1" applyAlignment="1">
      <alignment horizontal="center" vertical="center"/>
    </xf>
    <xf numFmtId="0" fontId="4" fillId="5" borderId="31" xfId="0" applyFont="1" applyFill="1" applyBorder="1" applyAlignment="1">
      <alignment horizontal="center" vertical="center"/>
    </xf>
    <xf numFmtId="0" fontId="4" fillId="8" borderId="1" xfId="0" applyFont="1" applyFill="1" applyBorder="1" applyAlignment="1">
      <alignment horizontal="center" vertical="center"/>
    </xf>
    <xf numFmtId="0" fontId="8" fillId="6" borderId="28" xfId="0" applyFont="1" applyFill="1" applyBorder="1" applyAlignment="1">
      <alignment horizontal="center" vertical="center" wrapText="1"/>
    </xf>
    <xf numFmtId="0" fontId="4" fillId="10" borderId="32" xfId="0" applyFont="1" applyFill="1" applyBorder="1" applyAlignment="1">
      <alignment horizontal="center" vertical="center"/>
    </xf>
    <xf numFmtId="0" fontId="4" fillId="10" borderId="34" xfId="0" applyFont="1" applyFill="1" applyBorder="1" applyAlignment="1">
      <alignment horizontal="center" vertical="center"/>
    </xf>
    <xf numFmtId="0" fontId="8" fillId="10" borderId="28" xfId="0" applyFont="1" applyFill="1" applyBorder="1" applyAlignment="1">
      <alignment horizontal="center" vertical="center"/>
    </xf>
    <xf numFmtId="0" fontId="7" fillId="5" borderId="28" xfId="0" applyFont="1" applyFill="1" applyBorder="1" applyAlignment="1">
      <alignment horizontal="center" vertical="center"/>
    </xf>
    <xf numFmtId="0" fontId="4" fillId="0" borderId="0" xfId="4" applyFont="1"/>
    <xf numFmtId="0" fontId="19" fillId="0" borderId="0" xfId="4" applyFont="1" applyAlignment="1">
      <alignment horizontal="center" vertical="center"/>
    </xf>
    <xf numFmtId="0" fontId="8" fillId="4" borderId="28" xfId="4" applyFont="1" applyFill="1" applyBorder="1" applyAlignment="1">
      <alignment horizontal="center"/>
    </xf>
    <xf numFmtId="0" fontId="8" fillId="0" borderId="0" xfId="4" applyFont="1"/>
    <xf numFmtId="49" fontId="4" fillId="0" borderId="1" xfId="4" applyNumberFormat="1" applyFont="1" applyBorder="1" applyAlignment="1">
      <alignment horizontal="center"/>
    </xf>
    <xf numFmtId="182" fontId="4" fillId="0" borderId="1" xfId="4" applyNumberFormat="1" applyFont="1" applyBorder="1" applyAlignment="1">
      <alignment horizontal="right"/>
    </xf>
    <xf numFmtId="38" fontId="4" fillId="0" borderId="1" xfId="5" applyFont="1" applyBorder="1" applyAlignment="1">
      <alignment horizontal="right"/>
    </xf>
    <xf numFmtId="0" fontId="4" fillId="0" borderId="1" xfId="4" applyNumberFormat="1" applyFont="1" applyBorder="1" applyAlignment="1">
      <alignment horizontal="center"/>
    </xf>
    <xf numFmtId="0" fontId="4" fillId="8" borderId="1" xfId="0" applyNumberFormat="1" applyFont="1" applyFill="1" applyBorder="1" applyAlignment="1">
      <alignment horizontal="center" vertical="center"/>
    </xf>
    <xf numFmtId="49" fontId="4" fillId="8" borderId="1" xfId="0" applyNumberFormat="1" applyFont="1" applyFill="1" applyBorder="1" applyAlignment="1">
      <alignment horizontal="center" vertical="center"/>
    </xf>
    <xf numFmtId="180" fontId="4" fillId="8" borderId="1" xfId="3" applyNumberFormat="1" applyFont="1" applyFill="1" applyBorder="1" applyAlignment="1">
      <alignment horizontal="center" vertical="center"/>
    </xf>
    <xf numFmtId="0" fontId="4" fillId="0" borderId="28" xfId="0" applyFont="1" applyFill="1" applyBorder="1" applyAlignment="1">
      <alignment horizontal="center" vertical="center"/>
    </xf>
    <xf numFmtId="49" fontId="4" fillId="0" borderId="28" xfId="0" applyNumberFormat="1" applyFont="1" applyFill="1" applyBorder="1" applyAlignment="1">
      <alignment horizontal="center" vertical="center"/>
    </xf>
    <xf numFmtId="181" fontId="4" fillId="0" borderId="28" xfId="3" applyNumberFormat="1" applyFont="1" applyFill="1" applyBorder="1" applyAlignment="1">
      <alignment horizontal="center" vertical="center"/>
    </xf>
    <xf numFmtId="180" fontId="4" fillId="0" borderId="28" xfId="3" applyNumberFormat="1" applyFont="1" applyFill="1" applyBorder="1" applyAlignment="1">
      <alignment horizontal="center" vertical="center"/>
    </xf>
    <xf numFmtId="0" fontId="4" fillId="0" borderId="30" xfId="0" applyFont="1" applyFill="1" applyBorder="1"/>
    <xf numFmtId="0" fontId="4" fillId="11" borderId="28" xfId="0" applyFont="1" applyFill="1" applyBorder="1" applyAlignment="1">
      <alignment horizontal="center" vertical="center"/>
    </xf>
    <xf numFmtId="181" fontId="4" fillId="9" borderId="1" xfId="0" applyNumberFormat="1" applyFont="1" applyFill="1" applyBorder="1" applyAlignment="1"/>
    <xf numFmtId="180" fontId="4" fillId="9" borderId="1" xfId="0" applyNumberFormat="1" applyFont="1" applyFill="1" applyBorder="1" applyAlignment="1"/>
    <xf numFmtId="0" fontId="8" fillId="11" borderId="28" xfId="4" applyFont="1" applyFill="1" applyBorder="1" applyAlignment="1">
      <alignment horizontal="center"/>
    </xf>
    <xf numFmtId="0" fontId="19" fillId="0" borderId="0" xfId="4" applyFont="1" applyFill="1" applyBorder="1" applyAlignment="1">
      <alignment horizontal="center" vertical="center"/>
    </xf>
    <xf numFmtId="0" fontId="8" fillId="0" borderId="0" xfId="4" applyFont="1" applyFill="1" applyBorder="1" applyAlignment="1">
      <alignment horizontal="center"/>
    </xf>
    <xf numFmtId="0" fontId="4" fillId="0" borderId="0" xfId="4" applyNumberFormat="1" applyFont="1" applyFill="1" applyBorder="1" applyAlignment="1">
      <alignment horizontal="center"/>
    </xf>
    <xf numFmtId="14" fontId="4" fillId="0" borderId="0" xfId="4" applyNumberFormat="1" applyFont="1" applyFill="1" applyBorder="1" applyAlignment="1">
      <alignment horizontal="center"/>
    </xf>
    <xf numFmtId="183" fontId="4" fillId="0" borderId="0" xfId="4" applyNumberFormat="1" applyFont="1" applyFill="1" applyBorder="1" applyAlignment="1">
      <alignment horizontal="center"/>
    </xf>
    <xf numFmtId="0" fontId="4" fillId="0" borderId="0" xfId="4" applyFont="1" applyFill="1" applyBorder="1" applyAlignment="1">
      <alignment horizontal="center"/>
    </xf>
    <xf numFmtId="0" fontId="19" fillId="0" borderId="0" xfId="4" applyFont="1" applyFill="1" applyBorder="1" applyAlignment="1">
      <alignment vertical="center"/>
    </xf>
    <xf numFmtId="0" fontId="4" fillId="0" borderId="0" xfId="4" applyFont="1" applyFill="1" applyBorder="1"/>
    <xf numFmtId="0" fontId="0" fillId="4" borderId="0" xfId="0" applyFill="1"/>
    <xf numFmtId="0" fontId="0" fillId="12" borderId="0" xfId="0" applyFill="1"/>
    <xf numFmtId="0" fontId="0" fillId="13" borderId="0" xfId="0" applyFill="1"/>
    <xf numFmtId="0" fontId="0" fillId="11" borderId="1" xfId="0" applyFill="1" applyBorder="1" applyAlignment="1">
      <alignment vertical="center" wrapText="1"/>
    </xf>
    <xf numFmtId="0" fontId="0" fillId="14" borderId="1" xfId="0" applyFill="1" applyBorder="1" applyAlignment="1">
      <alignment horizontal="center" vertical="center"/>
    </xf>
    <xf numFmtId="0" fontId="0" fillId="15" borderId="1" xfId="0" applyFill="1" applyBorder="1" applyAlignment="1">
      <alignment vertical="center"/>
    </xf>
    <xf numFmtId="49" fontId="0" fillId="0" borderId="36" xfId="0" applyNumberFormat="1" applyBorder="1" applyAlignment="1">
      <alignment horizontal="center" vertical="center"/>
    </xf>
    <xf numFmtId="0" fontId="0" fillId="11" borderId="2" xfId="0" applyFill="1" applyBorder="1"/>
    <xf numFmtId="0" fontId="0" fillId="11" borderId="4" xfId="0" applyFill="1" applyBorder="1"/>
    <xf numFmtId="49" fontId="0" fillId="11" borderId="1" xfId="0" applyNumberFormat="1" applyFill="1" applyBorder="1" applyAlignment="1">
      <alignment vertical="center"/>
    </xf>
    <xf numFmtId="49" fontId="0" fillId="11" borderId="1" xfId="0" applyNumberFormat="1" applyFill="1" applyBorder="1" applyAlignment="1">
      <alignment vertical="center" wrapText="1"/>
    </xf>
    <xf numFmtId="49" fontId="0" fillId="12" borderId="1" xfId="0" applyNumberFormat="1" applyFill="1" applyBorder="1" applyAlignment="1">
      <alignment vertical="center"/>
    </xf>
    <xf numFmtId="0" fontId="0" fillId="11" borderId="1" xfId="0" applyFill="1" applyBorder="1" applyAlignment="1">
      <alignment wrapText="1"/>
    </xf>
    <xf numFmtId="0" fontId="0" fillId="4" borderId="1" xfId="0" applyFill="1" applyBorder="1" applyProtection="1">
      <protection locked="0"/>
    </xf>
    <xf numFmtId="0" fontId="0" fillId="11" borderId="1" xfId="0" applyFill="1" applyBorder="1" applyProtection="1">
      <protection locked="0"/>
    </xf>
    <xf numFmtId="0" fontId="0" fillId="14" borderId="1" xfId="0" applyFill="1" applyBorder="1" applyAlignment="1" applyProtection="1">
      <alignment horizontal="center" vertical="center"/>
      <protection locked="0"/>
    </xf>
    <xf numFmtId="0" fontId="0" fillId="15" borderId="1" xfId="0" applyFill="1" applyBorder="1" applyProtection="1">
      <protection locked="0"/>
    </xf>
    <xf numFmtId="49" fontId="6" fillId="0" borderId="37" xfId="0" applyNumberFormat="1" applyFont="1" applyBorder="1" applyAlignment="1" applyProtection="1">
      <alignment vertical="center"/>
      <protection locked="0"/>
    </xf>
    <xf numFmtId="49" fontId="0" fillId="11" borderId="1" xfId="0" applyNumberFormat="1" applyFill="1" applyBorder="1" applyAlignment="1" applyProtection="1">
      <alignment vertical="center"/>
      <protection locked="0"/>
    </xf>
    <xf numFmtId="49" fontId="0" fillId="16" borderId="1" xfId="0" applyNumberFormat="1" applyFill="1" applyBorder="1" applyAlignment="1" applyProtection="1">
      <alignment vertical="center"/>
      <protection locked="0"/>
    </xf>
    <xf numFmtId="49" fontId="0" fillId="17" borderId="1" xfId="0" applyNumberFormat="1" applyFill="1" applyBorder="1" applyAlignment="1" applyProtection="1">
      <alignment vertical="center"/>
      <protection locked="0"/>
    </xf>
    <xf numFmtId="0" fontId="0" fillId="0" borderId="0" xfId="0" applyProtection="1">
      <protection locked="0"/>
    </xf>
    <xf numFmtId="0" fontId="0" fillId="4" borderId="1" xfId="0" applyFill="1" applyBorder="1" applyAlignment="1" applyProtection="1">
      <alignment vertical="center"/>
      <protection locked="0"/>
    </xf>
    <xf numFmtId="0" fontId="0" fillId="11" borderId="1" xfId="0" applyFill="1" applyBorder="1" applyAlignment="1" applyProtection="1">
      <alignment horizontal="center" vertical="center"/>
      <protection locked="0"/>
    </xf>
    <xf numFmtId="0" fontId="0" fillId="15" borderId="1" xfId="0" applyFill="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11" borderId="1" xfId="0" applyFont="1" applyFill="1" applyBorder="1" applyAlignment="1" applyProtection="1">
      <alignment horizontal="center" vertical="center"/>
      <protection locked="0"/>
    </xf>
    <xf numFmtId="0" fontId="0" fillId="16" borderId="1" xfId="0" applyFill="1" applyBorder="1" applyAlignment="1" applyProtection="1">
      <alignment horizontal="center" vertical="center"/>
      <protection locked="0"/>
    </xf>
    <xf numFmtId="0" fontId="6" fillId="11" borderId="1" xfId="0" applyFont="1" applyFill="1" applyBorder="1" applyAlignment="1" applyProtection="1">
      <alignment horizontal="center" vertical="center" wrapText="1"/>
      <protection locked="0"/>
    </xf>
    <xf numFmtId="0" fontId="6" fillId="17" borderId="1" xfId="0" applyFont="1" applyFill="1" applyBorder="1" applyAlignment="1" applyProtection="1">
      <alignment horizontal="center" vertical="center"/>
      <protection locked="0"/>
    </xf>
    <xf numFmtId="0" fontId="0" fillId="11" borderId="1" xfId="0" applyFill="1" applyBorder="1" applyAlignment="1" applyProtection="1">
      <alignment vertical="center"/>
      <protection locked="0"/>
    </xf>
    <xf numFmtId="0" fontId="0" fillId="0" borderId="0" xfId="0" applyAlignment="1" applyProtection="1">
      <alignment vertical="center"/>
      <protection locked="0"/>
    </xf>
    <xf numFmtId="0" fontId="0" fillId="4" borderId="1" xfId="0" applyFill="1" applyBorder="1" applyAlignment="1" applyProtection="1">
      <alignment wrapText="1"/>
      <protection locked="0"/>
    </xf>
    <xf numFmtId="0" fontId="0" fillId="11" borderId="1" xfId="0" applyFill="1" applyBorder="1" applyAlignment="1" applyProtection="1">
      <alignment wrapText="1"/>
      <protection locked="0"/>
    </xf>
    <xf numFmtId="0" fontId="0" fillId="14" borderId="1" xfId="0" applyFill="1" applyBorder="1" applyAlignment="1" applyProtection="1">
      <alignment wrapText="1"/>
      <protection locked="0"/>
    </xf>
    <xf numFmtId="0" fontId="0" fillId="15" borderId="1" xfId="0" applyFill="1" applyBorder="1" applyAlignment="1" applyProtection="1">
      <alignment wrapText="1"/>
      <protection locked="0"/>
    </xf>
    <xf numFmtId="49" fontId="22" fillId="0" borderId="37" xfId="0" applyNumberFormat="1" applyFont="1" applyBorder="1" applyAlignment="1" applyProtection="1">
      <alignment horizontal="center" vertical="center" wrapText="1"/>
      <protection locked="0"/>
    </xf>
    <xf numFmtId="0" fontId="0" fillId="11" borderId="1" xfId="0" applyFill="1" applyBorder="1" applyAlignment="1" applyProtection="1">
      <alignment vertical="center" wrapText="1"/>
      <protection locked="0"/>
    </xf>
    <xf numFmtId="0" fontId="0" fillId="16" borderId="1" xfId="0" applyFill="1" applyBorder="1" applyAlignment="1" applyProtection="1">
      <alignment wrapText="1"/>
      <protection locked="0"/>
    </xf>
    <xf numFmtId="49" fontId="0" fillId="11" borderId="1" xfId="0" applyNumberFormat="1" applyFill="1" applyBorder="1" applyAlignment="1" applyProtection="1">
      <alignment wrapText="1"/>
      <protection locked="0"/>
    </xf>
    <xf numFmtId="49" fontId="0" fillId="11" borderId="1" xfId="0" applyNumberFormat="1" applyFill="1" applyBorder="1" applyProtection="1">
      <protection locked="0"/>
    </xf>
    <xf numFmtId="49" fontId="0" fillId="17" borderId="2" xfId="0" applyNumberFormat="1" applyFill="1" applyBorder="1" applyAlignment="1" applyProtection="1">
      <alignment wrapText="1"/>
      <protection locked="0"/>
    </xf>
    <xf numFmtId="49" fontId="0" fillId="18" borderId="1" xfId="0" applyNumberFormat="1" applyFill="1" applyBorder="1"/>
    <xf numFmtId="49" fontId="0" fillId="18" borderId="37" xfId="0" applyNumberFormat="1" applyFill="1" applyBorder="1" applyProtection="1">
      <protection locked="0"/>
    </xf>
    <xf numFmtId="49" fontId="0" fillId="18" borderId="1" xfId="0" applyNumberFormat="1" applyFill="1" applyBorder="1" applyProtection="1">
      <protection locked="0"/>
    </xf>
    <xf numFmtId="49" fontId="0" fillId="18" borderId="0" xfId="0" applyNumberFormat="1" applyFill="1"/>
    <xf numFmtId="49" fontId="0" fillId="0" borderId="1" xfId="0" applyNumberFormat="1" applyBorder="1" applyAlignment="1" applyProtection="1">
      <alignment vertical="center" wrapText="1"/>
      <protection locked="0"/>
    </xf>
    <xf numFmtId="49" fontId="0" fillId="0" borderId="1" xfId="0" applyNumberFormat="1" applyBorder="1" applyProtection="1">
      <protection locked="0"/>
    </xf>
    <xf numFmtId="0" fontId="0" fillId="0" borderId="0" xfId="0" applyAlignment="1">
      <alignment wrapText="1"/>
    </xf>
    <xf numFmtId="0" fontId="0" fillId="4" borderId="0" xfId="0" applyFill="1" applyAlignment="1">
      <alignment wrapText="1"/>
    </xf>
    <xf numFmtId="0" fontId="23" fillId="12" borderId="0" xfId="0" applyFont="1" applyFill="1"/>
    <xf numFmtId="0" fontId="0" fillId="12" borderId="0" xfId="0" applyFill="1" applyAlignment="1">
      <alignment wrapText="1"/>
    </xf>
    <xf numFmtId="0" fontId="0" fillId="13" borderId="0" xfId="0" applyFill="1" applyAlignment="1">
      <alignment wrapText="1"/>
    </xf>
    <xf numFmtId="0" fontId="0" fillId="15" borderId="0" xfId="0" applyFill="1" applyAlignment="1" applyProtection="1">
      <alignment wrapText="1"/>
      <protection locked="0"/>
    </xf>
    <xf numFmtId="0" fontId="0" fillId="19" borderId="0" xfId="0" applyFill="1"/>
    <xf numFmtId="0" fontId="0" fillId="4" borderId="1" xfId="0" applyFill="1" applyBorder="1"/>
    <xf numFmtId="0" fontId="0" fillId="11" borderId="1" xfId="0" applyFill="1" applyBorder="1"/>
    <xf numFmtId="49" fontId="0" fillId="11" borderId="4" xfId="0" applyNumberFormat="1" applyFill="1" applyBorder="1"/>
    <xf numFmtId="49" fontId="0" fillId="11" borderId="1" xfId="0" applyNumberFormat="1" applyFill="1" applyBorder="1" applyAlignment="1">
      <alignment wrapText="1"/>
    </xf>
    <xf numFmtId="49" fontId="0" fillId="11" borderId="4" xfId="0" applyNumberFormat="1" applyFill="1" applyBorder="1" applyAlignment="1">
      <alignment vertical="center"/>
    </xf>
    <xf numFmtId="49" fontId="0" fillId="12" borderId="1" xfId="0" applyNumberFormat="1" applyFill="1" applyBorder="1" applyAlignment="1">
      <alignment horizontal="center" vertical="center"/>
    </xf>
    <xf numFmtId="0" fontId="0" fillId="13" borderId="1" xfId="0" applyFill="1" applyBorder="1"/>
    <xf numFmtId="0" fontId="6" fillId="11" borderId="1" xfId="0" applyFont="1" applyFill="1" applyBorder="1" applyAlignment="1">
      <alignment wrapText="1"/>
    </xf>
    <xf numFmtId="0" fontId="0" fillId="13" borderId="1" xfId="0" applyFill="1" applyBorder="1" applyAlignment="1">
      <alignment wrapText="1"/>
    </xf>
    <xf numFmtId="0" fontId="0" fillId="13" borderId="2" xfId="0" applyFill="1" applyBorder="1" applyAlignment="1">
      <alignment wrapText="1"/>
    </xf>
    <xf numFmtId="0" fontId="0" fillId="15" borderId="1" xfId="0" applyFill="1" applyBorder="1" applyAlignment="1">
      <alignment wrapText="1"/>
    </xf>
    <xf numFmtId="49" fontId="0" fillId="11" borderId="4" xfId="0" applyNumberFormat="1" applyFill="1" applyBorder="1" applyAlignment="1" applyProtection="1">
      <alignment vertical="center"/>
      <protection locked="0"/>
    </xf>
    <xf numFmtId="49" fontId="0" fillId="17" borderId="1" xfId="0" applyNumberFormat="1" applyFill="1" applyBorder="1" applyAlignment="1" applyProtection="1">
      <alignment horizontal="center" vertical="center"/>
      <protection locked="0"/>
    </xf>
    <xf numFmtId="49" fontId="0" fillId="11" borderId="1" xfId="0" applyNumberFormat="1" applyFill="1" applyBorder="1" applyAlignment="1" applyProtection="1">
      <alignment vertical="center" wrapText="1"/>
      <protection locked="0"/>
    </xf>
    <xf numFmtId="0" fontId="0" fillId="17" borderId="1" xfId="0" applyFill="1" applyBorder="1" applyProtection="1">
      <protection locked="0"/>
    </xf>
    <xf numFmtId="0" fontId="25" fillId="11" borderId="1" xfId="0" applyFont="1" applyFill="1" applyBorder="1" applyProtection="1">
      <protection locked="0"/>
    </xf>
    <xf numFmtId="0" fontId="25" fillId="17" borderId="1" xfId="0" applyFont="1" applyFill="1" applyBorder="1" applyProtection="1">
      <protection locked="0"/>
    </xf>
    <xf numFmtId="0" fontId="25" fillId="15" borderId="1" xfId="0" applyFont="1" applyFill="1" applyBorder="1" applyProtection="1">
      <protection locked="0"/>
    </xf>
    <xf numFmtId="0" fontId="21" fillId="17" borderId="1" xfId="0" applyFont="1" applyFill="1" applyBorder="1" applyAlignment="1" applyProtection="1">
      <alignment horizontal="center" vertical="center" wrapText="1"/>
      <protection locked="0"/>
    </xf>
    <xf numFmtId="0" fontId="21" fillId="11" borderId="1" xfId="0" applyFont="1" applyFill="1" applyBorder="1" applyAlignment="1" applyProtection="1">
      <alignment horizontal="center" vertical="center"/>
      <protection locked="0"/>
    </xf>
    <xf numFmtId="0" fontId="21" fillId="17" borderId="1" xfId="0" applyFont="1" applyFill="1" applyBorder="1" applyAlignment="1" applyProtection="1">
      <alignment horizontal="center" vertical="center"/>
      <protection locked="0"/>
    </xf>
    <xf numFmtId="0" fontId="6" fillId="17" borderId="1" xfId="0" applyFont="1" applyFill="1" applyBorder="1" applyAlignment="1" applyProtection="1">
      <alignment horizontal="center" vertical="center" wrapText="1"/>
      <protection locked="0"/>
    </xf>
    <xf numFmtId="0" fontId="0" fillId="17" borderId="1" xfId="0" applyFill="1" applyBorder="1" applyAlignment="1" applyProtection="1">
      <alignment vertical="center"/>
      <protection locked="0"/>
    </xf>
    <xf numFmtId="0" fontId="27" fillId="17" borderId="1" xfId="0" applyFont="1" applyFill="1" applyBorder="1" applyAlignment="1" applyProtection="1">
      <alignment vertical="center"/>
      <protection locked="0"/>
    </xf>
    <xf numFmtId="0" fontId="27" fillId="11" borderId="1" xfId="0" applyFont="1" applyFill="1" applyBorder="1" applyAlignment="1" applyProtection="1">
      <alignment vertical="center" wrapText="1"/>
      <protection locked="0"/>
    </xf>
    <xf numFmtId="0" fontId="24" fillId="11" borderId="1" xfId="0" applyFont="1" applyFill="1" applyBorder="1" applyAlignment="1" applyProtection="1">
      <alignment vertical="center" wrapText="1"/>
      <protection locked="0"/>
    </xf>
    <xf numFmtId="0" fontId="24" fillId="17" borderId="1" xfId="0" applyFont="1" applyFill="1" applyBorder="1" applyAlignment="1" applyProtection="1">
      <alignment vertical="center" wrapText="1"/>
      <protection locked="0"/>
    </xf>
    <xf numFmtId="0" fontId="0" fillId="17" borderId="1" xfId="0" applyFill="1" applyBorder="1" applyAlignment="1" applyProtection="1">
      <alignment vertical="center" wrapText="1"/>
      <protection locked="0"/>
    </xf>
    <xf numFmtId="49" fontId="0" fillId="17" borderId="1" xfId="0" applyNumberFormat="1" applyFill="1" applyBorder="1" applyAlignment="1" applyProtection="1">
      <alignment wrapText="1"/>
      <protection locked="0"/>
    </xf>
    <xf numFmtId="49" fontId="0" fillId="17" borderId="1" xfId="0" applyNumberFormat="1" applyFill="1" applyBorder="1" applyProtection="1">
      <protection locked="0"/>
    </xf>
    <xf numFmtId="0" fontId="0" fillId="17" borderId="1" xfId="0" applyFill="1" applyBorder="1" applyAlignment="1" applyProtection="1">
      <alignment wrapText="1"/>
      <protection locked="0"/>
    </xf>
    <xf numFmtId="0" fontId="0" fillId="17" borderId="1" xfId="0" quotePrefix="1" applyFill="1" applyBorder="1" applyAlignment="1" applyProtection="1">
      <alignment wrapText="1"/>
      <protection locked="0"/>
    </xf>
    <xf numFmtId="49" fontId="29" fillId="18" borderId="1" xfId="0" applyNumberFormat="1" applyFont="1" applyFill="1" applyBorder="1" applyProtection="1">
      <protection locked="0"/>
    </xf>
    <xf numFmtId="0" fontId="0" fillId="18" borderId="1" xfId="0" quotePrefix="1" applyFill="1" applyBorder="1" applyProtection="1">
      <protection locked="0"/>
    </xf>
    <xf numFmtId="0" fontId="0" fillId="18" borderId="1" xfId="0" applyFill="1" applyBorder="1" applyProtection="1">
      <protection locked="0"/>
    </xf>
    <xf numFmtId="0" fontId="0" fillId="18" borderId="1" xfId="0" applyFill="1" applyBorder="1" applyAlignment="1" applyProtection="1">
      <alignment horizontal="left"/>
      <protection locked="0"/>
    </xf>
    <xf numFmtId="0" fontId="0" fillId="18" borderId="1" xfId="0" applyFill="1" applyBorder="1" applyAlignment="1">
      <alignment horizontal="left"/>
    </xf>
    <xf numFmtId="185" fontId="0" fillId="18" borderId="1" xfId="0" applyNumberFormat="1" applyFill="1" applyBorder="1" applyAlignment="1">
      <alignment horizontal="left"/>
    </xf>
    <xf numFmtId="49" fontId="0" fillId="0" borderId="1" xfId="0" applyNumberFormat="1" applyBorder="1" applyAlignment="1">
      <alignment vertical="center" wrapText="1"/>
    </xf>
    <xf numFmtId="14" fontId="0" fillId="0" borderId="1" xfId="0" applyNumberFormat="1" applyBorder="1" applyAlignment="1">
      <alignment horizontal="left" vertical="center" wrapText="1"/>
    </xf>
    <xf numFmtId="14" fontId="30" fillId="0" borderId="1" xfId="0" applyNumberFormat="1" applyFont="1" applyBorder="1" applyAlignment="1">
      <alignment horizontal="left" vertical="center" wrapText="1"/>
    </xf>
    <xf numFmtId="49" fontId="12" fillId="0" borderId="1" xfId="0" applyNumberFormat="1" applyFont="1" applyBorder="1" applyAlignment="1" applyProtection="1">
      <alignment vertical="center" wrapText="1"/>
      <protection locked="0"/>
    </xf>
    <xf numFmtId="0" fontId="0" fillId="0" borderId="1" xfId="0" applyBorder="1" applyAlignment="1">
      <alignment vertical="center" wrapText="1"/>
    </xf>
    <xf numFmtId="0" fontId="0" fillId="0" borderId="1" xfId="0" applyBorder="1" applyAlignment="1" applyProtection="1">
      <alignment vertical="center" wrapText="1"/>
      <protection locked="0"/>
    </xf>
    <xf numFmtId="0" fontId="31" fillId="0" borderId="1" xfId="6" applyFont="1" applyBorder="1" applyAlignment="1">
      <alignment vertical="center" wrapText="1"/>
    </xf>
    <xf numFmtId="185" fontId="0" fillId="0" borderId="1" xfId="0" applyNumberFormat="1" applyBorder="1" applyAlignment="1">
      <alignment horizontal="left" vertical="center" wrapText="1"/>
    </xf>
    <xf numFmtId="0" fontId="13" fillId="0" borderId="0" xfId="0" applyFont="1" applyAlignment="1">
      <alignment wrapText="1"/>
    </xf>
    <xf numFmtId="49" fontId="0" fillId="0" borderId="1" xfId="0" applyNumberFormat="1" applyBorder="1" applyAlignment="1">
      <alignment vertical="center"/>
    </xf>
    <xf numFmtId="49" fontId="0" fillId="0" borderId="37" xfId="0" applyNumberFormat="1" applyBorder="1" applyAlignment="1">
      <alignment vertical="center"/>
    </xf>
    <xf numFmtId="49" fontId="0" fillId="0" borderId="1" xfId="0" applyNumberFormat="1" applyBorder="1" applyAlignment="1" applyProtection="1">
      <alignment vertical="center"/>
      <protection locked="0"/>
    </xf>
    <xf numFmtId="0" fontId="0" fillId="0" borderId="1" xfId="0" applyNumberFormat="1" applyBorder="1" applyAlignment="1" applyProtection="1">
      <alignment vertical="center" wrapText="1"/>
      <protection locked="0"/>
    </xf>
    <xf numFmtId="0" fontId="0" fillId="0" borderId="1" xfId="0" quotePrefix="1" applyNumberFormat="1" applyBorder="1" applyAlignment="1" applyProtection="1">
      <alignment vertical="center" wrapText="1"/>
      <protection locked="0"/>
    </xf>
    <xf numFmtId="0" fontId="0" fillId="0" borderId="1" xfId="0" applyNumberFormat="1" applyBorder="1" applyAlignment="1" applyProtection="1">
      <alignment horizontal="left" vertical="center" wrapText="1"/>
      <protection locked="0"/>
    </xf>
    <xf numFmtId="0" fontId="0" fillId="0" borderId="1" xfId="0" applyNumberFormat="1" applyBorder="1" applyAlignment="1" applyProtection="1">
      <alignment vertical="center"/>
      <protection locked="0"/>
    </xf>
    <xf numFmtId="49" fontId="0" fillId="0" borderId="0" xfId="0" applyNumberFormat="1" applyFill="1"/>
    <xf numFmtId="0" fontId="8" fillId="9" borderId="28" xfId="0" applyFont="1" applyFill="1" applyBorder="1" applyAlignment="1">
      <alignment horizontal="center" vertical="center" wrapText="1"/>
    </xf>
    <xf numFmtId="0" fontId="4" fillId="0" borderId="0" xfId="0" applyFont="1" applyAlignment="1">
      <alignment horizontal="left"/>
    </xf>
    <xf numFmtId="0" fontId="4" fillId="6" borderId="2" xfId="0" applyFont="1" applyFill="1" applyBorder="1" applyAlignment="1"/>
    <xf numFmtId="0" fontId="8" fillId="0" borderId="0" xfId="0" applyFont="1" applyAlignment="1">
      <alignment horizontal="left"/>
    </xf>
    <xf numFmtId="0" fontId="4" fillId="0" borderId="0" xfId="0" applyFont="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0" fillId="19" borderId="0" xfId="0" applyFill="1" applyAlignment="1">
      <alignment vertical="center"/>
    </xf>
    <xf numFmtId="0" fontId="0" fillId="0" borderId="0" xfId="0" applyAlignment="1">
      <alignment vertical="center"/>
    </xf>
    <xf numFmtId="0" fontId="0" fillId="19" borderId="0" xfId="0" applyFill="1" applyAlignment="1">
      <alignment vertical="center" wrapText="1"/>
    </xf>
    <xf numFmtId="0" fontId="0" fillId="19" borderId="0" xfId="0" applyFill="1" applyAlignment="1">
      <alignment horizontal="right" vertical="center"/>
    </xf>
    <xf numFmtId="0" fontId="33" fillId="0" borderId="0" xfId="0" applyFont="1"/>
    <xf numFmtId="0" fontId="4" fillId="6" borderId="2" xfId="0" applyFont="1" applyFill="1" applyBorder="1"/>
    <xf numFmtId="49" fontId="0" fillId="0" borderId="0" xfId="0" applyNumberFormat="1"/>
    <xf numFmtId="0" fontId="0" fillId="0" borderId="1" xfId="0" applyBorder="1" applyProtection="1">
      <protection locked="0"/>
    </xf>
    <xf numFmtId="0" fontId="0" fillId="15" borderId="2" xfId="0" applyFill="1" applyBorder="1" applyAlignment="1">
      <alignment vertical="center"/>
    </xf>
    <xf numFmtId="0" fontId="0" fillId="17" borderId="1" xfId="0" applyFill="1" applyBorder="1"/>
    <xf numFmtId="49" fontId="0" fillId="12" borderId="4" xfId="0" applyNumberFormat="1" applyFill="1" applyBorder="1" applyAlignment="1">
      <alignment vertical="center"/>
    </xf>
    <xf numFmtId="0" fontId="0" fillId="15" borderId="2" xfId="0" applyFill="1" applyBorder="1" applyProtection="1">
      <protection locked="0"/>
    </xf>
    <xf numFmtId="0" fontId="0" fillId="11" borderId="4" xfId="0" applyFill="1" applyBorder="1" applyProtection="1">
      <protection locked="0"/>
    </xf>
    <xf numFmtId="49" fontId="0" fillId="17" borderId="4" xfId="0" applyNumberFormat="1" applyFill="1" applyBorder="1" applyAlignment="1" applyProtection="1">
      <alignment vertical="center"/>
      <protection locked="0"/>
    </xf>
    <xf numFmtId="0" fontId="0" fillId="15" borderId="2" xfId="0" applyFill="1" applyBorder="1" applyAlignment="1" applyProtection="1">
      <alignment horizontal="center" vertical="center"/>
      <protection locked="0"/>
    </xf>
    <xf numFmtId="0" fontId="6" fillId="11" borderId="4" xfId="0" applyFont="1" applyFill="1" applyBorder="1" applyAlignment="1" applyProtection="1">
      <alignment horizontal="center" vertical="center"/>
      <protection locked="0"/>
    </xf>
    <xf numFmtId="0" fontId="0" fillId="15" borderId="2" xfId="0" applyFill="1" applyBorder="1" applyAlignment="1" applyProtection="1">
      <alignment wrapText="1"/>
      <protection locked="0"/>
    </xf>
    <xf numFmtId="0" fontId="23" fillId="11" borderId="1" xfId="0" applyFont="1" applyFill="1" applyBorder="1" applyAlignment="1" applyProtection="1">
      <alignment wrapText="1"/>
      <protection locked="0"/>
    </xf>
    <xf numFmtId="0" fontId="6" fillId="11" borderId="1" xfId="0" applyFont="1" applyFill="1" applyBorder="1" applyAlignment="1" applyProtection="1">
      <alignment wrapText="1"/>
      <protection locked="0"/>
    </xf>
    <xf numFmtId="49" fontId="0" fillId="18" borderId="2" xfId="0" applyNumberFormat="1" applyFill="1" applyBorder="1"/>
    <xf numFmtId="49" fontId="0" fillId="18" borderId="4" xfId="0" applyNumberFormat="1" applyFill="1" applyBorder="1" applyProtection="1">
      <protection locked="0"/>
    </xf>
    <xf numFmtId="49" fontId="0" fillId="18" borderId="1" xfId="0" applyNumberFormat="1" applyFill="1" applyBorder="1" applyAlignment="1" applyProtection="1">
      <alignment wrapText="1"/>
      <protection locked="0"/>
    </xf>
    <xf numFmtId="49" fontId="0" fillId="0" borderId="1" xfId="0" applyNumberFormat="1" applyBorder="1"/>
    <xf numFmtId="49" fontId="0" fillId="0" borderId="2" xfId="0" applyNumberFormat="1" applyBorder="1"/>
    <xf numFmtId="49" fontId="0" fillId="0" borderId="37" xfId="0" applyNumberFormat="1" applyBorder="1"/>
    <xf numFmtId="0" fontId="0" fillId="0" borderId="4" xfId="0" applyBorder="1" applyProtection="1">
      <protection locked="0"/>
    </xf>
    <xf numFmtId="0" fontId="0" fillId="0" borderId="1" xfId="0" quotePrefix="1" applyBorder="1" applyProtection="1">
      <protection locked="0"/>
    </xf>
    <xf numFmtId="0" fontId="0" fillId="0" borderId="1" xfId="0" applyBorder="1" applyAlignment="1" applyProtection="1">
      <alignment horizontal="left"/>
      <protection locked="0"/>
    </xf>
    <xf numFmtId="49" fontId="0" fillId="0" borderId="1" xfId="0" applyNumberFormat="1" applyBorder="1" applyAlignment="1" applyProtection="1">
      <alignment wrapText="1"/>
      <protection locked="0"/>
    </xf>
    <xf numFmtId="185" fontId="0" fillId="0" borderId="1" xfId="0" applyNumberFormat="1" applyBorder="1"/>
    <xf numFmtId="185" fontId="0" fillId="0" borderId="1" xfId="0" applyNumberFormat="1" applyBorder="1" applyAlignment="1">
      <alignment horizontal="left"/>
    </xf>
    <xf numFmtId="49" fontId="0" fillId="0" borderId="39" xfId="0" applyNumberFormat="1" applyBorder="1"/>
    <xf numFmtId="0" fontId="0" fillId="0" borderId="1" xfId="0" applyNumberFormat="1" applyBorder="1" applyProtection="1">
      <protection locked="0"/>
    </xf>
    <xf numFmtId="49" fontId="13" fillId="7" borderId="14" xfId="1" applyNumberFormat="1" applyFont="1" applyFill="1" applyBorder="1" applyAlignment="1">
      <alignment horizontal="right" vertical="center"/>
    </xf>
    <xf numFmtId="49" fontId="13" fillId="7" borderId="22" xfId="1" applyNumberFormat="1" applyFont="1" applyFill="1" applyBorder="1" applyAlignment="1">
      <alignment horizontal="right" vertical="center"/>
    </xf>
    <xf numFmtId="49" fontId="13" fillId="6" borderId="14" xfId="1" applyNumberFormat="1" applyFont="1" applyFill="1" applyBorder="1" applyAlignment="1">
      <alignment horizontal="right" vertical="center"/>
    </xf>
    <xf numFmtId="49" fontId="13" fillId="6" borderId="22" xfId="1" applyNumberFormat="1" applyFont="1" applyFill="1" applyBorder="1" applyAlignment="1">
      <alignment horizontal="right" vertical="center"/>
    </xf>
    <xf numFmtId="49" fontId="13" fillId="6" borderId="23" xfId="1" applyNumberFormat="1" applyFont="1" applyFill="1" applyBorder="1" applyAlignment="1">
      <alignment horizontal="right" vertical="center"/>
    </xf>
    <xf numFmtId="49" fontId="13" fillId="6" borderId="20" xfId="1" applyNumberFormat="1" applyFont="1" applyFill="1" applyBorder="1" applyAlignment="1">
      <alignment horizontal="right" vertical="center"/>
    </xf>
    <xf numFmtId="49" fontId="13" fillId="6" borderId="12" xfId="1" applyNumberFormat="1" applyFont="1" applyFill="1" applyBorder="1" applyAlignment="1">
      <alignment horizontal="right" vertical="center"/>
    </xf>
    <xf numFmtId="49" fontId="13" fillId="6" borderId="11" xfId="1" applyNumberFormat="1" applyFont="1" applyFill="1" applyBorder="1" applyAlignment="1">
      <alignment horizontal="right" vertical="center"/>
    </xf>
    <xf numFmtId="181" fontId="4" fillId="8" borderId="1" xfId="3" applyNumberFormat="1" applyFont="1" applyFill="1" applyBorder="1" applyAlignment="1">
      <alignment horizontal="right" vertical="center" indent="1"/>
    </xf>
    <xf numFmtId="180" fontId="4" fillId="8" borderId="1" xfId="3" applyNumberFormat="1" applyFont="1" applyFill="1" applyBorder="1" applyAlignment="1">
      <alignment horizontal="right" vertical="center" indent="1"/>
    </xf>
    <xf numFmtId="184" fontId="4" fillId="8" borderId="1" xfId="3" applyNumberFormat="1" applyFont="1" applyFill="1" applyBorder="1" applyAlignment="1">
      <alignment horizontal="right" vertical="center"/>
    </xf>
    <xf numFmtId="14" fontId="0" fillId="0" borderId="1" xfId="0" applyNumberFormat="1" applyBorder="1"/>
    <xf numFmtId="0" fontId="4" fillId="0" borderId="1" xfId="0" applyNumberFormat="1" applyFont="1" applyFill="1" applyBorder="1" applyAlignment="1">
      <alignment horizontal="center" vertical="center" shrinkToFit="1"/>
    </xf>
    <xf numFmtId="0" fontId="4" fillId="0" borderId="1" xfId="0" applyFont="1" applyFill="1" applyBorder="1" applyAlignment="1">
      <alignment horizontal="center" vertical="center" shrinkToFit="1"/>
    </xf>
    <xf numFmtId="177" fontId="4" fillId="0" borderId="1" xfId="0" applyNumberFormat="1" applyFont="1" applyFill="1" applyBorder="1" applyAlignment="1">
      <alignment horizontal="center" vertical="center" shrinkToFit="1"/>
    </xf>
    <xf numFmtId="0" fontId="4" fillId="0" borderId="1" xfId="0" applyFont="1" applyFill="1" applyBorder="1" applyAlignment="1">
      <alignment shrinkToFit="1"/>
    </xf>
    <xf numFmtId="49" fontId="4" fillId="0" borderId="1" xfId="0" applyNumberFormat="1" applyFont="1" applyFill="1" applyBorder="1" applyAlignment="1" applyProtection="1">
      <alignment horizontal="center" vertical="center" shrinkToFit="1"/>
      <protection locked="0"/>
    </xf>
    <xf numFmtId="0" fontId="4" fillId="9" borderId="1" xfId="0" applyNumberFormat="1" applyFont="1" applyFill="1" applyBorder="1" applyAlignment="1">
      <alignment horizontal="center" vertical="center" shrinkToFit="1"/>
    </xf>
    <xf numFmtId="0" fontId="4" fillId="0" borderId="1" xfId="0"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184" fontId="4" fillId="0" borderId="1" xfId="3" applyNumberFormat="1" applyFont="1" applyFill="1" applyBorder="1" applyAlignment="1">
      <alignment horizontal="right" vertical="center" shrinkToFit="1"/>
    </xf>
    <xf numFmtId="180" fontId="4" fillId="0" borderId="1" xfId="3" applyNumberFormat="1" applyFont="1" applyFill="1" applyBorder="1" applyAlignment="1">
      <alignment horizontal="center" vertical="center" shrinkToFit="1"/>
    </xf>
    <xf numFmtId="0" fontId="4" fillId="0" borderId="0" xfId="0" applyFont="1" applyAlignment="1">
      <alignment shrinkToFit="1"/>
    </xf>
    <xf numFmtId="0" fontId="4" fillId="0" borderId="27" xfId="0" applyFont="1" applyFill="1" applyBorder="1" applyAlignment="1">
      <alignment shrinkToFit="1"/>
    </xf>
    <xf numFmtId="49" fontId="4" fillId="0" borderId="27" xfId="0" applyNumberFormat="1" applyFont="1" applyFill="1" applyBorder="1" applyAlignment="1" applyProtection="1">
      <alignment horizontal="center" vertical="center" shrinkToFit="1"/>
      <protection locked="0"/>
    </xf>
    <xf numFmtId="0" fontId="4" fillId="9" borderId="27" xfId="0" applyNumberFormat="1" applyFont="1" applyFill="1" applyBorder="1" applyAlignment="1">
      <alignment horizontal="center" vertical="center" shrinkToFit="1"/>
    </xf>
    <xf numFmtId="0" fontId="4" fillId="0" borderId="27" xfId="0" applyFont="1" applyFill="1" applyBorder="1" applyAlignment="1" applyProtection="1">
      <alignment horizontal="center" vertical="center" shrinkToFit="1"/>
      <protection locked="0"/>
    </xf>
    <xf numFmtId="184" fontId="4" fillId="0" borderId="27" xfId="3" applyNumberFormat="1" applyFont="1" applyFill="1" applyBorder="1" applyAlignment="1">
      <alignment horizontal="right" vertical="center" shrinkToFit="1"/>
    </xf>
    <xf numFmtId="180" fontId="4" fillId="0" borderId="27" xfId="3" applyNumberFormat="1" applyFont="1" applyFill="1" applyBorder="1" applyAlignment="1">
      <alignment horizontal="center" vertical="center" shrinkToFit="1"/>
    </xf>
    <xf numFmtId="0" fontId="4" fillId="0" borderId="28" xfId="0" applyFont="1" applyFill="1" applyBorder="1" applyAlignment="1">
      <alignment shrinkToFit="1"/>
    </xf>
    <xf numFmtId="49" fontId="4" fillId="0" borderId="28" xfId="0" applyNumberFormat="1" applyFont="1" applyFill="1" applyBorder="1" applyAlignment="1">
      <alignment horizontal="center" vertical="center" shrinkToFit="1"/>
    </xf>
    <xf numFmtId="49" fontId="4" fillId="9" borderId="28" xfId="0" applyNumberFormat="1" applyFont="1" applyFill="1" applyBorder="1" applyAlignment="1">
      <alignment horizontal="center" vertical="center" shrinkToFit="1"/>
    </xf>
    <xf numFmtId="0" fontId="4" fillId="0" borderId="28" xfId="0" applyFont="1" applyFill="1" applyBorder="1" applyAlignment="1">
      <alignment horizontal="center" vertical="center" shrinkToFit="1"/>
    </xf>
    <xf numFmtId="181" fontId="4" fillId="0" borderId="28" xfId="3" applyNumberFormat="1" applyFont="1" applyFill="1" applyBorder="1" applyAlignment="1">
      <alignment horizontal="right" vertical="center" shrinkToFit="1"/>
    </xf>
    <xf numFmtId="180" fontId="4" fillId="0" borderId="28" xfId="3" applyNumberFormat="1" applyFont="1" applyFill="1" applyBorder="1" applyAlignment="1">
      <alignment horizontal="right" vertical="center" shrinkToFit="1"/>
    </xf>
    <xf numFmtId="184" fontId="4" fillId="0" borderId="28" xfId="3" applyNumberFormat="1" applyFont="1" applyFill="1" applyBorder="1" applyAlignment="1">
      <alignment horizontal="right" vertical="center" shrinkToFit="1"/>
    </xf>
    <xf numFmtId="180" fontId="4" fillId="0" borderId="28" xfId="3" applyNumberFormat="1" applyFont="1" applyFill="1" applyBorder="1" applyAlignment="1">
      <alignment horizontal="center" vertical="center" shrinkToFit="1"/>
    </xf>
    <xf numFmtId="0" fontId="0" fillId="0" borderId="2" xfId="0" applyBorder="1"/>
    <xf numFmtId="0" fontId="0" fillId="0" borderId="4" xfId="0" applyBorder="1"/>
    <xf numFmtId="0" fontId="6" fillId="0" borderId="1" xfId="2" applyFont="1" applyBorder="1" applyAlignment="1">
      <alignment vertical="center" wrapText="1" readingOrder="1"/>
    </xf>
    <xf numFmtId="0" fontId="6" fillId="0" borderId="0" xfId="2" applyFont="1" applyAlignment="1">
      <alignment vertical="center" wrapText="1" readingOrder="1"/>
    </xf>
    <xf numFmtId="0" fontId="6" fillId="0" borderId="0" xfId="2" applyFont="1" applyAlignment="1">
      <alignment horizontal="left" vertical="center" wrapText="1" readingOrder="1"/>
    </xf>
    <xf numFmtId="0" fontId="13" fillId="0" borderId="0" xfId="2" applyFont="1" applyAlignment="1">
      <alignment vertical="center" wrapText="1"/>
    </xf>
    <xf numFmtId="0" fontId="6" fillId="0" borderId="1" xfId="2" applyFont="1" applyBorder="1" applyAlignment="1">
      <alignment horizontal="left" vertical="center" wrapText="1" readingOrder="1"/>
    </xf>
    <xf numFmtId="0" fontId="13" fillId="0" borderId="1" xfId="0" applyFont="1" applyBorder="1" applyProtection="1">
      <protection locked="0"/>
    </xf>
    <xf numFmtId="0" fontId="4" fillId="0" borderId="1" xfId="4" applyNumberFormat="1" applyFont="1" applyBorder="1" applyAlignment="1">
      <alignment horizontal="center" shrinkToFit="1"/>
    </xf>
    <xf numFmtId="181" fontId="4" fillId="0" borderId="1" xfId="3" applyNumberFormat="1" applyFont="1" applyFill="1" applyBorder="1" applyAlignment="1" applyProtection="1">
      <alignment horizontal="right" vertical="center" indent="1"/>
      <protection locked="0"/>
    </xf>
    <xf numFmtId="180" fontId="4" fillId="0" borderId="1" xfId="3" applyNumberFormat="1" applyFont="1" applyFill="1" applyBorder="1" applyAlignment="1" applyProtection="1">
      <alignment horizontal="right" vertical="center" indent="1"/>
      <protection locked="0"/>
    </xf>
    <xf numFmtId="181" fontId="4" fillId="0" borderId="27" xfId="3" applyNumberFormat="1" applyFont="1" applyFill="1" applyBorder="1" applyAlignment="1" applyProtection="1">
      <alignment horizontal="right" vertical="center" indent="1"/>
      <protection locked="0"/>
    </xf>
    <xf numFmtId="180" fontId="4" fillId="0" borderId="27" xfId="3" applyNumberFormat="1" applyFont="1" applyFill="1" applyBorder="1" applyAlignment="1" applyProtection="1">
      <alignment horizontal="right" vertical="center" indent="1"/>
      <protection locked="0"/>
    </xf>
    <xf numFmtId="0" fontId="4" fillId="6" borderId="1" xfId="0" applyFont="1" applyFill="1" applyBorder="1" applyAlignment="1">
      <alignment horizontal="center" vertical="center"/>
    </xf>
    <xf numFmtId="0" fontId="4" fillId="0" borderId="1" xfId="0" applyFont="1" applyBorder="1" applyAlignment="1">
      <alignment horizontal="center" vertical="center"/>
    </xf>
    <xf numFmtId="0" fontId="4" fillId="8" borderId="30" xfId="0" applyFont="1" applyFill="1" applyBorder="1" applyAlignment="1">
      <alignment horizontal="center" vertical="center"/>
    </xf>
    <xf numFmtId="0" fontId="4" fillId="8" borderId="28"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1" xfId="0" applyFont="1" applyFill="1" applyBorder="1" applyAlignment="1">
      <alignment horizontal="center" vertical="center"/>
    </xf>
    <xf numFmtId="0" fontId="15" fillId="9" borderId="5" xfId="0" applyFont="1" applyFill="1" applyBorder="1" applyAlignment="1">
      <alignment horizontal="center" vertical="center"/>
    </xf>
    <xf numFmtId="0" fontId="15" fillId="9" borderId="6" xfId="0" applyFont="1" applyFill="1" applyBorder="1" applyAlignment="1">
      <alignment horizontal="center" vertical="center"/>
    </xf>
    <xf numFmtId="0" fontId="15" fillId="9" borderId="38" xfId="0" applyFont="1" applyFill="1" applyBorder="1" applyAlignment="1">
      <alignment horizontal="center" vertical="center"/>
    </xf>
    <xf numFmtId="0" fontId="15" fillId="9" borderId="33" xfId="0" applyFont="1" applyFill="1" applyBorder="1" applyAlignment="1">
      <alignment horizontal="center" vertical="center"/>
    </xf>
    <xf numFmtId="0" fontId="4" fillId="6" borderId="30" xfId="0" applyFont="1" applyFill="1" applyBorder="1" applyAlignment="1">
      <alignment horizontal="center" vertical="center" wrapText="1"/>
    </xf>
    <xf numFmtId="0" fontId="4" fillId="6" borderId="34" xfId="0" applyFont="1" applyFill="1" applyBorder="1" applyAlignment="1">
      <alignment horizontal="center" vertical="center"/>
    </xf>
    <xf numFmtId="0" fontId="4" fillId="6" borderId="30"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31"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32"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4" borderId="1" xfId="0" applyFont="1" applyFill="1" applyBorder="1" applyAlignment="1">
      <alignment horizontal="center" vertical="center"/>
    </xf>
    <xf numFmtId="186" fontId="4" fillId="0" borderId="2" xfId="0" applyNumberFormat="1" applyFont="1" applyBorder="1" applyAlignment="1" applyProtection="1">
      <alignment horizontal="center"/>
      <protection locked="0"/>
    </xf>
    <xf numFmtId="186" fontId="4" fillId="0" borderId="3" xfId="0" applyNumberFormat="1" applyFont="1" applyBorder="1" applyAlignment="1" applyProtection="1">
      <alignment horizontal="center"/>
      <protection locked="0"/>
    </xf>
    <xf numFmtId="186" fontId="4" fillId="0" borderId="4" xfId="0" applyNumberFormat="1" applyFont="1" applyBorder="1" applyAlignment="1" applyProtection="1">
      <alignment horizontal="center"/>
      <protection locked="0"/>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10" borderId="1" xfId="0" applyFont="1" applyFill="1" applyBorder="1" applyAlignment="1">
      <alignment horizontal="center"/>
    </xf>
    <xf numFmtId="0" fontId="4" fillId="5" borderId="1" xfId="0" applyFont="1" applyFill="1" applyBorder="1" applyAlignment="1">
      <alignment horizontal="center" vertical="center"/>
    </xf>
    <xf numFmtId="0" fontId="4" fillId="5" borderId="3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xf>
    <xf numFmtId="0" fontId="15" fillId="5" borderId="1" xfId="0" applyFont="1" applyFill="1" applyBorder="1" applyAlignment="1">
      <alignment horizontal="center" vertical="center"/>
    </xf>
    <xf numFmtId="0" fontId="15" fillId="5" borderId="31" xfId="0" applyFont="1" applyFill="1" applyBorder="1" applyAlignment="1">
      <alignment horizontal="center" vertical="center"/>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0" fontId="4" fillId="10" borderId="2" xfId="0" applyFont="1" applyFill="1" applyBorder="1" applyAlignment="1">
      <alignment horizontal="center" vertical="center"/>
    </xf>
    <xf numFmtId="0" fontId="4" fillId="10" borderId="4" xfId="0" applyFont="1" applyFill="1" applyBorder="1" applyAlignment="1">
      <alignment horizontal="center" vertical="center"/>
    </xf>
    <xf numFmtId="0" fontId="4" fillId="2" borderId="1" xfId="0" applyFont="1" applyFill="1" applyBorder="1" applyAlignment="1">
      <alignment horizontal="center" vertical="center"/>
    </xf>
    <xf numFmtId="0" fontId="15" fillId="4" borderId="1" xfId="0" applyFont="1" applyFill="1" applyBorder="1" applyAlignment="1">
      <alignment horizontal="center" vertical="center" wrapText="1"/>
    </xf>
    <xf numFmtId="0" fontId="15" fillId="4" borderId="31" xfId="0" applyFont="1" applyFill="1" applyBorder="1" applyAlignment="1">
      <alignment horizontal="center" vertical="center" wrapTex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33" xfId="0" applyFont="1" applyFill="1" applyBorder="1" applyAlignment="1">
      <alignment horizontal="center" vertical="center"/>
    </xf>
    <xf numFmtId="0" fontId="4" fillId="6" borderId="5" xfId="0" applyFont="1" applyFill="1" applyBorder="1" applyAlignment="1">
      <alignment horizontal="left" vertical="center" wrapText="1"/>
    </xf>
    <xf numFmtId="0" fontId="4" fillId="6" borderId="6" xfId="0" applyFont="1" applyFill="1" applyBorder="1" applyAlignment="1">
      <alignment horizontal="left" vertical="center"/>
    </xf>
    <xf numFmtId="0" fontId="4" fillId="6" borderId="7" xfId="0" applyFont="1" applyFill="1" applyBorder="1" applyAlignment="1">
      <alignment horizontal="left" vertical="center"/>
    </xf>
    <xf numFmtId="0" fontId="4" fillId="6" borderId="8" xfId="0" applyFont="1" applyFill="1" applyBorder="1" applyAlignment="1">
      <alignment horizontal="left" vertical="center"/>
    </xf>
    <xf numFmtId="0" fontId="4" fillId="6" borderId="6"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0" borderId="1" xfId="0" applyFont="1" applyBorder="1" applyAlignment="1" applyProtection="1">
      <alignment horizontal="center" vertical="center"/>
      <protection locked="0"/>
    </xf>
    <xf numFmtId="0" fontId="0" fillId="19" borderId="0" xfId="0" applyFill="1" applyAlignment="1">
      <alignment horizontal="center" vertical="center"/>
    </xf>
    <xf numFmtId="0" fontId="32" fillId="19" borderId="0" xfId="0" applyFont="1" applyFill="1" applyAlignment="1">
      <alignment horizontal="center" vertical="center"/>
    </xf>
    <xf numFmtId="186" fontId="0" fillId="19" borderId="0" xfId="0" applyNumberFormat="1" applyFill="1" applyAlignment="1" applyProtection="1">
      <alignment horizontal="right" vertical="center"/>
      <protection locked="0"/>
    </xf>
    <xf numFmtId="0" fontId="0" fillId="19" borderId="0" xfId="0" applyFill="1" applyAlignment="1" applyProtection="1">
      <alignment horizontal="left" vertical="center" shrinkToFit="1"/>
    </xf>
    <xf numFmtId="0" fontId="0" fillId="19" borderId="0" xfId="0" applyFill="1" applyAlignment="1">
      <alignment horizontal="left" vertical="center" wrapText="1"/>
    </xf>
    <xf numFmtId="0" fontId="0" fillId="19" borderId="0" xfId="0" applyFill="1" applyAlignment="1">
      <alignment horizontal="center" vertical="center" wrapText="1"/>
    </xf>
    <xf numFmtId="186" fontId="0" fillId="19" borderId="0" xfId="0" applyNumberFormat="1" applyFill="1" applyAlignment="1" applyProtection="1">
      <alignment horizontal="center" vertical="center"/>
    </xf>
    <xf numFmtId="0" fontId="0" fillId="19" borderId="0" xfId="0" applyFill="1" applyAlignment="1">
      <alignment horizontal="left" vertical="center"/>
    </xf>
    <xf numFmtId="0" fontId="4" fillId="8" borderId="35"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31" xfId="0" applyFont="1" applyFill="1" applyBorder="1" applyAlignment="1">
      <alignment horizontal="center" vertical="center"/>
    </xf>
    <xf numFmtId="0" fontId="4" fillId="8" borderId="1"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5" xfId="0" applyFont="1" applyFill="1" applyBorder="1" applyAlignment="1">
      <alignment horizontal="center" vertical="center"/>
    </xf>
    <xf numFmtId="0" fontId="4" fillId="8" borderId="32" xfId="0" applyFont="1" applyFill="1" applyBorder="1" applyAlignment="1">
      <alignment horizontal="center" vertical="center"/>
    </xf>
    <xf numFmtId="0" fontId="19" fillId="11" borderId="30" xfId="4" applyFont="1" applyFill="1" applyBorder="1" applyAlignment="1">
      <alignment horizontal="center" vertical="center"/>
    </xf>
    <xf numFmtId="0" fontId="19" fillId="11" borderId="35" xfId="4" applyFont="1" applyFill="1" applyBorder="1" applyAlignment="1">
      <alignment horizontal="center" vertical="center"/>
    </xf>
    <xf numFmtId="0" fontId="19" fillId="4" borderId="30" xfId="4" applyFont="1" applyFill="1" applyBorder="1" applyAlignment="1">
      <alignment horizontal="center" vertical="center"/>
    </xf>
    <xf numFmtId="0" fontId="19" fillId="4" borderId="35" xfId="4" applyFont="1" applyFill="1" applyBorder="1" applyAlignment="1">
      <alignment horizontal="center" vertical="center"/>
    </xf>
    <xf numFmtId="0" fontId="4" fillId="11" borderId="30" xfId="0" applyFont="1" applyFill="1" applyBorder="1" applyAlignment="1">
      <alignment horizontal="center" vertical="center"/>
    </xf>
    <xf numFmtId="0" fontId="4" fillId="11" borderId="35" xfId="0" applyFont="1" applyFill="1" applyBorder="1" applyAlignment="1">
      <alignment horizontal="center" vertical="center"/>
    </xf>
    <xf numFmtId="0" fontId="4" fillId="11" borderId="28"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31" xfId="0" applyFont="1" applyFill="1" applyBorder="1" applyAlignment="1">
      <alignment horizontal="center" vertical="center"/>
    </xf>
    <xf numFmtId="0" fontId="0" fillId="0" borderId="1" xfId="0" applyBorder="1" applyAlignment="1">
      <alignment horizontal="center" vertical="center"/>
    </xf>
    <xf numFmtId="0" fontId="6" fillId="6" borderId="15" xfId="1" applyFont="1" applyFill="1" applyBorder="1" applyAlignment="1">
      <alignment horizontal="center" vertical="center"/>
    </xf>
    <xf numFmtId="0" fontId="6" fillId="6" borderId="17" xfId="1" applyFont="1" applyFill="1" applyBorder="1" applyAlignment="1">
      <alignment horizontal="center" vertical="center"/>
    </xf>
    <xf numFmtId="0" fontId="6" fillId="6" borderId="21" xfId="1" applyFont="1" applyFill="1" applyBorder="1" applyAlignment="1">
      <alignment horizontal="center" vertical="center"/>
    </xf>
    <xf numFmtId="0" fontId="6" fillId="6" borderId="9" xfId="1" applyFont="1" applyFill="1" applyBorder="1" applyAlignment="1">
      <alignment horizontal="center" vertical="center"/>
    </xf>
    <xf numFmtId="0" fontId="6" fillId="6" borderId="13" xfId="1" applyFont="1" applyFill="1" applyBorder="1" applyAlignment="1">
      <alignment horizontal="center" vertical="center"/>
    </xf>
    <xf numFmtId="0" fontId="6" fillId="6" borderId="18" xfId="1" applyFont="1" applyFill="1" applyBorder="1" applyAlignment="1">
      <alignment horizontal="center" vertical="center"/>
    </xf>
    <xf numFmtId="0" fontId="13" fillId="7" borderId="13" xfId="1" applyFont="1" applyFill="1" applyBorder="1" applyAlignment="1">
      <alignment horizontal="center" vertical="center"/>
    </xf>
    <xf numFmtId="0" fontId="6" fillId="0" borderId="29" xfId="1" applyFont="1" applyBorder="1" applyAlignment="1">
      <alignment horizontal="center" vertical="center"/>
    </xf>
  </cellXfs>
  <cellStyles count="7">
    <cellStyle name="桁区切り" xfId="3" builtinId="6"/>
    <cellStyle name="桁区切り 2" xfId="5" xr:uid="{F6F421CB-E567-4195-A846-658AF311CBAC}"/>
    <cellStyle name="標準" xfId="0" builtinId="0"/>
    <cellStyle name="標準 2" xfId="1" xr:uid="{CCFFF155-4D0F-4390-87A1-B155CFFEF5BD}"/>
    <cellStyle name="標準 2 2" xfId="4" xr:uid="{DCAC7BA6-B41E-4EB8-B082-FAC3EFE111DD}"/>
    <cellStyle name="標準 3" xfId="6" xr:uid="{65106849-F525-476E-986C-4CB55929AA93}"/>
    <cellStyle name="標準 53" xfId="2" xr:uid="{E00FAEF2-2A5D-43EB-A20A-96F67F5C5AA8}"/>
  </cellStyles>
  <dxfs count="5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1" tint="0.499984740745262"/>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EED5FD"/>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xdr:col>
      <xdr:colOff>139699</xdr:colOff>
      <xdr:row>44</xdr:row>
      <xdr:rowOff>3175</xdr:rowOff>
    </xdr:from>
    <xdr:to>
      <xdr:col>11</xdr:col>
      <xdr:colOff>507999</xdr:colOff>
      <xdr:row>45</xdr:row>
      <xdr:rowOff>111125</xdr:rowOff>
    </xdr:to>
    <xdr:sp macro="" textlink="">
      <xdr:nvSpPr>
        <xdr:cNvPr id="2" name="Text Box 1">
          <a:extLst>
            <a:ext uri="{FF2B5EF4-FFF2-40B4-BE49-F238E27FC236}">
              <a16:creationId xmlns:a16="http://schemas.microsoft.com/office/drawing/2014/main" id="{748FAEB6-1BE5-4AF8-BD0D-093B8B77607D}"/>
            </a:ext>
          </a:extLst>
        </xdr:cNvPr>
        <xdr:cNvSpPr txBox="1">
          <a:spLocks noChangeArrowheads="1"/>
        </xdr:cNvSpPr>
      </xdr:nvSpPr>
      <xdr:spPr bwMode="auto">
        <a:xfrm>
          <a:off x="1244599" y="10194925"/>
          <a:ext cx="6540500" cy="346075"/>
        </a:xfrm>
        <a:prstGeom prst="rect">
          <a:avLst/>
        </a:prstGeom>
        <a:no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Times New Roman"/>
              <a:cs typeface="Times New Roman"/>
            </a:rPr>
            <a:t>　</a:t>
          </a:r>
          <a:r>
            <a:rPr lang="en-US" altLang="ja-JP" sz="1100" b="0" i="0" u="none" strike="noStrike" baseline="0">
              <a:solidFill>
                <a:srgbClr val="000000"/>
              </a:solidFill>
              <a:latin typeface="Times New Roman"/>
              <a:cs typeface="Times New Roman"/>
            </a:rPr>
            <a:t>※</a:t>
          </a:r>
          <a:r>
            <a:rPr lang="ja-JP" altLang="en-US" sz="1100" b="0" i="0" u="none" strike="noStrike" baseline="0">
              <a:solidFill>
                <a:srgbClr val="000000"/>
              </a:solidFill>
              <a:latin typeface="Times New Roman"/>
              <a:cs typeface="Times New Roman"/>
            </a:rPr>
            <a:t>北海道電力株式会社では，ご提供いただいた個人情報は，電気事業の範囲内で利用いたします。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610018</xdr:colOff>
      <xdr:row>0</xdr:row>
      <xdr:rowOff>100854</xdr:rowOff>
    </xdr:from>
    <xdr:to>
      <xdr:col>6</xdr:col>
      <xdr:colOff>3079</xdr:colOff>
      <xdr:row>4</xdr:row>
      <xdr:rowOff>89648</xdr:rowOff>
    </xdr:to>
    <xdr:sp macro="" textlink="">
      <xdr:nvSpPr>
        <xdr:cNvPr id="2" name="正方形/長方形 1">
          <a:extLst>
            <a:ext uri="{FF2B5EF4-FFF2-40B4-BE49-F238E27FC236}">
              <a16:creationId xmlns:a16="http://schemas.microsoft.com/office/drawing/2014/main" id="{A74D79DC-0EAA-43A6-A1C7-356C4553AB82}"/>
            </a:ext>
          </a:extLst>
        </xdr:cNvPr>
        <xdr:cNvSpPr/>
      </xdr:nvSpPr>
      <xdr:spPr>
        <a:xfrm>
          <a:off x="4943893" y="100854"/>
          <a:ext cx="1898136" cy="941294"/>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t>必須区分は</a:t>
          </a:r>
          <a:endParaRPr kumimoji="1" lang="en-US" altLang="ja-JP" sz="1100"/>
        </a:p>
        <a:p>
          <a:pPr algn="l"/>
          <a:r>
            <a:rPr kumimoji="1" lang="ja-JP" altLang="en-US" sz="1100"/>
            <a:t>◎：必須</a:t>
          </a:r>
          <a:endParaRPr kumimoji="1" lang="en-US" altLang="ja-JP" sz="1100"/>
        </a:p>
        <a:p>
          <a:pPr algn="l"/>
          <a:r>
            <a:rPr kumimoji="1" lang="ja-JP" altLang="en-US" sz="1100"/>
            <a:t>○：任意</a:t>
          </a:r>
          <a:endParaRPr kumimoji="1" lang="en-US" altLang="ja-JP" sz="1100"/>
        </a:p>
      </xdr:txBody>
    </xdr:sp>
    <xdr:clientData/>
  </xdr:twoCellAnchor>
  <xdr:twoCellAnchor>
    <xdr:from>
      <xdr:col>15</xdr:col>
      <xdr:colOff>504265</xdr:colOff>
      <xdr:row>0</xdr:row>
      <xdr:rowOff>0</xdr:rowOff>
    </xdr:from>
    <xdr:to>
      <xdr:col>17</xdr:col>
      <xdr:colOff>123264</xdr:colOff>
      <xdr:row>7</xdr:row>
      <xdr:rowOff>402167</xdr:rowOff>
    </xdr:to>
    <xdr:sp macro="" textlink="">
      <xdr:nvSpPr>
        <xdr:cNvPr id="3" name="四角形吹き出し 10">
          <a:extLst>
            <a:ext uri="{FF2B5EF4-FFF2-40B4-BE49-F238E27FC236}">
              <a16:creationId xmlns:a16="http://schemas.microsoft.com/office/drawing/2014/main" id="{A308860E-4486-4EBB-B8DD-0A3E8B22206F}"/>
            </a:ext>
          </a:extLst>
        </xdr:cNvPr>
        <xdr:cNvSpPr/>
      </xdr:nvSpPr>
      <xdr:spPr>
        <a:xfrm>
          <a:off x="20916900" y="0"/>
          <a:ext cx="0" cy="2078567"/>
        </a:xfrm>
        <a:prstGeom prst="wedgeRectCallout">
          <a:avLst>
            <a:gd name="adj1" fmla="val -46627"/>
            <a:gd name="adj2" fmla="val 873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⇒新設の場合はＣＲＭ登録時に「開始理由」を補正する（ＣＣ入力用）</a:t>
          </a:r>
        </a:p>
      </xdr:txBody>
    </xdr:sp>
    <xdr:clientData/>
  </xdr:twoCellAnchor>
  <xdr:twoCellAnchor>
    <xdr:from>
      <xdr:col>0</xdr:col>
      <xdr:colOff>232921</xdr:colOff>
      <xdr:row>0</xdr:row>
      <xdr:rowOff>120865</xdr:rowOff>
    </xdr:from>
    <xdr:to>
      <xdr:col>3</xdr:col>
      <xdr:colOff>31216</xdr:colOff>
      <xdr:row>3</xdr:row>
      <xdr:rowOff>165687</xdr:rowOff>
    </xdr:to>
    <xdr:sp macro="" textlink="">
      <xdr:nvSpPr>
        <xdr:cNvPr id="4" name="正方形/長方形 3">
          <a:extLst>
            <a:ext uri="{FF2B5EF4-FFF2-40B4-BE49-F238E27FC236}">
              <a16:creationId xmlns:a16="http://schemas.microsoft.com/office/drawing/2014/main" id="{C2BBF440-9F44-4171-969B-3DED012CB918}"/>
            </a:ext>
          </a:extLst>
        </xdr:cNvPr>
        <xdr:cNvSpPr/>
      </xdr:nvSpPr>
      <xdr:spPr>
        <a:xfrm>
          <a:off x="232921" y="120865"/>
          <a:ext cx="2410866" cy="779608"/>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a:t>受付者は黄色網掛け部分を入力または選択すること</a:t>
          </a:r>
          <a:endParaRPr kumimoji="1" lang="en-US" altLang="ja-JP"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111</xdr:col>
      <xdr:colOff>83343</xdr:colOff>
      <xdr:row>3</xdr:row>
      <xdr:rowOff>59531</xdr:rowOff>
    </xdr:from>
    <xdr:to>
      <xdr:col>112</xdr:col>
      <xdr:colOff>738187</xdr:colOff>
      <xdr:row>6</xdr:row>
      <xdr:rowOff>178594</xdr:rowOff>
    </xdr:to>
    <xdr:sp macro="" textlink="">
      <xdr:nvSpPr>
        <xdr:cNvPr id="2" name="四角形吹き出し 1">
          <a:extLst>
            <a:ext uri="{FF2B5EF4-FFF2-40B4-BE49-F238E27FC236}">
              <a16:creationId xmlns:a16="http://schemas.microsoft.com/office/drawing/2014/main" id="{B7F4DBB7-4CB1-4E61-95B1-962FA70FFDF0}"/>
            </a:ext>
          </a:extLst>
        </xdr:cNvPr>
        <xdr:cNvSpPr/>
      </xdr:nvSpPr>
      <xdr:spPr>
        <a:xfrm>
          <a:off x="82448400" y="0"/>
          <a:ext cx="0" cy="423069"/>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現在は毎年更改が前提</a:t>
          </a:r>
          <a:endParaRPr kumimoji="1" lang="en-US" altLang="ja-JP" sz="1100"/>
        </a:p>
        <a:p>
          <a:pPr algn="l"/>
          <a:r>
            <a:rPr kumimoji="1" lang="ja-JP" altLang="en-US" sz="1100"/>
            <a:t>よってココは１で固定とする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6.185\&#27861;&#20154;&#20849;&#26377;\02.&#25913;&#23450;&#36039;&#26009;\&#12881;2023.04&#35351;&#36865;&#21046;&#24230;&#35211;&#30452;&#12375;&#25913;&#23450;\41_&#26032;&#35215;&#21463;&#20184;&#20877;&#38283;&#23550;&#24540;\04_&#21463;&#20184;&#20877;&#38283;&#12506;&#12540;&#12472;\01_&#21463;&#20184;&#20877;&#38283;&#30003;&#36796;\&#39640;&#22311;&#21463;&#20184;&#30003;&#36796;r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2016064/Desktop/&#20316;&#26989;&#20013;/221025_&#32004;&#27454;&#25913;&#23450;/91_&#12304;&#26412;&#36939;&#29992;&#12305;%20&#12304;&#20989;&#39208;&#25903;&#31038;&#12305;&#23567;&#22770;&#65315;&#65321;&#65331;&#30331;&#37682;&#21407;&#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gfiles.hepco.co.jp\2pub\Users\H2016064\Desktop\&#20316;&#26989;_1217\01_&#12304;&#31227;&#34892;&#29992;&#12305;&#12304;&#9632;&#9632;&#25903;&#31038;&#12305;&#23567;&#22770;&#65315;&#65321;&#65331;&#30331;&#37682;&#21407;&#31080;&#65288;&#20027;&#24773;&#2257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ページイメージ"/>
      <sheetName val="電気使用申込書"/>
      <sheetName val="受付フォーム"/>
      <sheetName val="テーブル"/>
      <sheetName val="メニューテーブル"/>
      <sheetName val="業種コード表（高圧以上）"/>
      <sheetName val="各種選択肢"/>
    </sheetNames>
    <sheetDataSet>
      <sheetData sheetId="0"/>
      <sheetData sheetId="1"/>
      <sheetData sheetId="2"/>
      <sheetData sheetId="3"/>
      <sheetData sheetId="4">
        <row r="2">
          <cell r="B2" t="str">
            <v>業務用電力（一般）・実量</v>
          </cell>
        </row>
        <row r="3">
          <cell r="B3" t="str">
            <v>業務用電力（時間帯別）・実量</v>
          </cell>
        </row>
        <row r="4">
          <cell r="B4" t="str">
            <v>業務用電力（一般）・協議</v>
          </cell>
        </row>
        <row r="5">
          <cell r="B5" t="str">
            <v>業務用電力（時間帯別）・協議</v>
          </cell>
        </row>
        <row r="6">
          <cell r="B6" t="str">
            <v>業務用ＷＥ電力・実量</v>
          </cell>
        </row>
        <row r="7">
          <cell r="B7" t="str">
            <v>業務用ＷＥ電力・協議</v>
          </cell>
        </row>
        <row r="8">
          <cell r="B8" t="str">
            <v>業務用電力（Ａ料金）（３０ｋＶ）</v>
          </cell>
        </row>
        <row r="9">
          <cell r="B9" t="str">
            <v>業務用高負荷率料金（Ａ料金）（３０ｋＶ）</v>
          </cell>
        </row>
        <row r="10">
          <cell r="B10" t="str">
            <v>業務用高負荷率料金２型（Ａ料金）（３０ｋＶ）</v>
          </cell>
        </row>
        <row r="11">
          <cell r="B11" t="str">
            <v>業務用電力（Ａ料金）（６０ｋＶ）</v>
          </cell>
        </row>
        <row r="12">
          <cell r="B12" t="str">
            <v>業務用高負荷率料金（Ａ料金）（６０ｋＶ）</v>
          </cell>
        </row>
        <row r="13">
          <cell r="B13" t="str">
            <v>業務用高負荷率料金２型（Ａ料金）（６０ｋＶ）</v>
          </cell>
        </row>
        <row r="14">
          <cell r="B14" t="str">
            <v>業務用電力（Ｂ料金）（３０ｋＶ）</v>
          </cell>
        </row>
        <row r="15">
          <cell r="B15" t="str">
            <v>業務用高負荷率料金（Ｂ料金）（３０ｋＶ）</v>
          </cell>
        </row>
        <row r="16">
          <cell r="B16" t="str">
            <v>業務用高負荷率料金２型（Ｂ料金）（３０ｋＶ）</v>
          </cell>
        </row>
        <row r="17">
          <cell r="B17" t="str">
            <v>業務用電力（Ｂ料金）（６０ｋＶ）</v>
          </cell>
        </row>
        <row r="18">
          <cell r="B18" t="str">
            <v>業務用高負荷率料金（Ｂ料金）（６０ｋＶ）</v>
          </cell>
        </row>
        <row r="19">
          <cell r="B19" t="str">
            <v>業務用高負荷率料金２型（Ｂ料金）（６０ｋＶ）</v>
          </cell>
        </row>
        <row r="20">
          <cell r="B20" t="str">
            <v>業務用取引量別（一般）・実量（３～４ＧＷ）</v>
          </cell>
        </row>
        <row r="21">
          <cell r="B21" t="str">
            <v>業務用取引量別（一般）・実量（４～５ＧＷ）</v>
          </cell>
        </row>
        <row r="22">
          <cell r="B22" t="str">
            <v>業務用取引量別（一般）・実量（５～６ＧＷ）</v>
          </cell>
        </row>
        <row r="23">
          <cell r="B23" t="str">
            <v>業務用取引量別（一般）・実量（６～７ＧＷ）</v>
          </cell>
        </row>
        <row r="24">
          <cell r="B24" t="str">
            <v>業務用取引量別（一般）・実量（７ＧＷ以上）</v>
          </cell>
        </row>
        <row r="25">
          <cell r="B25" t="str">
            <v>業務用取引量別（一般）・協議（３～４ＧＷ）</v>
          </cell>
        </row>
        <row r="26">
          <cell r="B26" t="str">
            <v>業務用取引量別（一般）・協議（４～５ＧＷ）</v>
          </cell>
        </row>
        <row r="27">
          <cell r="B27" t="str">
            <v>業務用取引量別（一般）・協議（５～６ＧＷ）</v>
          </cell>
        </row>
        <row r="28">
          <cell r="B28" t="str">
            <v>業務用取引量別（一般）・協議（６～７ＧＷ）</v>
          </cell>
        </row>
        <row r="29">
          <cell r="B29" t="str">
            <v>業務用取引量別（一般）・協議（７ＧＷ以上）</v>
          </cell>
        </row>
        <row r="30">
          <cell r="B30" t="str">
            <v>臨時電力（高圧）（業務用電力）</v>
          </cell>
        </row>
        <row r="31">
          <cell r="B31" t="str">
            <v>自家発補給電力A</v>
          </cell>
        </row>
        <row r="32">
          <cell r="B32" t="str">
            <v>エネとくスノープラン（高圧）</v>
          </cell>
        </row>
        <row r="33">
          <cell r="B33" t="str">
            <v>臨時電力（特高）（業務用電力）（３０ｋＶ）</v>
          </cell>
        </row>
        <row r="34">
          <cell r="B34" t="str">
            <v>臨時電力（特高）（業務用電力）（６０ｋＶ）</v>
          </cell>
        </row>
        <row r="35">
          <cell r="B35" t="str">
            <v>自家発補給電力Ａ（特高）（３０ｋＶ）</v>
          </cell>
        </row>
        <row r="36">
          <cell r="B36" t="str">
            <v>自家発補給電力Ａ（特高）（６０ｋＶ）</v>
          </cell>
        </row>
        <row r="37">
          <cell r="B37" t="str">
            <v>深夜電力Ｂ</v>
          </cell>
        </row>
        <row r="38">
          <cell r="B38" t="str">
            <v>深夜電力Ｃ</v>
          </cell>
        </row>
        <row r="39">
          <cell r="B39" t="str">
            <v>深夜電力Ｄ</v>
          </cell>
        </row>
        <row r="40">
          <cell r="B40" t="str">
            <v>融雪用電力Ａ</v>
          </cell>
        </row>
        <row r="41">
          <cell r="B41" t="str">
            <v>融雪用電力Ｂ</v>
          </cell>
        </row>
        <row r="42">
          <cell r="B42" t="str">
            <v>融雪用電力Ｃ</v>
          </cell>
        </row>
        <row r="43">
          <cell r="B43" t="str">
            <v>融雪用電力Ｄ</v>
          </cell>
        </row>
        <row r="44">
          <cell r="B44" t="str">
            <v>臨時電力（反復）（業務用電力）</v>
          </cell>
        </row>
        <row r="45">
          <cell r="B45" t="str">
            <v>融雪用電力（特高）（３０ｋＶ）</v>
          </cell>
        </row>
        <row r="46">
          <cell r="B46" t="str">
            <v>融雪用電力（特高）（６０ｋＶ）</v>
          </cell>
        </row>
        <row r="47">
          <cell r="B47" t="str">
            <v>臨時電力（反復・特高）（業務用電力）（３０ｋＶ）</v>
          </cell>
        </row>
        <row r="48">
          <cell r="B48" t="str">
            <v>臨時電力（反復・特高）（業務用電力）（６０ｋＶ）</v>
          </cell>
        </row>
      </sheetData>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Ｂ】ＳＷ開始"/>
      <sheetName val="【Ｃ】ﾒﾆｭｰ変更"/>
      <sheetName val="【Ｄ】名訂"/>
      <sheetName val="【Ｅ】名変"/>
      <sheetName val="【Ｆ】所有者変更"/>
      <sheetName val="Sheet1"/>
      <sheetName val="【Ｇ】ＳＷ廃止"/>
      <sheetName val="【Ｈ】設備撤去"/>
      <sheetName val="【Ｉ】季節需要（開始時）"/>
      <sheetName val="【Ｊ】季節需要（終了時）"/>
      <sheetName val="業種コード表（高圧以上）"/>
      <sheetName val="各種選択肢"/>
      <sheetName val="メニュー表"/>
      <sheetName val="メニューテーブル"/>
    </sheetNames>
    <sheetDataSet>
      <sheetData sheetId="0"/>
      <sheetData sheetId="1"/>
      <sheetData sheetId="2"/>
      <sheetData sheetId="3"/>
      <sheetData sheetId="4"/>
      <sheetData sheetId="5"/>
      <sheetData sheetId="6"/>
      <sheetData sheetId="7"/>
      <sheetData sheetId="8"/>
      <sheetData sheetId="9"/>
      <sheetData sheetId="10"/>
      <sheetData sheetId="11">
        <row r="4">
          <cell r="B4" t="str">
            <v>SW開始</v>
          </cell>
        </row>
      </sheetData>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新設"/>
      <sheetName val="【Ｂ】ＳＷ開始"/>
      <sheetName val="【Ｃ】増加、減少、ﾒﾆｭｰ変更"/>
      <sheetName val="【Ｄ】名訂"/>
      <sheetName val="【Ｅ】名変"/>
      <sheetName val="【Ｆ】所有者変更"/>
      <sheetName val="【Ｇ】ＳＷ廃止"/>
      <sheetName val="【Ｈ】設備撤去"/>
      <sheetName val="【Ｉ】季節需要（開始時）"/>
      <sheetName val="【Ｊ】季節需要（終了時）"/>
      <sheetName val="OLD業種コード表"/>
      <sheetName val="業種コード表（高圧以上）"/>
      <sheetName val="各種選択肢"/>
      <sheetName val="メニュー表"/>
      <sheetName val="メニューテーブル"/>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E4" t="str">
            <v>無</v>
          </cell>
        </row>
      </sheetData>
      <sheetData sheetId="13"/>
      <sheetData sheetId="14">
        <row r="2">
          <cell r="B2" t="str">
            <v>業務用電力（一般）・実量</v>
          </cell>
        </row>
      </sheetData>
    </sheetDataSet>
  </externalBook>
</externalLink>
</file>

<file path=xl/persons/person.xml><?xml version="1.0" encoding="utf-8"?>
<personList xmlns="http://schemas.microsoft.com/office/spreadsheetml/2018/threadedcomments" xmlns:x="http://schemas.openxmlformats.org/spreadsheetml/2006/main">
  <person displayName="販売推進部庭田" id="{B9992F55-23F5-4C5C-8D65-2FFEB0B8C85A}" userId="販売推進部庭田"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T6" dT="2022-11-28T02:44:42.47" personId="{B9992F55-23F5-4C5C-8D65-2FFEB0B8C85A}" id="{C9C97AEB-C463-489F-8421-233F448F0BFE}">
    <text>明確化</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BE175-D255-4132-821D-0449696CEAB4}">
  <sheetPr codeName="Sheet2">
    <tabColor rgb="FFFFFF00"/>
    <pageSetUpPr fitToPage="1"/>
  </sheetPr>
  <dimension ref="B2:AR232"/>
  <sheetViews>
    <sheetView tabSelected="1" zoomScale="70" zoomScaleNormal="70" workbookViewId="0">
      <pane ySplit="20" topLeftCell="A21" activePane="bottomLeft" state="frozen"/>
      <selection activeCell="P23" sqref="P23"/>
      <selection pane="bottomLeft"/>
    </sheetView>
  </sheetViews>
  <sheetFormatPr defaultColWidth="9" defaultRowHeight="15.75"/>
  <cols>
    <col min="1" max="1" width="4" style="1" customWidth="1"/>
    <col min="2" max="2" width="5.375" style="1" customWidth="1"/>
    <col min="3" max="3" width="29.625" style="1" customWidth="1"/>
    <col min="4" max="4" width="7.125" style="1" customWidth="1"/>
    <col min="5" max="5" width="24.875" style="1" customWidth="1"/>
    <col min="6" max="6" width="24.25" style="1" customWidth="1"/>
    <col min="7" max="7" width="16.75" style="1" customWidth="1"/>
    <col min="8" max="8" width="36.375" style="1" customWidth="1"/>
    <col min="9" max="9" width="31.375" style="1" customWidth="1"/>
    <col min="10" max="12" width="12.75" style="1" customWidth="1"/>
    <col min="13" max="13" width="13.5" style="1" customWidth="1"/>
    <col min="14" max="14" width="16.375" style="1" customWidth="1"/>
    <col min="15" max="15" width="27.25" style="1" customWidth="1"/>
    <col min="16" max="16" width="18.375" style="1" customWidth="1"/>
    <col min="17" max="17" width="19.375" style="1" customWidth="1"/>
    <col min="18" max="18" width="10.625" style="1" customWidth="1"/>
    <col min="19" max="19" width="41" style="1" customWidth="1"/>
    <col min="20" max="20" width="38.5" style="1" customWidth="1"/>
    <col min="21" max="21" width="23.125" style="1" customWidth="1"/>
    <col min="22" max="22" width="21" style="1" customWidth="1"/>
    <col min="23" max="24" width="24.25" style="1" customWidth="1"/>
    <col min="25" max="25" width="14.75" style="1" customWidth="1"/>
    <col min="26" max="27" width="29.75" style="1" customWidth="1"/>
    <col min="28" max="30" width="12.75" style="1" customWidth="1"/>
    <col min="31" max="31" width="15.625" style="1" customWidth="1"/>
    <col min="32" max="32" width="21.375" style="1" customWidth="1"/>
    <col min="33" max="33" width="10.125" style="1" customWidth="1"/>
    <col min="34" max="34" width="13.125" style="1" customWidth="1"/>
    <col min="35" max="35" width="22.875" style="1" customWidth="1"/>
    <col min="36" max="37" width="23.75" style="1" customWidth="1"/>
    <col min="38" max="40" width="12.75" style="1" customWidth="1"/>
    <col min="41" max="42" width="18.375" style="1" customWidth="1"/>
    <col min="43" max="43" width="15.5" style="1" customWidth="1"/>
    <col min="44" max="46" width="11.375" style="1" customWidth="1"/>
    <col min="47" max="50" width="13.75" style="1" customWidth="1"/>
    <col min="51" max="16384" width="9" style="1"/>
  </cols>
  <sheetData>
    <row r="2" spans="2:26" ht="21">
      <c r="B2" s="225" t="s">
        <v>502</v>
      </c>
    </row>
    <row r="3" spans="2:26" ht="21">
      <c r="B3" s="225"/>
    </row>
    <row r="4" spans="2:26">
      <c r="C4" s="215" t="s">
        <v>460</v>
      </c>
      <c r="H4" s="218" t="s">
        <v>459</v>
      </c>
      <c r="U4" s="4"/>
      <c r="W4" s="3"/>
      <c r="X4" s="3"/>
      <c r="Y4" s="3"/>
      <c r="Z4" s="3"/>
    </row>
    <row r="5" spans="2:26" ht="15.75" customHeight="1">
      <c r="C5" s="216" t="s">
        <v>8</v>
      </c>
      <c r="D5" s="324"/>
      <c r="E5" s="325"/>
      <c r="F5" s="326"/>
      <c r="H5" s="47" t="s">
        <v>19</v>
      </c>
      <c r="I5" s="49">
        <f>COUNTA(C22:C221)</f>
        <v>0</v>
      </c>
      <c r="W5" s="3"/>
      <c r="X5" s="3"/>
      <c r="Y5" s="3"/>
      <c r="Z5" s="3"/>
    </row>
    <row r="6" spans="2:26" ht="15.75" customHeight="1">
      <c r="C6" s="216" t="s">
        <v>9</v>
      </c>
      <c r="D6" s="324"/>
      <c r="E6" s="325"/>
      <c r="F6" s="326"/>
      <c r="H6" s="47" t="s">
        <v>20</v>
      </c>
      <c r="I6" s="93">
        <f>P222</f>
        <v>0</v>
      </c>
      <c r="K6" s="3"/>
      <c r="W6" s="3"/>
      <c r="X6" s="3"/>
      <c r="Y6" s="3"/>
      <c r="Z6" s="3"/>
    </row>
    <row r="7" spans="2:26" ht="15.75" customHeight="1">
      <c r="C7" s="216" t="s">
        <v>10</v>
      </c>
      <c r="D7" s="324"/>
      <c r="E7" s="325"/>
      <c r="F7" s="326"/>
      <c r="H7" s="48" t="s">
        <v>21</v>
      </c>
      <c r="I7" s="94">
        <f>Q222</f>
        <v>0</v>
      </c>
      <c r="K7" s="3"/>
    </row>
    <row r="8" spans="2:26" ht="15.75" customHeight="1">
      <c r="N8" s="40"/>
      <c r="O8" s="40"/>
    </row>
    <row r="9" spans="2:26" ht="15.75" customHeight="1">
      <c r="C9" s="217" t="s">
        <v>29</v>
      </c>
    </row>
    <row r="10" spans="2:26" ht="15.75" customHeight="1">
      <c r="C10" s="216" t="s">
        <v>11</v>
      </c>
      <c r="D10" s="324"/>
      <c r="E10" s="325"/>
      <c r="F10" s="326"/>
      <c r="H10" s="215" t="s">
        <v>461</v>
      </c>
      <c r="L10" s="4"/>
    </row>
    <row r="11" spans="2:26" ht="15.75" customHeight="1">
      <c r="C11" s="216" t="s">
        <v>12</v>
      </c>
      <c r="D11" s="324"/>
      <c r="E11" s="325"/>
      <c r="F11" s="326"/>
      <c r="H11" s="352" t="s">
        <v>423</v>
      </c>
      <c r="I11" s="356"/>
      <c r="J11" s="359"/>
      <c r="K11" s="5"/>
      <c r="L11" s="4"/>
    </row>
    <row r="12" spans="2:26" ht="15.75" customHeight="1">
      <c r="C12" s="216" t="s">
        <v>13</v>
      </c>
      <c r="D12" s="340"/>
      <c r="E12" s="341"/>
      <c r="F12" s="342"/>
      <c r="H12" s="357"/>
      <c r="I12" s="358"/>
      <c r="J12" s="359"/>
    </row>
    <row r="13" spans="2:26">
      <c r="G13" s="2"/>
      <c r="H13" s="352" t="s">
        <v>1227</v>
      </c>
      <c r="I13" s="353"/>
      <c r="J13" s="359"/>
      <c r="K13" s="306" t="s">
        <v>436</v>
      </c>
      <c r="L13" s="305" t="str">
        <f>IF(OR(COUNTIF($D$22:$D$221,"NG")&gt;=1,COUNTIF($S$22:$S$221,"*NG*")&gt;=1,,C22="",J11="",J13=""),"NG","OK")</f>
        <v>NG</v>
      </c>
      <c r="M13" s="2"/>
    </row>
    <row r="14" spans="2:26">
      <c r="C14" s="226" t="s">
        <v>1015</v>
      </c>
      <c r="D14" s="328"/>
      <c r="E14" s="329"/>
      <c r="F14" s="330"/>
      <c r="G14" s="2"/>
      <c r="H14" s="354"/>
      <c r="I14" s="355"/>
      <c r="J14" s="359"/>
      <c r="K14" s="307"/>
      <c r="L14" s="305"/>
      <c r="M14" s="2"/>
    </row>
    <row r="15" spans="2:26">
      <c r="G15" s="219"/>
      <c r="H15" s="219"/>
      <c r="I15" s="219"/>
      <c r="J15" s="220"/>
      <c r="K15" s="220"/>
      <c r="L15" s="220"/>
      <c r="M15" s="2"/>
    </row>
    <row r="17" spans="2:44">
      <c r="B17" s="345" t="s">
        <v>1</v>
      </c>
      <c r="C17" s="327" t="s">
        <v>28</v>
      </c>
      <c r="D17" s="327"/>
      <c r="E17" s="327"/>
      <c r="F17" s="327"/>
      <c r="G17" s="327"/>
      <c r="H17" s="327"/>
      <c r="I17" s="327"/>
      <c r="J17" s="327"/>
      <c r="K17" s="327"/>
      <c r="L17" s="327"/>
      <c r="M17" s="331" t="s">
        <v>17</v>
      </c>
      <c r="N17" s="332"/>
      <c r="O17" s="332"/>
      <c r="P17" s="332"/>
      <c r="Q17" s="332"/>
      <c r="R17" s="332"/>
      <c r="S17" s="332"/>
      <c r="T17" s="332"/>
      <c r="U17" s="332"/>
      <c r="V17" s="332"/>
      <c r="W17" s="337" t="s">
        <v>18</v>
      </c>
      <c r="X17" s="337"/>
      <c r="Y17" s="337"/>
      <c r="Z17" s="337"/>
      <c r="AA17" s="337"/>
      <c r="AB17" s="337"/>
      <c r="AC17" s="337"/>
      <c r="AD17" s="337"/>
      <c r="AE17" s="337"/>
      <c r="AF17" s="337"/>
      <c r="AG17" s="337"/>
      <c r="AH17" s="337"/>
      <c r="AI17" s="337"/>
      <c r="AJ17" s="304" t="s">
        <v>131</v>
      </c>
      <c r="AK17" s="304"/>
      <c r="AL17" s="304"/>
      <c r="AM17" s="304"/>
      <c r="AN17" s="304"/>
      <c r="AO17" s="333" t="s">
        <v>22</v>
      </c>
      <c r="AP17" s="333"/>
      <c r="AQ17" s="8"/>
      <c r="AR17" s="8"/>
    </row>
    <row r="18" spans="2:44" ht="18.75" customHeight="1">
      <c r="B18" s="345"/>
      <c r="C18" s="348" t="s">
        <v>3</v>
      </c>
      <c r="D18" s="349"/>
      <c r="E18" s="327" t="s">
        <v>4</v>
      </c>
      <c r="F18" s="327" t="s">
        <v>7</v>
      </c>
      <c r="G18" s="346" t="s">
        <v>27</v>
      </c>
      <c r="H18" s="327" t="s">
        <v>5</v>
      </c>
      <c r="I18" s="327" t="s">
        <v>30</v>
      </c>
      <c r="J18" s="318" t="s">
        <v>456</v>
      </c>
      <c r="K18" s="318" t="s">
        <v>457</v>
      </c>
      <c r="L18" s="318" t="s">
        <v>458</v>
      </c>
      <c r="M18" s="309" t="s">
        <v>118</v>
      </c>
      <c r="N18" s="309" t="s">
        <v>117</v>
      </c>
      <c r="O18" s="309" t="s">
        <v>15</v>
      </c>
      <c r="P18" s="322" t="s">
        <v>440</v>
      </c>
      <c r="Q18" s="320" t="s">
        <v>433</v>
      </c>
      <c r="R18" s="311" t="s">
        <v>996</v>
      </c>
      <c r="S18" s="312"/>
      <c r="T18" s="308" t="s">
        <v>0</v>
      </c>
      <c r="U18" s="308"/>
      <c r="V18" s="309" t="s">
        <v>2</v>
      </c>
      <c r="W18" s="334" t="s">
        <v>6</v>
      </c>
      <c r="X18" s="334" t="s">
        <v>31</v>
      </c>
      <c r="Y18" s="338" t="s">
        <v>26</v>
      </c>
      <c r="Z18" s="334" t="s">
        <v>24</v>
      </c>
      <c r="AA18" s="334" t="s">
        <v>25</v>
      </c>
      <c r="AB18" s="336" t="s">
        <v>452</v>
      </c>
      <c r="AC18" s="336" t="s">
        <v>453</v>
      </c>
      <c r="AD18" s="336" t="s">
        <v>454</v>
      </c>
      <c r="AE18" s="334" t="s">
        <v>23</v>
      </c>
      <c r="AF18" s="337" t="s">
        <v>420</v>
      </c>
      <c r="AG18" s="337"/>
      <c r="AH18" s="337"/>
      <c r="AI18" s="337"/>
      <c r="AJ18" s="317" t="s">
        <v>403</v>
      </c>
      <c r="AK18" s="317" t="s">
        <v>404</v>
      </c>
      <c r="AL18" s="315" t="s">
        <v>452</v>
      </c>
      <c r="AM18" s="315" t="s">
        <v>453</v>
      </c>
      <c r="AN18" s="315" t="s">
        <v>455</v>
      </c>
      <c r="AO18" s="343" t="s">
        <v>16</v>
      </c>
      <c r="AP18" s="344"/>
      <c r="AQ18" s="37"/>
      <c r="AR18" s="37"/>
    </row>
    <row r="19" spans="2:44" ht="18.75" customHeight="1">
      <c r="B19" s="345"/>
      <c r="C19" s="350"/>
      <c r="D19" s="351"/>
      <c r="E19" s="319"/>
      <c r="F19" s="319"/>
      <c r="G19" s="347"/>
      <c r="H19" s="319"/>
      <c r="I19" s="319"/>
      <c r="J19" s="319"/>
      <c r="K19" s="319"/>
      <c r="L19" s="319"/>
      <c r="M19" s="310"/>
      <c r="N19" s="310"/>
      <c r="O19" s="310"/>
      <c r="P19" s="323"/>
      <c r="Q19" s="321"/>
      <c r="R19" s="313"/>
      <c r="S19" s="314"/>
      <c r="T19" s="64"/>
      <c r="U19" s="61" t="s">
        <v>434</v>
      </c>
      <c r="V19" s="310"/>
      <c r="W19" s="335"/>
      <c r="X19" s="335"/>
      <c r="Y19" s="339"/>
      <c r="Z19" s="335"/>
      <c r="AA19" s="335"/>
      <c r="AB19" s="335"/>
      <c r="AC19" s="335"/>
      <c r="AD19" s="335"/>
      <c r="AE19" s="335"/>
      <c r="AF19" s="62" t="s">
        <v>418</v>
      </c>
      <c r="AG19" s="62" t="s">
        <v>124</v>
      </c>
      <c r="AH19" s="62" t="s">
        <v>14</v>
      </c>
      <c r="AI19" s="62" t="s">
        <v>127</v>
      </c>
      <c r="AJ19" s="316"/>
      <c r="AK19" s="316"/>
      <c r="AL19" s="316"/>
      <c r="AM19" s="316"/>
      <c r="AN19" s="316"/>
      <c r="AO19" s="72" t="s">
        <v>438</v>
      </c>
      <c r="AP19" s="73" t="s">
        <v>439</v>
      </c>
      <c r="AQ19" s="38"/>
      <c r="AR19" s="38"/>
    </row>
    <row r="20" spans="2:44" s="51" customFormat="1" ht="18.75" customHeight="1">
      <c r="B20" s="345"/>
      <c r="C20" s="55" t="s">
        <v>130</v>
      </c>
      <c r="D20" s="56" t="s">
        <v>437</v>
      </c>
      <c r="E20" s="55" t="s">
        <v>32</v>
      </c>
      <c r="F20" s="55" t="s">
        <v>129</v>
      </c>
      <c r="G20" s="57" t="s">
        <v>33</v>
      </c>
      <c r="H20" s="65" t="s">
        <v>34</v>
      </c>
      <c r="I20" s="55" t="s">
        <v>35</v>
      </c>
      <c r="J20" s="55" t="s">
        <v>421</v>
      </c>
      <c r="K20" s="55" t="s">
        <v>421</v>
      </c>
      <c r="L20" s="55" t="s">
        <v>421</v>
      </c>
      <c r="M20" s="58" t="s">
        <v>132</v>
      </c>
      <c r="N20" s="58" t="s">
        <v>132</v>
      </c>
      <c r="O20" s="58" t="s">
        <v>132</v>
      </c>
      <c r="P20" s="59" t="s">
        <v>421</v>
      </c>
      <c r="Q20" s="59" t="s">
        <v>421</v>
      </c>
      <c r="R20" s="214" t="s">
        <v>501</v>
      </c>
      <c r="S20" s="214" t="s">
        <v>500</v>
      </c>
      <c r="T20" s="58" t="s">
        <v>132</v>
      </c>
      <c r="U20" s="59" t="s">
        <v>421</v>
      </c>
      <c r="V20" s="59" t="s">
        <v>421</v>
      </c>
      <c r="W20" s="60" t="s">
        <v>32</v>
      </c>
      <c r="X20" s="60" t="s">
        <v>129</v>
      </c>
      <c r="Y20" s="75" t="s">
        <v>33</v>
      </c>
      <c r="Z20" s="60" t="s">
        <v>35</v>
      </c>
      <c r="AA20" s="60" t="s">
        <v>35</v>
      </c>
      <c r="AB20" s="60" t="s">
        <v>421</v>
      </c>
      <c r="AC20" s="60" t="s">
        <v>421</v>
      </c>
      <c r="AD20" s="60" t="s">
        <v>421</v>
      </c>
      <c r="AE20" s="60" t="s">
        <v>132</v>
      </c>
      <c r="AF20" s="60" t="s">
        <v>421</v>
      </c>
      <c r="AG20" s="63" t="s">
        <v>132</v>
      </c>
      <c r="AH20" s="60" t="s">
        <v>421</v>
      </c>
      <c r="AI20" s="60" t="s">
        <v>128</v>
      </c>
      <c r="AJ20" s="71" t="s">
        <v>421</v>
      </c>
      <c r="AK20" s="71" t="s">
        <v>421</v>
      </c>
      <c r="AL20" s="71" t="s">
        <v>421</v>
      </c>
      <c r="AM20" s="71" t="s">
        <v>421</v>
      </c>
      <c r="AN20" s="71" t="s">
        <v>421</v>
      </c>
      <c r="AO20" s="74" t="s">
        <v>132</v>
      </c>
      <c r="AP20" s="74" t="s">
        <v>421</v>
      </c>
      <c r="AQ20" s="50"/>
      <c r="AR20" s="50"/>
    </row>
    <row r="21" spans="2:44" s="7" customFormat="1">
      <c r="B21" s="54" t="s">
        <v>409</v>
      </c>
      <c r="C21" s="85" t="s">
        <v>435</v>
      </c>
      <c r="D21" s="84" t="str">
        <f>IF(C21="","",IF(LEN(C21)&lt;&gt;22,"NG","OK"))</f>
        <v>OK</v>
      </c>
      <c r="E21" s="70" t="s">
        <v>405</v>
      </c>
      <c r="F21" s="70" t="s">
        <v>1232</v>
      </c>
      <c r="G21" s="85" t="s">
        <v>406</v>
      </c>
      <c r="H21" s="70" t="s">
        <v>449</v>
      </c>
      <c r="I21" s="70" t="s">
        <v>407</v>
      </c>
      <c r="J21" s="85" t="s">
        <v>408</v>
      </c>
      <c r="K21" s="85">
        <v>251</v>
      </c>
      <c r="L21" s="85">
        <v>1111</v>
      </c>
      <c r="M21" s="70" t="s">
        <v>119</v>
      </c>
      <c r="N21" s="70" t="s">
        <v>39</v>
      </c>
      <c r="O21" s="70" t="s">
        <v>1204</v>
      </c>
      <c r="P21" s="262">
        <v>300</v>
      </c>
      <c r="Q21" s="263">
        <v>1000000</v>
      </c>
      <c r="R21" s="264">
        <f>IF(Q21="","",Q21/(P21*12))</f>
        <v>277.77777777777777</v>
      </c>
      <c r="S21" s="86" t="str">
        <f>IF(C21="","",IF(R21="","NG_電力量を入力してください",IF(R21&lt;0,"NG_契約電力または使用量を確認してください",IF(R21&lt;50,"OK_負荷率が比較的小さいため確認してください",IF(R21&gt;730,"NG_契約電力または使用量を確認してください","OK")))))</f>
        <v>OK</v>
      </c>
      <c r="T21" s="70" t="s">
        <v>134</v>
      </c>
      <c r="U21" s="70" t="s">
        <v>410</v>
      </c>
      <c r="V21" s="85" t="s">
        <v>411</v>
      </c>
      <c r="W21" s="70" t="s">
        <v>405</v>
      </c>
      <c r="X21" s="70" t="s">
        <v>1232</v>
      </c>
      <c r="Y21" s="85" t="s">
        <v>406</v>
      </c>
      <c r="Z21" s="70" t="s">
        <v>414</v>
      </c>
      <c r="AA21" s="70" t="s">
        <v>407</v>
      </c>
      <c r="AB21" s="85" t="s">
        <v>408</v>
      </c>
      <c r="AC21" s="85" t="s">
        <v>415</v>
      </c>
      <c r="AD21" s="85" t="s">
        <v>416</v>
      </c>
      <c r="AE21" s="70" t="s">
        <v>122</v>
      </c>
      <c r="AF21" s="70" t="s">
        <v>419</v>
      </c>
      <c r="AG21" s="70" t="s">
        <v>125</v>
      </c>
      <c r="AH21" s="85" t="s">
        <v>417</v>
      </c>
      <c r="AI21" s="70" t="s">
        <v>1233</v>
      </c>
      <c r="AJ21" s="70" t="s">
        <v>412</v>
      </c>
      <c r="AK21" s="70" t="s">
        <v>413</v>
      </c>
      <c r="AL21" s="85" t="s">
        <v>430</v>
      </c>
      <c r="AM21" s="85" t="s">
        <v>431</v>
      </c>
      <c r="AN21" s="85" t="s">
        <v>432</v>
      </c>
      <c r="AO21" s="70" t="s">
        <v>426</v>
      </c>
      <c r="AP21" s="70"/>
    </row>
    <row r="22" spans="2:44" s="276" customFormat="1">
      <c r="B22" s="269">
        <v>1</v>
      </c>
      <c r="C22" s="270"/>
      <c r="D22" s="271" t="str">
        <f t="shared" ref="D22:D85" si="0">IF(C22="","",IF(LEN(C22)&lt;&gt;22,"NG","OK"))</f>
        <v/>
      </c>
      <c r="E22" s="272"/>
      <c r="F22" s="272"/>
      <c r="G22" s="270"/>
      <c r="H22" s="272"/>
      <c r="I22" s="272"/>
      <c r="J22" s="270"/>
      <c r="K22" s="270"/>
      <c r="L22" s="270"/>
      <c r="M22" s="272"/>
      <c r="N22" s="272"/>
      <c r="O22" s="273"/>
      <c r="P22" s="300"/>
      <c r="Q22" s="301"/>
      <c r="R22" s="274" t="str">
        <f>IF(Q22="","",Q22/(P22*12))</f>
        <v/>
      </c>
      <c r="S22" s="275" t="str">
        <f>IF(C22="","",IF(R22="","NG_電力量を入力してください",IF(R22&lt;0,"NG_契約電力または使用量を確認してください",IF(R22&lt;50,"確認要_負荷率が比較的小さいため確認してください",IF(R22&gt;730,"NG_契約電力または使用量を確認してください","OK")))))</f>
        <v/>
      </c>
      <c r="T22" s="272"/>
      <c r="U22" s="272"/>
      <c r="V22" s="270"/>
      <c r="W22" s="272"/>
      <c r="X22" s="272"/>
      <c r="Y22" s="270"/>
      <c r="Z22" s="272"/>
      <c r="AA22" s="272"/>
      <c r="AB22" s="270"/>
      <c r="AC22" s="270"/>
      <c r="AD22" s="270"/>
      <c r="AE22" s="272"/>
      <c r="AF22" s="272"/>
      <c r="AG22" s="272"/>
      <c r="AH22" s="270"/>
      <c r="AI22" s="272"/>
      <c r="AJ22" s="272"/>
      <c r="AK22" s="272"/>
      <c r="AL22" s="270"/>
      <c r="AM22" s="270"/>
      <c r="AN22" s="270"/>
      <c r="AO22" s="272"/>
      <c r="AP22" s="272"/>
    </row>
    <row r="23" spans="2:44" s="276" customFormat="1">
      <c r="B23" s="269">
        <v>2</v>
      </c>
      <c r="C23" s="270"/>
      <c r="D23" s="271" t="str">
        <f>IF(C23="","",IF(LEN(C23)&lt;&gt;22,"NG","OK"))</f>
        <v/>
      </c>
      <c r="E23" s="272"/>
      <c r="F23" s="272"/>
      <c r="G23" s="270"/>
      <c r="H23" s="272"/>
      <c r="I23" s="272"/>
      <c r="J23" s="270"/>
      <c r="K23" s="270"/>
      <c r="L23" s="270"/>
      <c r="M23" s="272"/>
      <c r="N23" s="272"/>
      <c r="O23" s="272"/>
      <c r="P23" s="300"/>
      <c r="Q23" s="301"/>
      <c r="R23" s="274" t="str">
        <f t="shared" ref="R23:R85" si="1">IF(Q23="","",Q23/(P23*12))</f>
        <v/>
      </c>
      <c r="S23" s="275" t="str">
        <f t="shared" ref="S23:S86" si="2">IF(C23="","",IF(R23="","NG_電力量を入力してください",IF(R23&lt;0,"NG_契約電力または使用量を確認してください",IF(R23&lt;50,"確認要_負荷率が比較的小さいため確認してください",IF(R23&gt;730,"NG_契約電力または使用量を確認してください","OK")))))</f>
        <v/>
      </c>
      <c r="T23" s="272"/>
      <c r="U23" s="272"/>
      <c r="V23" s="270"/>
      <c r="W23" s="272"/>
      <c r="X23" s="272"/>
      <c r="Y23" s="270"/>
      <c r="Z23" s="272"/>
      <c r="AA23" s="272"/>
      <c r="AB23" s="270"/>
      <c r="AC23" s="270"/>
      <c r="AD23" s="270"/>
      <c r="AE23" s="272"/>
      <c r="AF23" s="272"/>
      <c r="AG23" s="272"/>
      <c r="AH23" s="270"/>
      <c r="AI23" s="272"/>
      <c r="AJ23" s="272"/>
      <c r="AK23" s="272"/>
      <c r="AL23" s="270"/>
      <c r="AM23" s="270"/>
      <c r="AN23" s="270"/>
      <c r="AO23" s="272"/>
      <c r="AP23" s="272"/>
    </row>
    <row r="24" spans="2:44" s="276" customFormat="1">
      <c r="B24" s="269">
        <v>3</v>
      </c>
      <c r="C24" s="270"/>
      <c r="D24" s="271" t="str">
        <f t="shared" si="0"/>
        <v/>
      </c>
      <c r="E24" s="272"/>
      <c r="F24" s="272"/>
      <c r="G24" s="270"/>
      <c r="H24" s="272"/>
      <c r="I24" s="272"/>
      <c r="J24" s="270"/>
      <c r="K24" s="270"/>
      <c r="L24" s="270"/>
      <c r="M24" s="272"/>
      <c r="N24" s="272"/>
      <c r="O24" s="272"/>
      <c r="P24" s="300"/>
      <c r="Q24" s="301"/>
      <c r="R24" s="274" t="str">
        <f t="shared" si="1"/>
        <v/>
      </c>
      <c r="S24" s="275" t="str">
        <f t="shared" si="2"/>
        <v/>
      </c>
      <c r="T24" s="272"/>
      <c r="U24" s="272"/>
      <c r="V24" s="270"/>
      <c r="W24" s="272"/>
      <c r="X24" s="272"/>
      <c r="Y24" s="270"/>
      <c r="Z24" s="272"/>
      <c r="AA24" s="272"/>
      <c r="AB24" s="270"/>
      <c r="AC24" s="270"/>
      <c r="AD24" s="270"/>
      <c r="AE24" s="272"/>
      <c r="AF24" s="272"/>
      <c r="AG24" s="272"/>
      <c r="AH24" s="270"/>
      <c r="AI24" s="272"/>
      <c r="AJ24" s="272"/>
      <c r="AK24" s="272"/>
      <c r="AL24" s="270"/>
      <c r="AM24" s="270"/>
      <c r="AN24" s="270"/>
      <c r="AO24" s="272"/>
      <c r="AP24" s="272"/>
    </row>
    <row r="25" spans="2:44" s="276" customFormat="1">
      <c r="B25" s="269">
        <v>4</v>
      </c>
      <c r="C25" s="270"/>
      <c r="D25" s="271" t="str">
        <f t="shared" si="0"/>
        <v/>
      </c>
      <c r="E25" s="272"/>
      <c r="F25" s="272"/>
      <c r="G25" s="270"/>
      <c r="H25" s="272"/>
      <c r="I25" s="272"/>
      <c r="J25" s="270"/>
      <c r="K25" s="270"/>
      <c r="L25" s="270"/>
      <c r="M25" s="272"/>
      <c r="N25" s="272"/>
      <c r="O25" s="272"/>
      <c r="P25" s="300"/>
      <c r="Q25" s="301"/>
      <c r="R25" s="274" t="str">
        <f t="shared" si="1"/>
        <v/>
      </c>
      <c r="S25" s="275" t="str">
        <f t="shared" si="2"/>
        <v/>
      </c>
      <c r="T25" s="272"/>
      <c r="U25" s="272"/>
      <c r="V25" s="270"/>
      <c r="W25" s="272"/>
      <c r="X25" s="272"/>
      <c r="Y25" s="270"/>
      <c r="Z25" s="272"/>
      <c r="AA25" s="272"/>
      <c r="AB25" s="270"/>
      <c r="AC25" s="270"/>
      <c r="AD25" s="270"/>
      <c r="AE25" s="272"/>
      <c r="AF25" s="272"/>
      <c r="AG25" s="272"/>
      <c r="AH25" s="270"/>
      <c r="AI25" s="272"/>
      <c r="AJ25" s="272"/>
      <c r="AK25" s="272"/>
      <c r="AL25" s="270"/>
      <c r="AM25" s="270"/>
      <c r="AN25" s="270"/>
      <c r="AO25" s="272"/>
      <c r="AP25" s="272"/>
    </row>
    <row r="26" spans="2:44" s="276" customFormat="1">
      <c r="B26" s="269">
        <v>5</v>
      </c>
      <c r="C26" s="270"/>
      <c r="D26" s="271" t="str">
        <f>IF(C26="","",IF(LEN(C26)&lt;&gt;22,"NG","OK"))</f>
        <v/>
      </c>
      <c r="E26" s="272"/>
      <c r="F26" s="272"/>
      <c r="G26" s="270"/>
      <c r="H26" s="272"/>
      <c r="I26" s="272"/>
      <c r="J26" s="270"/>
      <c r="K26" s="270"/>
      <c r="L26" s="270"/>
      <c r="M26" s="272"/>
      <c r="N26" s="272"/>
      <c r="O26" s="272"/>
      <c r="P26" s="300"/>
      <c r="Q26" s="301"/>
      <c r="R26" s="274" t="str">
        <f t="shared" si="1"/>
        <v/>
      </c>
      <c r="S26" s="275" t="str">
        <f t="shared" si="2"/>
        <v/>
      </c>
      <c r="T26" s="272"/>
      <c r="U26" s="272"/>
      <c r="V26" s="270"/>
      <c r="W26" s="272"/>
      <c r="X26" s="272"/>
      <c r="Y26" s="270"/>
      <c r="Z26" s="272"/>
      <c r="AA26" s="272"/>
      <c r="AB26" s="270"/>
      <c r="AC26" s="270"/>
      <c r="AD26" s="270"/>
      <c r="AE26" s="272"/>
      <c r="AF26" s="272"/>
      <c r="AG26" s="272"/>
      <c r="AH26" s="270"/>
      <c r="AI26" s="272"/>
      <c r="AJ26" s="272"/>
      <c r="AK26" s="272"/>
      <c r="AL26" s="270"/>
      <c r="AM26" s="270"/>
      <c r="AN26" s="270"/>
      <c r="AO26" s="272"/>
      <c r="AP26" s="272"/>
    </row>
    <row r="27" spans="2:44" s="276" customFormat="1">
      <c r="B27" s="269">
        <v>6</v>
      </c>
      <c r="C27" s="270"/>
      <c r="D27" s="271" t="str">
        <f t="shared" si="0"/>
        <v/>
      </c>
      <c r="E27" s="272"/>
      <c r="F27" s="272"/>
      <c r="G27" s="270"/>
      <c r="H27" s="272"/>
      <c r="I27" s="272"/>
      <c r="J27" s="270"/>
      <c r="K27" s="270"/>
      <c r="L27" s="270"/>
      <c r="M27" s="272"/>
      <c r="N27" s="272"/>
      <c r="O27" s="272"/>
      <c r="P27" s="300"/>
      <c r="Q27" s="301"/>
      <c r="R27" s="274" t="str">
        <f t="shared" si="1"/>
        <v/>
      </c>
      <c r="S27" s="275" t="str">
        <f t="shared" si="2"/>
        <v/>
      </c>
      <c r="T27" s="272"/>
      <c r="U27" s="272"/>
      <c r="V27" s="270"/>
      <c r="W27" s="272"/>
      <c r="X27" s="272"/>
      <c r="Y27" s="270"/>
      <c r="Z27" s="272"/>
      <c r="AA27" s="272"/>
      <c r="AB27" s="270"/>
      <c r="AC27" s="270"/>
      <c r="AD27" s="270"/>
      <c r="AE27" s="272"/>
      <c r="AF27" s="272"/>
      <c r="AG27" s="272"/>
      <c r="AH27" s="270"/>
      <c r="AI27" s="272"/>
      <c r="AJ27" s="272"/>
      <c r="AK27" s="272"/>
      <c r="AL27" s="270"/>
      <c r="AM27" s="270"/>
      <c r="AN27" s="270"/>
      <c r="AO27" s="272"/>
      <c r="AP27" s="272"/>
    </row>
    <row r="28" spans="2:44" s="276" customFormat="1">
      <c r="B28" s="269">
        <v>7</v>
      </c>
      <c r="C28" s="270"/>
      <c r="D28" s="271" t="str">
        <f t="shared" si="0"/>
        <v/>
      </c>
      <c r="E28" s="272"/>
      <c r="F28" s="272"/>
      <c r="G28" s="270"/>
      <c r="H28" s="272"/>
      <c r="I28" s="272"/>
      <c r="J28" s="270"/>
      <c r="K28" s="270"/>
      <c r="L28" s="270"/>
      <c r="M28" s="272"/>
      <c r="N28" s="272"/>
      <c r="O28" s="272"/>
      <c r="P28" s="300"/>
      <c r="Q28" s="301"/>
      <c r="R28" s="274" t="str">
        <f t="shared" si="1"/>
        <v/>
      </c>
      <c r="S28" s="275" t="str">
        <f t="shared" si="2"/>
        <v/>
      </c>
      <c r="T28" s="272"/>
      <c r="U28" s="272"/>
      <c r="V28" s="270"/>
      <c r="W28" s="272"/>
      <c r="X28" s="272"/>
      <c r="Y28" s="270"/>
      <c r="Z28" s="272"/>
      <c r="AA28" s="272"/>
      <c r="AB28" s="270"/>
      <c r="AC28" s="270"/>
      <c r="AD28" s="270"/>
      <c r="AE28" s="272"/>
      <c r="AF28" s="272"/>
      <c r="AG28" s="272"/>
      <c r="AH28" s="270"/>
      <c r="AI28" s="272"/>
      <c r="AJ28" s="272"/>
      <c r="AK28" s="272"/>
      <c r="AL28" s="270"/>
      <c r="AM28" s="270"/>
      <c r="AN28" s="270"/>
      <c r="AO28" s="272"/>
      <c r="AP28" s="272"/>
    </row>
    <row r="29" spans="2:44" s="276" customFormat="1">
      <c r="B29" s="269">
        <v>8</v>
      </c>
      <c r="C29" s="270"/>
      <c r="D29" s="271" t="str">
        <f t="shared" si="0"/>
        <v/>
      </c>
      <c r="E29" s="272"/>
      <c r="F29" s="272"/>
      <c r="G29" s="270"/>
      <c r="H29" s="272"/>
      <c r="I29" s="272"/>
      <c r="J29" s="270"/>
      <c r="K29" s="270"/>
      <c r="L29" s="270"/>
      <c r="M29" s="272"/>
      <c r="N29" s="272"/>
      <c r="O29" s="272"/>
      <c r="P29" s="300"/>
      <c r="Q29" s="301"/>
      <c r="R29" s="274" t="str">
        <f t="shared" si="1"/>
        <v/>
      </c>
      <c r="S29" s="275" t="str">
        <f t="shared" si="2"/>
        <v/>
      </c>
      <c r="T29" s="272"/>
      <c r="U29" s="272"/>
      <c r="V29" s="270"/>
      <c r="W29" s="272"/>
      <c r="X29" s="272"/>
      <c r="Y29" s="270"/>
      <c r="Z29" s="272"/>
      <c r="AA29" s="272"/>
      <c r="AB29" s="270"/>
      <c r="AC29" s="270"/>
      <c r="AD29" s="270"/>
      <c r="AE29" s="272"/>
      <c r="AF29" s="272"/>
      <c r="AG29" s="272"/>
      <c r="AH29" s="270"/>
      <c r="AI29" s="272"/>
      <c r="AJ29" s="272"/>
      <c r="AK29" s="272"/>
      <c r="AL29" s="270"/>
      <c r="AM29" s="270"/>
      <c r="AN29" s="270"/>
      <c r="AO29" s="272"/>
      <c r="AP29" s="272"/>
    </row>
    <row r="30" spans="2:44" s="276" customFormat="1">
      <c r="B30" s="269">
        <v>9</v>
      </c>
      <c r="C30" s="270"/>
      <c r="D30" s="271" t="str">
        <f t="shared" si="0"/>
        <v/>
      </c>
      <c r="E30" s="272"/>
      <c r="F30" s="272"/>
      <c r="G30" s="270"/>
      <c r="H30" s="272"/>
      <c r="I30" s="272"/>
      <c r="J30" s="270"/>
      <c r="K30" s="270"/>
      <c r="L30" s="270"/>
      <c r="M30" s="272"/>
      <c r="N30" s="272"/>
      <c r="O30" s="272"/>
      <c r="P30" s="300"/>
      <c r="Q30" s="301"/>
      <c r="R30" s="274" t="str">
        <f t="shared" si="1"/>
        <v/>
      </c>
      <c r="S30" s="275" t="str">
        <f t="shared" si="2"/>
        <v/>
      </c>
      <c r="T30" s="272"/>
      <c r="U30" s="272"/>
      <c r="V30" s="270"/>
      <c r="W30" s="272"/>
      <c r="X30" s="272"/>
      <c r="Y30" s="270"/>
      <c r="Z30" s="272"/>
      <c r="AA30" s="272"/>
      <c r="AB30" s="270"/>
      <c r="AC30" s="270"/>
      <c r="AD30" s="270"/>
      <c r="AE30" s="272"/>
      <c r="AF30" s="272"/>
      <c r="AG30" s="272"/>
      <c r="AH30" s="270"/>
      <c r="AI30" s="272"/>
      <c r="AJ30" s="272"/>
      <c r="AK30" s="272"/>
      <c r="AL30" s="270"/>
      <c r="AM30" s="270"/>
      <c r="AN30" s="270"/>
      <c r="AO30" s="272"/>
      <c r="AP30" s="272"/>
    </row>
    <row r="31" spans="2:44" s="276" customFormat="1">
      <c r="B31" s="269">
        <v>10</v>
      </c>
      <c r="C31" s="270"/>
      <c r="D31" s="271" t="str">
        <f t="shared" si="0"/>
        <v/>
      </c>
      <c r="E31" s="272"/>
      <c r="F31" s="272"/>
      <c r="G31" s="270"/>
      <c r="H31" s="272"/>
      <c r="I31" s="272"/>
      <c r="J31" s="270"/>
      <c r="K31" s="270"/>
      <c r="L31" s="270"/>
      <c r="M31" s="272"/>
      <c r="N31" s="272"/>
      <c r="O31" s="272"/>
      <c r="P31" s="300"/>
      <c r="Q31" s="301"/>
      <c r="R31" s="274" t="str">
        <f t="shared" si="1"/>
        <v/>
      </c>
      <c r="S31" s="275" t="str">
        <f t="shared" si="2"/>
        <v/>
      </c>
      <c r="T31" s="272"/>
      <c r="U31" s="272"/>
      <c r="V31" s="270"/>
      <c r="W31" s="272"/>
      <c r="X31" s="272"/>
      <c r="Y31" s="270"/>
      <c r="Z31" s="272"/>
      <c r="AA31" s="272"/>
      <c r="AB31" s="270"/>
      <c r="AC31" s="270"/>
      <c r="AD31" s="270"/>
      <c r="AE31" s="272"/>
      <c r="AF31" s="272"/>
      <c r="AG31" s="272"/>
      <c r="AH31" s="270"/>
      <c r="AI31" s="272"/>
      <c r="AJ31" s="272"/>
      <c r="AK31" s="272"/>
      <c r="AL31" s="270"/>
      <c r="AM31" s="270"/>
      <c r="AN31" s="270"/>
      <c r="AO31" s="272"/>
      <c r="AP31" s="272"/>
    </row>
    <row r="32" spans="2:44" s="276" customFormat="1">
      <c r="B32" s="269">
        <v>11</v>
      </c>
      <c r="C32" s="270"/>
      <c r="D32" s="271" t="str">
        <f t="shared" si="0"/>
        <v/>
      </c>
      <c r="E32" s="272"/>
      <c r="F32" s="272"/>
      <c r="G32" s="270"/>
      <c r="H32" s="272"/>
      <c r="I32" s="272"/>
      <c r="J32" s="270"/>
      <c r="K32" s="270"/>
      <c r="L32" s="270"/>
      <c r="M32" s="272"/>
      <c r="N32" s="272"/>
      <c r="O32" s="272"/>
      <c r="P32" s="300"/>
      <c r="Q32" s="301"/>
      <c r="R32" s="274" t="str">
        <f t="shared" si="1"/>
        <v/>
      </c>
      <c r="S32" s="275" t="str">
        <f t="shared" si="2"/>
        <v/>
      </c>
      <c r="T32" s="272"/>
      <c r="U32" s="272"/>
      <c r="V32" s="270"/>
      <c r="W32" s="272"/>
      <c r="X32" s="272"/>
      <c r="Y32" s="270"/>
      <c r="Z32" s="272"/>
      <c r="AA32" s="272"/>
      <c r="AB32" s="270"/>
      <c r="AC32" s="270"/>
      <c r="AD32" s="270"/>
      <c r="AE32" s="272"/>
      <c r="AF32" s="272"/>
      <c r="AG32" s="272"/>
      <c r="AH32" s="270"/>
      <c r="AI32" s="272"/>
      <c r="AJ32" s="272"/>
      <c r="AK32" s="272"/>
      <c r="AL32" s="270"/>
      <c r="AM32" s="270"/>
      <c r="AN32" s="270"/>
      <c r="AO32" s="272"/>
      <c r="AP32" s="272"/>
    </row>
    <row r="33" spans="2:42" s="276" customFormat="1">
      <c r="B33" s="269">
        <v>12</v>
      </c>
      <c r="C33" s="270"/>
      <c r="D33" s="271" t="str">
        <f t="shared" si="0"/>
        <v/>
      </c>
      <c r="E33" s="272"/>
      <c r="F33" s="272"/>
      <c r="G33" s="270"/>
      <c r="H33" s="272"/>
      <c r="I33" s="272"/>
      <c r="J33" s="270"/>
      <c r="K33" s="270"/>
      <c r="L33" s="270"/>
      <c r="M33" s="272"/>
      <c r="N33" s="272"/>
      <c r="O33" s="272"/>
      <c r="P33" s="300"/>
      <c r="Q33" s="301"/>
      <c r="R33" s="274" t="str">
        <f t="shared" si="1"/>
        <v/>
      </c>
      <c r="S33" s="275" t="str">
        <f t="shared" si="2"/>
        <v/>
      </c>
      <c r="T33" s="272"/>
      <c r="U33" s="272"/>
      <c r="V33" s="270"/>
      <c r="W33" s="272"/>
      <c r="X33" s="272"/>
      <c r="Y33" s="270"/>
      <c r="Z33" s="272"/>
      <c r="AA33" s="272"/>
      <c r="AB33" s="270"/>
      <c r="AC33" s="270"/>
      <c r="AD33" s="270"/>
      <c r="AE33" s="272"/>
      <c r="AF33" s="272"/>
      <c r="AG33" s="272"/>
      <c r="AH33" s="270"/>
      <c r="AI33" s="272"/>
      <c r="AJ33" s="272"/>
      <c r="AK33" s="272"/>
      <c r="AL33" s="270"/>
      <c r="AM33" s="270"/>
      <c r="AN33" s="270"/>
      <c r="AO33" s="272"/>
      <c r="AP33" s="272"/>
    </row>
    <row r="34" spans="2:42" s="276" customFormat="1">
      <c r="B34" s="269">
        <v>13</v>
      </c>
      <c r="C34" s="270"/>
      <c r="D34" s="271" t="str">
        <f t="shared" si="0"/>
        <v/>
      </c>
      <c r="E34" s="272"/>
      <c r="F34" s="272"/>
      <c r="G34" s="270"/>
      <c r="H34" s="272"/>
      <c r="I34" s="272"/>
      <c r="J34" s="270"/>
      <c r="K34" s="270"/>
      <c r="L34" s="270"/>
      <c r="M34" s="272"/>
      <c r="N34" s="272"/>
      <c r="O34" s="272"/>
      <c r="P34" s="300"/>
      <c r="Q34" s="301"/>
      <c r="R34" s="274" t="str">
        <f t="shared" si="1"/>
        <v/>
      </c>
      <c r="S34" s="275" t="str">
        <f t="shared" si="2"/>
        <v/>
      </c>
      <c r="T34" s="272"/>
      <c r="U34" s="272"/>
      <c r="V34" s="270"/>
      <c r="W34" s="272"/>
      <c r="X34" s="272"/>
      <c r="Y34" s="270"/>
      <c r="Z34" s="272"/>
      <c r="AA34" s="272"/>
      <c r="AB34" s="270"/>
      <c r="AC34" s="270"/>
      <c r="AD34" s="270"/>
      <c r="AE34" s="272"/>
      <c r="AF34" s="272"/>
      <c r="AG34" s="272"/>
      <c r="AH34" s="270"/>
      <c r="AI34" s="272"/>
      <c r="AJ34" s="272"/>
      <c r="AK34" s="272"/>
      <c r="AL34" s="270"/>
      <c r="AM34" s="270"/>
      <c r="AN34" s="270"/>
      <c r="AO34" s="272"/>
      <c r="AP34" s="272"/>
    </row>
    <row r="35" spans="2:42" s="276" customFormat="1">
      <c r="B35" s="269">
        <v>14</v>
      </c>
      <c r="C35" s="270"/>
      <c r="D35" s="271" t="str">
        <f t="shared" si="0"/>
        <v/>
      </c>
      <c r="E35" s="272"/>
      <c r="F35" s="272"/>
      <c r="G35" s="270"/>
      <c r="H35" s="272"/>
      <c r="I35" s="272"/>
      <c r="J35" s="270"/>
      <c r="K35" s="270"/>
      <c r="L35" s="270"/>
      <c r="M35" s="272"/>
      <c r="N35" s="272"/>
      <c r="O35" s="272"/>
      <c r="P35" s="300"/>
      <c r="Q35" s="301"/>
      <c r="R35" s="274" t="str">
        <f t="shared" si="1"/>
        <v/>
      </c>
      <c r="S35" s="275" t="str">
        <f t="shared" si="2"/>
        <v/>
      </c>
      <c r="T35" s="272"/>
      <c r="U35" s="272"/>
      <c r="V35" s="270"/>
      <c r="W35" s="272"/>
      <c r="X35" s="272"/>
      <c r="Y35" s="270"/>
      <c r="Z35" s="272"/>
      <c r="AA35" s="272"/>
      <c r="AB35" s="270"/>
      <c r="AC35" s="270"/>
      <c r="AD35" s="270"/>
      <c r="AE35" s="272"/>
      <c r="AF35" s="272"/>
      <c r="AG35" s="272"/>
      <c r="AH35" s="270"/>
      <c r="AI35" s="272"/>
      <c r="AJ35" s="272"/>
      <c r="AK35" s="272"/>
      <c r="AL35" s="270"/>
      <c r="AM35" s="270"/>
      <c r="AN35" s="270"/>
      <c r="AO35" s="272"/>
      <c r="AP35" s="272"/>
    </row>
    <row r="36" spans="2:42" s="276" customFormat="1">
      <c r="B36" s="269">
        <v>15</v>
      </c>
      <c r="C36" s="270"/>
      <c r="D36" s="271" t="str">
        <f t="shared" si="0"/>
        <v/>
      </c>
      <c r="E36" s="272"/>
      <c r="F36" s="272"/>
      <c r="G36" s="270"/>
      <c r="H36" s="272"/>
      <c r="I36" s="272"/>
      <c r="J36" s="270"/>
      <c r="K36" s="270"/>
      <c r="L36" s="270"/>
      <c r="M36" s="272"/>
      <c r="N36" s="272"/>
      <c r="O36" s="272"/>
      <c r="P36" s="300"/>
      <c r="Q36" s="301"/>
      <c r="R36" s="274" t="str">
        <f t="shared" si="1"/>
        <v/>
      </c>
      <c r="S36" s="275" t="str">
        <f t="shared" si="2"/>
        <v/>
      </c>
      <c r="T36" s="272"/>
      <c r="U36" s="272"/>
      <c r="V36" s="270"/>
      <c r="W36" s="272"/>
      <c r="X36" s="272"/>
      <c r="Y36" s="270"/>
      <c r="Z36" s="272"/>
      <c r="AA36" s="272"/>
      <c r="AB36" s="270"/>
      <c r="AC36" s="270"/>
      <c r="AD36" s="270"/>
      <c r="AE36" s="272"/>
      <c r="AF36" s="272"/>
      <c r="AG36" s="272"/>
      <c r="AH36" s="270"/>
      <c r="AI36" s="272"/>
      <c r="AJ36" s="272"/>
      <c r="AK36" s="272"/>
      <c r="AL36" s="270"/>
      <c r="AM36" s="270"/>
      <c r="AN36" s="270"/>
      <c r="AO36" s="272"/>
      <c r="AP36" s="272"/>
    </row>
    <row r="37" spans="2:42" s="276" customFormat="1">
      <c r="B37" s="269">
        <v>16</v>
      </c>
      <c r="C37" s="270"/>
      <c r="D37" s="271" t="str">
        <f t="shared" si="0"/>
        <v/>
      </c>
      <c r="E37" s="272"/>
      <c r="F37" s="272"/>
      <c r="G37" s="270"/>
      <c r="H37" s="272"/>
      <c r="I37" s="272"/>
      <c r="J37" s="270"/>
      <c r="K37" s="270"/>
      <c r="L37" s="270"/>
      <c r="M37" s="272"/>
      <c r="N37" s="272"/>
      <c r="O37" s="272"/>
      <c r="P37" s="300"/>
      <c r="Q37" s="301"/>
      <c r="R37" s="274" t="str">
        <f t="shared" si="1"/>
        <v/>
      </c>
      <c r="S37" s="275" t="str">
        <f t="shared" si="2"/>
        <v/>
      </c>
      <c r="T37" s="272"/>
      <c r="U37" s="272"/>
      <c r="V37" s="270"/>
      <c r="W37" s="272"/>
      <c r="X37" s="272"/>
      <c r="Y37" s="270"/>
      <c r="Z37" s="272"/>
      <c r="AA37" s="272"/>
      <c r="AB37" s="270"/>
      <c r="AC37" s="270"/>
      <c r="AD37" s="270"/>
      <c r="AE37" s="272"/>
      <c r="AF37" s="272"/>
      <c r="AG37" s="272"/>
      <c r="AH37" s="270"/>
      <c r="AI37" s="272"/>
      <c r="AJ37" s="272"/>
      <c r="AK37" s="272"/>
      <c r="AL37" s="270"/>
      <c r="AM37" s="270"/>
      <c r="AN37" s="270"/>
      <c r="AO37" s="272"/>
      <c r="AP37" s="272"/>
    </row>
    <row r="38" spans="2:42" s="276" customFormat="1">
      <c r="B38" s="269">
        <v>17</v>
      </c>
      <c r="C38" s="270"/>
      <c r="D38" s="271" t="str">
        <f t="shared" si="0"/>
        <v/>
      </c>
      <c r="E38" s="272"/>
      <c r="F38" s="272"/>
      <c r="G38" s="270"/>
      <c r="H38" s="272"/>
      <c r="I38" s="272"/>
      <c r="J38" s="270"/>
      <c r="K38" s="270"/>
      <c r="L38" s="270"/>
      <c r="M38" s="272"/>
      <c r="N38" s="272"/>
      <c r="O38" s="272"/>
      <c r="P38" s="300"/>
      <c r="Q38" s="301"/>
      <c r="R38" s="274" t="str">
        <f t="shared" si="1"/>
        <v/>
      </c>
      <c r="S38" s="275" t="str">
        <f t="shared" si="2"/>
        <v/>
      </c>
      <c r="T38" s="272"/>
      <c r="U38" s="272"/>
      <c r="V38" s="270"/>
      <c r="W38" s="272"/>
      <c r="X38" s="272"/>
      <c r="Y38" s="270"/>
      <c r="Z38" s="272"/>
      <c r="AA38" s="272"/>
      <c r="AB38" s="270"/>
      <c r="AC38" s="270"/>
      <c r="AD38" s="270"/>
      <c r="AE38" s="272"/>
      <c r="AF38" s="272"/>
      <c r="AG38" s="272"/>
      <c r="AH38" s="270"/>
      <c r="AI38" s="272"/>
      <c r="AJ38" s="272"/>
      <c r="AK38" s="272"/>
      <c r="AL38" s="270"/>
      <c r="AM38" s="270"/>
      <c r="AN38" s="270"/>
      <c r="AO38" s="272"/>
      <c r="AP38" s="272"/>
    </row>
    <row r="39" spans="2:42" s="276" customFormat="1">
      <c r="B39" s="269">
        <v>18</v>
      </c>
      <c r="C39" s="270"/>
      <c r="D39" s="271" t="str">
        <f t="shared" si="0"/>
        <v/>
      </c>
      <c r="E39" s="272"/>
      <c r="F39" s="272"/>
      <c r="G39" s="270"/>
      <c r="H39" s="272"/>
      <c r="I39" s="272"/>
      <c r="J39" s="270"/>
      <c r="K39" s="270"/>
      <c r="L39" s="270"/>
      <c r="M39" s="272"/>
      <c r="N39" s="272"/>
      <c r="O39" s="272"/>
      <c r="P39" s="300"/>
      <c r="Q39" s="301"/>
      <c r="R39" s="274" t="str">
        <f t="shared" si="1"/>
        <v/>
      </c>
      <c r="S39" s="275" t="str">
        <f t="shared" si="2"/>
        <v/>
      </c>
      <c r="T39" s="272"/>
      <c r="U39" s="272"/>
      <c r="V39" s="270"/>
      <c r="W39" s="272"/>
      <c r="X39" s="272"/>
      <c r="Y39" s="270"/>
      <c r="Z39" s="272"/>
      <c r="AA39" s="272"/>
      <c r="AB39" s="270"/>
      <c r="AC39" s="270"/>
      <c r="AD39" s="270"/>
      <c r="AE39" s="272"/>
      <c r="AF39" s="272"/>
      <c r="AG39" s="272"/>
      <c r="AH39" s="270"/>
      <c r="AI39" s="272"/>
      <c r="AJ39" s="272"/>
      <c r="AK39" s="272"/>
      <c r="AL39" s="270"/>
      <c r="AM39" s="270"/>
      <c r="AN39" s="270"/>
      <c r="AO39" s="272"/>
      <c r="AP39" s="272"/>
    </row>
    <row r="40" spans="2:42" s="276" customFormat="1">
      <c r="B40" s="269">
        <v>19</v>
      </c>
      <c r="C40" s="270"/>
      <c r="D40" s="271" t="str">
        <f t="shared" si="0"/>
        <v/>
      </c>
      <c r="E40" s="272"/>
      <c r="F40" s="272"/>
      <c r="G40" s="270"/>
      <c r="H40" s="272"/>
      <c r="I40" s="272"/>
      <c r="J40" s="270"/>
      <c r="K40" s="270"/>
      <c r="L40" s="270"/>
      <c r="M40" s="272"/>
      <c r="N40" s="272"/>
      <c r="O40" s="272"/>
      <c r="P40" s="300"/>
      <c r="Q40" s="301"/>
      <c r="R40" s="274" t="str">
        <f t="shared" si="1"/>
        <v/>
      </c>
      <c r="S40" s="275" t="str">
        <f t="shared" si="2"/>
        <v/>
      </c>
      <c r="T40" s="272"/>
      <c r="U40" s="272"/>
      <c r="V40" s="270"/>
      <c r="W40" s="272"/>
      <c r="X40" s="272"/>
      <c r="Y40" s="270"/>
      <c r="Z40" s="272"/>
      <c r="AA40" s="272"/>
      <c r="AB40" s="270"/>
      <c r="AC40" s="270"/>
      <c r="AD40" s="270"/>
      <c r="AE40" s="272"/>
      <c r="AF40" s="272"/>
      <c r="AG40" s="272"/>
      <c r="AH40" s="270"/>
      <c r="AI40" s="272"/>
      <c r="AJ40" s="272"/>
      <c r="AK40" s="272"/>
      <c r="AL40" s="270"/>
      <c r="AM40" s="270"/>
      <c r="AN40" s="270"/>
      <c r="AO40" s="272"/>
      <c r="AP40" s="272"/>
    </row>
    <row r="41" spans="2:42" s="276" customFormat="1">
      <c r="B41" s="269">
        <v>20</v>
      </c>
      <c r="C41" s="270"/>
      <c r="D41" s="271" t="str">
        <f t="shared" si="0"/>
        <v/>
      </c>
      <c r="E41" s="272"/>
      <c r="F41" s="272"/>
      <c r="G41" s="270"/>
      <c r="H41" s="272"/>
      <c r="I41" s="272"/>
      <c r="J41" s="270"/>
      <c r="K41" s="270"/>
      <c r="L41" s="270"/>
      <c r="M41" s="272"/>
      <c r="N41" s="272"/>
      <c r="O41" s="272"/>
      <c r="P41" s="300"/>
      <c r="Q41" s="301"/>
      <c r="R41" s="274" t="str">
        <f t="shared" si="1"/>
        <v/>
      </c>
      <c r="S41" s="275" t="str">
        <f t="shared" si="2"/>
        <v/>
      </c>
      <c r="T41" s="272"/>
      <c r="U41" s="272"/>
      <c r="V41" s="270"/>
      <c r="W41" s="272"/>
      <c r="X41" s="272"/>
      <c r="Y41" s="270"/>
      <c r="Z41" s="272"/>
      <c r="AA41" s="272"/>
      <c r="AB41" s="270"/>
      <c r="AC41" s="270"/>
      <c r="AD41" s="270"/>
      <c r="AE41" s="272"/>
      <c r="AF41" s="272"/>
      <c r="AG41" s="272"/>
      <c r="AH41" s="270"/>
      <c r="AI41" s="272"/>
      <c r="AJ41" s="272"/>
      <c r="AK41" s="272"/>
      <c r="AL41" s="270"/>
      <c r="AM41" s="270"/>
      <c r="AN41" s="270"/>
      <c r="AO41" s="272"/>
      <c r="AP41" s="272"/>
    </row>
    <row r="42" spans="2:42" s="276" customFormat="1">
      <c r="B42" s="269">
        <v>21</v>
      </c>
      <c r="C42" s="270"/>
      <c r="D42" s="271" t="str">
        <f t="shared" si="0"/>
        <v/>
      </c>
      <c r="E42" s="272"/>
      <c r="F42" s="272"/>
      <c r="G42" s="270"/>
      <c r="H42" s="272"/>
      <c r="I42" s="272"/>
      <c r="J42" s="270"/>
      <c r="K42" s="270"/>
      <c r="L42" s="270"/>
      <c r="M42" s="272"/>
      <c r="N42" s="272"/>
      <c r="O42" s="272"/>
      <c r="P42" s="300"/>
      <c r="Q42" s="301"/>
      <c r="R42" s="274" t="str">
        <f t="shared" si="1"/>
        <v/>
      </c>
      <c r="S42" s="275" t="str">
        <f t="shared" si="2"/>
        <v/>
      </c>
      <c r="T42" s="272"/>
      <c r="U42" s="272"/>
      <c r="V42" s="270"/>
      <c r="W42" s="272"/>
      <c r="X42" s="272"/>
      <c r="Y42" s="270"/>
      <c r="Z42" s="272"/>
      <c r="AA42" s="272"/>
      <c r="AB42" s="270"/>
      <c r="AC42" s="270"/>
      <c r="AD42" s="270"/>
      <c r="AE42" s="272"/>
      <c r="AF42" s="272"/>
      <c r="AG42" s="272"/>
      <c r="AH42" s="270"/>
      <c r="AI42" s="272"/>
      <c r="AJ42" s="272"/>
      <c r="AK42" s="272"/>
      <c r="AL42" s="270"/>
      <c r="AM42" s="270"/>
      <c r="AN42" s="270"/>
      <c r="AO42" s="272"/>
      <c r="AP42" s="272"/>
    </row>
    <row r="43" spans="2:42" s="276" customFormat="1">
      <c r="B43" s="269">
        <v>22</v>
      </c>
      <c r="C43" s="270"/>
      <c r="D43" s="271" t="str">
        <f t="shared" si="0"/>
        <v/>
      </c>
      <c r="E43" s="272"/>
      <c r="F43" s="272"/>
      <c r="G43" s="270"/>
      <c r="H43" s="272"/>
      <c r="I43" s="272"/>
      <c r="J43" s="270"/>
      <c r="K43" s="270"/>
      <c r="L43" s="270"/>
      <c r="M43" s="272"/>
      <c r="N43" s="272"/>
      <c r="O43" s="272"/>
      <c r="P43" s="300"/>
      <c r="Q43" s="301"/>
      <c r="R43" s="274" t="str">
        <f t="shared" si="1"/>
        <v/>
      </c>
      <c r="S43" s="275" t="str">
        <f t="shared" si="2"/>
        <v/>
      </c>
      <c r="T43" s="272"/>
      <c r="U43" s="272"/>
      <c r="V43" s="270"/>
      <c r="W43" s="272"/>
      <c r="X43" s="272"/>
      <c r="Y43" s="270"/>
      <c r="Z43" s="272"/>
      <c r="AA43" s="272"/>
      <c r="AB43" s="270"/>
      <c r="AC43" s="270"/>
      <c r="AD43" s="270"/>
      <c r="AE43" s="272"/>
      <c r="AF43" s="272"/>
      <c r="AG43" s="272"/>
      <c r="AH43" s="270"/>
      <c r="AI43" s="272"/>
      <c r="AJ43" s="272"/>
      <c r="AK43" s="272"/>
      <c r="AL43" s="270"/>
      <c r="AM43" s="270"/>
      <c r="AN43" s="270"/>
      <c r="AO43" s="272"/>
      <c r="AP43" s="272"/>
    </row>
    <row r="44" spans="2:42" s="276" customFormat="1">
      <c r="B44" s="269">
        <v>23</v>
      </c>
      <c r="C44" s="270"/>
      <c r="D44" s="271" t="str">
        <f t="shared" si="0"/>
        <v/>
      </c>
      <c r="E44" s="272"/>
      <c r="F44" s="272"/>
      <c r="G44" s="270"/>
      <c r="H44" s="272"/>
      <c r="I44" s="272"/>
      <c r="J44" s="270"/>
      <c r="K44" s="270"/>
      <c r="L44" s="270"/>
      <c r="M44" s="272"/>
      <c r="N44" s="272"/>
      <c r="O44" s="272"/>
      <c r="P44" s="300"/>
      <c r="Q44" s="301"/>
      <c r="R44" s="274" t="str">
        <f t="shared" si="1"/>
        <v/>
      </c>
      <c r="S44" s="275" t="str">
        <f t="shared" si="2"/>
        <v/>
      </c>
      <c r="T44" s="272"/>
      <c r="U44" s="272"/>
      <c r="V44" s="270"/>
      <c r="W44" s="272"/>
      <c r="X44" s="272"/>
      <c r="Y44" s="270"/>
      <c r="Z44" s="272"/>
      <c r="AA44" s="272"/>
      <c r="AB44" s="270"/>
      <c r="AC44" s="270"/>
      <c r="AD44" s="270"/>
      <c r="AE44" s="272"/>
      <c r="AF44" s="272"/>
      <c r="AG44" s="272"/>
      <c r="AH44" s="270"/>
      <c r="AI44" s="272"/>
      <c r="AJ44" s="272"/>
      <c r="AK44" s="272"/>
      <c r="AL44" s="270"/>
      <c r="AM44" s="270"/>
      <c r="AN44" s="270"/>
      <c r="AO44" s="272"/>
      <c r="AP44" s="272"/>
    </row>
    <row r="45" spans="2:42" s="276" customFormat="1">
      <c r="B45" s="269">
        <v>24</v>
      </c>
      <c r="C45" s="270"/>
      <c r="D45" s="271" t="str">
        <f t="shared" si="0"/>
        <v/>
      </c>
      <c r="E45" s="272"/>
      <c r="F45" s="272"/>
      <c r="G45" s="270"/>
      <c r="H45" s="272"/>
      <c r="I45" s="272"/>
      <c r="J45" s="270"/>
      <c r="K45" s="270"/>
      <c r="L45" s="270"/>
      <c r="M45" s="272"/>
      <c r="N45" s="272"/>
      <c r="O45" s="272"/>
      <c r="P45" s="300"/>
      <c r="Q45" s="301"/>
      <c r="R45" s="274" t="str">
        <f t="shared" si="1"/>
        <v/>
      </c>
      <c r="S45" s="275" t="str">
        <f t="shared" si="2"/>
        <v/>
      </c>
      <c r="T45" s="272"/>
      <c r="U45" s="272"/>
      <c r="V45" s="270"/>
      <c r="W45" s="272"/>
      <c r="X45" s="272"/>
      <c r="Y45" s="270"/>
      <c r="Z45" s="272"/>
      <c r="AA45" s="272"/>
      <c r="AB45" s="270"/>
      <c r="AC45" s="270"/>
      <c r="AD45" s="270"/>
      <c r="AE45" s="272"/>
      <c r="AF45" s="272"/>
      <c r="AG45" s="272"/>
      <c r="AH45" s="270"/>
      <c r="AI45" s="272"/>
      <c r="AJ45" s="272"/>
      <c r="AK45" s="272"/>
      <c r="AL45" s="270"/>
      <c r="AM45" s="270"/>
      <c r="AN45" s="270"/>
      <c r="AO45" s="272"/>
      <c r="AP45" s="272"/>
    </row>
    <row r="46" spans="2:42" s="276" customFormat="1">
      <c r="B46" s="269">
        <v>25</v>
      </c>
      <c r="C46" s="270"/>
      <c r="D46" s="271" t="str">
        <f t="shared" si="0"/>
        <v/>
      </c>
      <c r="E46" s="272"/>
      <c r="F46" s="272"/>
      <c r="G46" s="270"/>
      <c r="H46" s="272"/>
      <c r="I46" s="272"/>
      <c r="J46" s="270"/>
      <c r="K46" s="270"/>
      <c r="L46" s="270"/>
      <c r="M46" s="272"/>
      <c r="N46" s="272"/>
      <c r="O46" s="272"/>
      <c r="P46" s="300"/>
      <c r="Q46" s="301"/>
      <c r="R46" s="274" t="str">
        <f t="shared" si="1"/>
        <v/>
      </c>
      <c r="S46" s="275" t="str">
        <f t="shared" si="2"/>
        <v/>
      </c>
      <c r="T46" s="272"/>
      <c r="U46" s="272"/>
      <c r="V46" s="270"/>
      <c r="W46" s="272"/>
      <c r="X46" s="272"/>
      <c r="Y46" s="270"/>
      <c r="Z46" s="272"/>
      <c r="AA46" s="272"/>
      <c r="AB46" s="270"/>
      <c r="AC46" s="270"/>
      <c r="AD46" s="270"/>
      <c r="AE46" s="272"/>
      <c r="AF46" s="272"/>
      <c r="AG46" s="272"/>
      <c r="AH46" s="270"/>
      <c r="AI46" s="272"/>
      <c r="AJ46" s="272"/>
      <c r="AK46" s="272"/>
      <c r="AL46" s="270"/>
      <c r="AM46" s="270"/>
      <c r="AN46" s="270"/>
      <c r="AO46" s="272"/>
      <c r="AP46" s="272"/>
    </row>
    <row r="47" spans="2:42" s="276" customFormat="1">
      <c r="B47" s="269">
        <v>26</v>
      </c>
      <c r="C47" s="270"/>
      <c r="D47" s="271" t="str">
        <f t="shared" si="0"/>
        <v/>
      </c>
      <c r="E47" s="272"/>
      <c r="F47" s="272"/>
      <c r="G47" s="270"/>
      <c r="H47" s="272"/>
      <c r="I47" s="272"/>
      <c r="J47" s="270"/>
      <c r="K47" s="270"/>
      <c r="L47" s="270"/>
      <c r="M47" s="272"/>
      <c r="N47" s="272"/>
      <c r="O47" s="272"/>
      <c r="P47" s="300"/>
      <c r="Q47" s="301"/>
      <c r="R47" s="274" t="str">
        <f t="shared" si="1"/>
        <v/>
      </c>
      <c r="S47" s="275" t="str">
        <f t="shared" si="2"/>
        <v/>
      </c>
      <c r="T47" s="272"/>
      <c r="U47" s="272"/>
      <c r="V47" s="270"/>
      <c r="W47" s="272"/>
      <c r="X47" s="272"/>
      <c r="Y47" s="270"/>
      <c r="Z47" s="272"/>
      <c r="AA47" s="272"/>
      <c r="AB47" s="270"/>
      <c r="AC47" s="270"/>
      <c r="AD47" s="270"/>
      <c r="AE47" s="272"/>
      <c r="AF47" s="272"/>
      <c r="AG47" s="272"/>
      <c r="AH47" s="270"/>
      <c r="AI47" s="272"/>
      <c r="AJ47" s="272"/>
      <c r="AK47" s="272"/>
      <c r="AL47" s="270"/>
      <c r="AM47" s="270"/>
      <c r="AN47" s="270"/>
      <c r="AO47" s="272"/>
      <c r="AP47" s="272"/>
    </row>
    <row r="48" spans="2:42" s="276" customFormat="1">
      <c r="B48" s="269">
        <v>27</v>
      </c>
      <c r="C48" s="270"/>
      <c r="D48" s="271" t="str">
        <f t="shared" si="0"/>
        <v/>
      </c>
      <c r="E48" s="272"/>
      <c r="F48" s="272"/>
      <c r="G48" s="270"/>
      <c r="H48" s="272"/>
      <c r="I48" s="272"/>
      <c r="J48" s="270"/>
      <c r="K48" s="270"/>
      <c r="L48" s="270"/>
      <c r="M48" s="272"/>
      <c r="N48" s="272"/>
      <c r="O48" s="272"/>
      <c r="P48" s="300"/>
      <c r="Q48" s="301"/>
      <c r="R48" s="274" t="str">
        <f t="shared" si="1"/>
        <v/>
      </c>
      <c r="S48" s="275" t="str">
        <f t="shared" si="2"/>
        <v/>
      </c>
      <c r="T48" s="272"/>
      <c r="U48" s="272"/>
      <c r="V48" s="270"/>
      <c r="W48" s="272"/>
      <c r="X48" s="272"/>
      <c r="Y48" s="270"/>
      <c r="Z48" s="272"/>
      <c r="AA48" s="272"/>
      <c r="AB48" s="270"/>
      <c r="AC48" s="270"/>
      <c r="AD48" s="270"/>
      <c r="AE48" s="272"/>
      <c r="AF48" s="272"/>
      <c r="AG48" s="272"/>
      <c r="AH48" s="270"/>
      <c r="AI48" s="272"/>
      <c r="AJ48" s="272"/>
      <c r="AK48" s="272"/>
      <c r="AL48" s="270"/>
      <c r="AM48" s="270"/>
      <c r="AN48" s="270"/>
      <c r="AO48" s="272"/>
      <c r="AP48" s="272"/>
    </row>
    <row r="49" spans="2:42" s="276" customFormat="1">
      <c r="B49" s="269">
        <v>28</v>
      </c>
      <c r="C49" s="270"/>
      <c r="D49" s="271" t="str">
        <f t="shared" si="0"/>
        <v/>
      </c>
      <c r="E49" s="272"/>
      <c r="F49" s="272"/>
      <c r="G49" s="270"/>
      <c r="H49" s="272"/>
      <c r="I49" s="272"/>
      <c r="J49" s="270"/>
      <c r="K49" s="270"/>
      <c r="L49" s="270"/>
      <c r="M49" s="272"/>
      <c r="N49" s="272"/>
      <c r="O49" s="272"/>
      <c r="P49" s="300"/>
      <c r="Q49" s="301"/>
      <c r="R49" s="274" t="str">
        <f t="shared" si="1"/>
        <v/>
      </c>
      <c r="S49" s="275" t="str">
        <f t="shared" si="2"/>
        <v/>
      </c>
      <c r="T49" s="272"/>
      <c r="U49" s="272"/>
      <c r="V49" s="270"/>
      <c r="W49" s="272"/>
      <c r="X49" s="272"/>
      <c r="Y49" s="270"/>
      <c r="Z49" s="272"/>
      <c r="AA49" s="272"/>
      <c r="AB49" s="270"/>
      <c r="AC49" s="270"/>
      <c r="AD49" s="270"/>
      <c r="AE49" s="272"/>
      <c r="AF49" s="272"/>
      <c r="AG49" s="272"/>
      <c r="AH49" s="270"/>
      <c r="AI49" s="272"/>
      <c r="AJ49" s="272"/>
      <c r="AK49" s="272"/>
      <c r="AL49" s="270"/>
      <c r="AM49" s="270"/>
      <c r="AN49" s="270"/>
      <c r="AO49" s="272"/>
      <c r="AP49" s="272"/>
    </row>
    <row r="50" spans="2:42" s="276" customFormat="1">
      <c r="B50" s="269">
        <v>29</v>
      </c>
      <c r="C50" s="270"/>
      <c r="D50" s="271" t="str">
        <f t="shared" si="0"/>
        <v/>
      </c>
      <c r="E50" s="272"/>
      <c r="F50" s="272"/>
      <c r="G50" s="270"/>
      <c r="H50" s="272"/>
      <c r="I50" s="272"/>
      <c r="J50" s="270"/>
      <c r="K50" s="270"/>
      <c r="L50" s="270"/>
      <c r="M50" s="272"/>
      <c r="N50" s="272"/>
      <c r="O50" s="272"/>
      <c r="P50" s="300"/>
      <c r="Q50" s="301"/>
      <c r="R50" s="274" t="str">
        <f t="shared" si="1"/>
        <v/>
      </c>
      <c r="S50" s="275" t="str">
        <f t="shared" si="2"/>
        <v/>
      </c>
      <c r="T50" s="272"/>
      <c r="U50" s="272"/>
      <c r="V50" s="270"/>
      <c r="W50" s="272"/>
      <c r="X50" s="272"/>
      <c r="Y50" s="270"/>
      <c r="Z50" s="272"/>
      <c r="AA50" s="272"/>
      <c r="AB50" s="270"/>
      <c r="AC50" s="270"/>
      <c r="AD50" s="270"/>
      <c r="AE50" s="272"/>
      <c r="AF50" s="272"/>
      <c r="AG50" s="272"/>
      <c r="AH50" s="270"/>
      <c r="AI50" s="272"/>
      <c r="AJ50" s="272"/>
      <c r="AK50" s="272"/>
      <c r="AL50" s="270"/>
      <c r="AM50" s="270"/>
      <c r="AN50" s="270"/>
      <c r="AO50" s="272"/>
      <c r="AP50" s="272"/>
    </row>
    <row r="51" spans="2:42" s="276" customFormat="1">
      <c r="B51" s="269">
        <v>30</v>
      </c>
      <c r="C51" s="270"/>
      <c r="D51" s="271" t="str">
        <f t="shared" si="0"/>
        <v/>
      </c>
      <c r="E51" s="272"/>
      <c r="F51" s="272"/>
      <c r="G51" s="270"/>
      <c r="H51" s="272"/>
      <c r="I51" s="272"/>
      <c r="J51" s="270"/>
      <c r="K51" s="270"/>
      <c r="L51" s="270"/>
      <c r="M51" s="272"/>
      <c r="N51" s="272"/>
      <c r="O51" s="272"/>
      <c r="P51" s="300"/>
      <c r="Q51" s="301"/>
      <c r="R51" s="274" t="str">
        <f t="shared" si="1"/>
        <v/>
      </c>
      <c r="S51" s="275" t="str">
        <f t="shared" si="2"/>
        <v/>
      </c>
      <c r="T51" s="272"/>
      <c r="U51" s="272"/>
      <c r="V51" s="270"/>
      <c r="W51" s="272"/>
      <c r="X51" s="272"/>
      <c r="Y51" s="270"/>
      <c r="Z51" s="272"/>
      <c r="AA51" s="272"/>
      <c r="AB51" s="270"/>
      <c r="AC51" s="270"/>
      <c r="AD51" s="270"/>
      <c r="AE51" s="272"/>
      <c r="AF51" s="272"/>
      <c r="AG51" s="272"/>
      <c r="AH51" s="270"/>
      <c r="AI51" s="272"/>
      <c r="AJ51" s="272"/>
      <c r="AK51" s="272"/>
      <c r="AL51" s="270"/>
      <c r="AM51" s="270"/>
      <c r="AN51" s="270"/>
      <c r="AO51" s="272"/>
      <c r="AP51" s="272"/>
    </row>
    <row r="52" spans="2:42" s="276" customFormat="1">
      <c r="B52" s="269">
        <v>31</v>
      </c>
      <c r="C52" s="270"/>
      <c r="D52" s="271" t="str">
        <f t="shared" si="0"/>
        <v/>
      </c>
      <c r="E52" s="272"/>
      <c r="F52" s="272"/>
      <c r="G52" s="270"/>
      <c r="H52" s="272"/>
      <c r="I52" s="272"/>
      <c r="J52" s="270"/>
      <c r="K52" s="270"/>
      <c r="L52" s="270"/>
      <c r="M52" s="272"/>
      <c r="N52" s="272"/>
      <c r="O52" s="272"/>
      <c r="P52" s="300"/>
      <c r="Q52" s="301"/>
      <c r="R52" s="274" t="str">
        <f t="shared" si="1"/>
        <v/>
      </c>
      <c r="S52" s="275" t="str">
        <f t="shared" si="2"/>
        <v/>
      </c>
      <c r="T52" s="272"/>
      <c r="U52" s="272"/>
      <c r="V52" s="270"/>
      <c r="W52" s="272"/>
      <c r="X52" s="272"/>
      <c r="Y52" s="270"/>
      <c r="Z52" s="272"/>
      <c r="AA52" s="272"/>
      <c r="AB52" s="270"/>
      <c r="AC52" s="270"/>
      <c r="AD52" s="270"/>
      <c r="AE52" s="272"/>
      <c r="AF52" s="272"/>
      <c r="AG52" s="272"/>
      <c r="AH52" s="270"/>
      <c r="AI52" s="272"/>
      <c r="AJ52" s="272"/>
      <c r="AK52" s="272"/>
      <c r="AL52" s="270"/>
      <c r="AM52" s="270"/>
      <c r="AN52" s="270"/>
      <c r="AO52" s="272"/>
      <c r="AP52" s="272"/>
    </row>
    <row r="53" spans="2:42" s="276" customFormat="1">
      <c r="B53" s="269">
        <v>32</v>
      </c>
      <c r="C53" s="270"/>
      <c r="D53" s="271" t="str">
        <f t="shared" si="0"/>
        <v/>
      </c>
      <c r="E53" s="272"/>
      <c r="F53" s="272"/>
      <c r="G53" s="270"/>
      <c r="H53" s="272"/>
      <c r="I53" s="272"/>
      <c r="J53" s="270"/>
      <c r="K53" s="270"/>
      <c r="L53" s="270"/>
      <c r="M53" s="272"/>
      <c r="N53" s="272"/>
      <c r="O53" s="272"/>
      <c r="P53" s="300"/>
      <c r="Q53" s="301"/>
      <c r="R53" s="274" t="str">
        <f t="shared" si="1"/>
        <v/>
      </c>
      <c r="S53" s="275" t="str">
        <f t="shared" si="2"/>
        <v/>
      </c>
      <c r="T53" s="272"/>
      <c r="U53" s="272"/>
      <c r="V53" s="270"/>
      <c r="W53" s="272"/>
      <c r="X53" s="272"/>
      <c r="Y53" s="270"/>
      <c r="Z53" s="272"/>
      <c r="AA53" s="272"/>
      <c r="AB53" s="270"/>
      <c r="AC53" s="270"/>
      <c r="AD53" s="270"/>
      <c r="AE53" s="272"/>
      <c r="AF53" s="272"/>
      <c r="AG53" s="272"/>
      <c r="AH53" s="270"/>
      <c r="AI53" s="272"/>
      <c r="AJ53" s="272"/>
      <c r="AK53" s="272"/>
      <c r="AL53" s="270"/>
      <c r="AM53" s="270"/>
      <c r="AN53" s="270"/>
      <c r="AO53" s="272"/>
      <c r="AP53" s="272"/>
    </row>
    <row r="54" spans="2:42" s="276" customFormat="1">
      <c r="B54" s="269">
        <v>33</v>
      </c>
      <c r="C54" s="270"/>
      <c r="D54" s="271" t="str">
        <f t="shared" si="0"/>
        <v/>
      </c>
      <c r="E54" s="272"/>
      <c r="F54" s="272"/>
      <c r="G54" s="270"/>
      <c r="H54" s="272"/>
      <c r="I54" s="272"/>
      <c r="J54" s="270"/>
      <c r="K54" s="270"/>
      <c r="L54" s="270"/>
      <c r="M54" s="272"/>
      <c r="N54" s="272"/>
      <c r="O54" s="272"/>
      <c r="P54" s="300"/>
      <c r="Q54" s="301"/>
      <c r="R54" s="274" t="str">
        <f t="shared" si="1"/>
        <v/>
      </c>
      <c r="S54" s="275" t="str">
        <f t="shared" si="2"/>
        <v/>
      </c>
      <c r="T54" s="272"/>
      <c r="U54" s="272"/>
      <c r="V54" s="270"/>
      <c r="W54" s="272"/>
      <c r="X54" s="272"/>
      <c r="Y54" s="270"/>
      <c r="Z54" s="272"/>
      <c r="AA54" s="272"/>
      <c r="AB54" s="270"/>
      <c r="AC54" s="270"/>
      <c r="AD54" s="270"/>
      <c r="AE54" s="272"/>
      <c r="AF54" s="272"/>
      <c r="AG54" s="272"/>
      <c r="AH54" s="270"/>
      <c r="AI54" s="272"/>
      <c r="AJ54" s="272"/>
      <c r="AK54" s="272"/>
      <c r="AL54" s="270"/>
      <c r="AM54" s="270"/>
      <c r="AN54" s="270"/>
      <c r="AO54" s="272"/>
      <c r="AP54" s="272"/>
    </row>
    <row r="55" spans="2:42" s="276" customFormat="1">
      <c r="B55" s="269">
        <v>34</v>
      </c>
      <c r="C55" s="270"/>
      <c r="D55" s="271" t="str">
        <f t="shared" si="0"/>
        <v/>
      </c>
      <c r="E55" s="272"/>
      <c r="F55" s="272"/>
      <c r="G55" s="270"/>
      <c r="H55" s="272"/>
      <c r="I55" s="272"/>
      <c r="J55" s="270"/>
      <c r="K55" s="270"/>
      <c r="L55" s="270"/>
      <c r="M55" s="272"/>
      <c r="N55" s="272"/>
      <c r="O55" s="272"/>
      <c r="P55" s="300"/>
      <c r="Q55" s="301"/>
      <c r="R55" s="274" t="str">
        <f t="shared" si="1"/>
        <v/>
      </c>
      <c r="S55" s="275" t="str">
        <f t="shared" si="2"/>
        <v/>
      </c>
      <c r="T55" s="272"/>
      <c r="U55" s="272"/>
      <c r="V55" s="270"/>
      <c r="W55" s="272"/>
      <c r="X55" s="272"/>
      <c r="Y55" s="270"/>
      <c r="Z55" s="272"/>
      <c r="AA55" s="272"/>
      <c r="AB55" s="270"/>
      <c r="AC55" s="270"/>
      <c r="AD55" s="270"/>
      <c r="AE55" s="272"/>
      <c r="AF55" s="272"/>
      <c r="AG55" s="272"/>
      <c r="AH55" s="270"/>
      <c r="AI55" s="272"/>
      <c r="AJ55" s="272"/>
      <c r="AK55" s="272"/>
      <c r="AL55" s="270"/>
      <c r="AM55" s="270"/>
      <c r="AN55" s="270"/>
      <c r="AO55" s="272"/>
      <c r="AP55" s="272"/>
    </row>
    <row r="56" spans="2:42" s="276" customFormat="1">
      <c r="B56" s="269">
        <v>35</v>
      </c>
      <c r="C56" s="270"/>
      <c r="D56" s="271" t="str">
        <f t="shared" si="0"/>
        <v/>
      </c>
      <c r="E56" s="272"/>
      <c r="F56" s="272"/>
      <c r="G56" s="270"/>
      <c r="H56" s="272"/>
      <c r="I56" s="272"/>
      <c r="J56" s="270"/>
      <c r="K56" s="270"/>
      <c r="L56" s="270"/>
      <c r="M56" s="272"/>
      <c r="N56" s="272"/>
      <c r="O56" s="272"/>
      <c r="P56" s="300"/>
      <c r="Q56" s="301"/>
      <c r="R56" s="274" t="str">
        <f t="shared" si="1"/>
        <v/>
      </c>
      <c r="S56" s="275" t="str">
        <f t="shared" si="2"/>
        <v/>
      </c>
      <c r="T56" s="272"/>
      <c r="U56" s="272"/>
      <c r="V56" s="270"/>
      <c r="W56" s="272"/>
      <c r="X56" s="272"/>
      <c r="Y56" s="270"/>
      <c r="Z56" s="272"/>
      <c r="AA56" s="272"/>
      <c r="AB56" s="270"/>
      <c r="AC56" s="270"/>
      <c r="AD56" s="270"/>
      <c r="AE56" s="272"/>
      <c r="AF56" s="272"/>
      <c r="AG56" s="272"/>
      <c r="AH56" s="270"/>
      <c r="AI56" s="272"/>
      <c r="AJ56" s="272"/>
      <c r="AK56" s="272"/>
      <c r="AL56" s="270"/>
      <c r="AM56" s="270"/>
      <c r="AN56" s="270"/>
      <c r="AO56" s="272"/>
      <c r="AP56" s="272"/>
    </row>
    <row r="57" spans="2:42" s="276" customFormat="1">
      <c r="B57" s="269">
        <v>36</v>
      </c>
      <c r="C57" s="270"/>
      <c r="D57" s="271" t="str">
        <f t="shared" si="0"/>
        <v/>
      </c>
      <c r="E57" s="272"/>
      <c r="F57" s="272"/>
      <c r="G57" s="270"/>
      <c r="H57" s="272"/>
      <c r="I57" s="272"/>
      <c r="J57" s="270"/>
      <c r="K57" s="270"/>
      <c r="L57" s="270"/>
      <c r="M57" s="272"/>
      <c r="N57" s="272"/>
      <c r="O57" s="272"/>
      <c r="P57" s="300"/>
      <c r="Q57" s="301"/>
      <c r="R57" s="274" t="str">
        <f t="shared" si="1"/>
        <v/>
      </c>
      <c r="S57" s="275" t="str">
        <f t="shared" si="2"/>
        <v/>
      </c>
      <c r="T57" s="272"/>
      <c r="U57" s="272"/>
      <c r="V57" s="270"/>
      <c r="W57" s="272"/>
      <c r="X57" s="272"/>
      <c r="Y57" s="270"/>
      <c r="Z57" s="272"/>
      <c r="AA57" s="272"/>
      <c r="AB57" s="270"/>
      <c r="AC57" s="270"/>
      <c r="AD57" s="270"/>
      <c r="AE57" s="272"/>
      <c r="AF57" s="272"/>
      <c r="AG57" s="272"/>
      <c r="AH57" s="270"/>
      <c r="AI57" s="272"/>
      <c r="AJ57" s="272"/>
      <c r="AK57" s="272"/>
      <c r="AL57" s="270"/>
      <c r="AM57" s="270"/>
      <c r="AN57" s="270"/>
      <c r="AO57" s="272"/>
      <c r="AP57" s="272"/>
    </row>
    <row r="58" spans="2:42" s="276" customFormat="1">
      <c r="B58" s="269">
        <v>37</v>
      </c>
      <c r="C58" s="270"/>
      <c r="D58" s="271" t="str">
        <f t="shared" si="0"/>
        <v/>
      </c>
      <c r="E58" s="272"/>
      <c r="F58" s="272"/>
      <c r="G58" s="270"/>
      <c r="H58" s="272"/>
      <c r="I58" s="272"/>
      <c r="J58" s="270"/>
      <c r="K58" s="270"/>
      <c r="L58" s="270"/>
      <c r="M58" s="272"/>
      <c r="N58" s="272"/>
      <c r="O58" s="272"/>
      <c r="P58" s="300"/>
      <c r="Q58" s="301"/>
      <c r="R58" s="274" t="str">
        <f t="shared" si="1"/>
        <v/>
      </c>
      <c r="S58" s="275" t="str">
        <f t="shared" si="2"/>
        <v/>
      </c>
      <c r="T58" s="272"/>
      <c r="U58" s="272"/>
      <c r="V58" s="270"/>
      <c r="W58" s="272"/>
      <c r="X58" s="272"/>
      <c r="Y58" s="270"/>
      <c r="Z58" s="272"/>
      <c r="AA58" s="272"/>
      <c r="AB58" s="270"/>
      <c r="AC58" s="270"/>
      <c r="AD58" s="270"/>
      <c r="AE58" s="272"/>
      <c r="AF58" s="272"/>
      <c r="AG58" s="272"/>
      <c r="AH58" s="270"/>
      <c r="AI58" s="272"/>
      <c r="AJ58" s="272"/>
      <c r="AK58" s="272"/>
      <c r="AL58" s="270"/>
      <c r="AM58" s="270"/>
      <c r="AN58" s="270"/>
      <c r="AO58" s="272"/>
      <c r="AP58" s="272"/>
    </row>
    <row r="59" spans="2:42" s="276" customFormat="1">
      <c r="B59" s="269">
        <v>38</v>
      </c>
      <c r="C59" s="270"/>
      <c r="D59" s="271" t="str">
        <f t="shared" si="0"/>
        <v/>
      </c>
      <c r="E59" s="272"/>
      <c r="F59" s="272"/>
      <c r="G59" s="270"/>
      <c r="H59" s="272"/>
      <c r="I59" s="272"/>
      <c r="J59" s="270"/>
      <c r="K59" s="270"/>
      <c r="L59" s="270"/>
      <c r="M59" s="272"/>
      <c r="N59" s="272"/>
      <c r="O59" s="272"/>
      <c r="P59" s="300"/>
      <c r="Q59" s="301"/>
      <c r="R59" s="274" t="str">
        <f t="shared" si="1"/>
        <v/>
      </c>
      <c r="S59" s="275" t="str">
        <f t="shared" si="2"/>
        <v/>
      </c>
      <c r="T59" s="272"/>
      <c r="U59" s="272"/>
      <c r="V59" s="270"/>
      <c r="W59" s="272"/>
      <c r="X59" s="272"/>
      <c r="Y59" s="270"/>
      <c r="Z59" s="272"/>
      <c r="AA59" s="272"/>
      <c r="AB59" s="270"/>
      <c r="AC59" s="270"/>
      <c r="AD59" s="270"/>
      <c r="AE59" s="272"/>
      <c r="AF59" s="272"/>
      <c r="AG59" s="272"/>
      <c r="AH59" s="270"/>
      <c r="AI59" s="272"/>
      <c r="AJ59" s="272"/>
      <c r="AK59" s="272"/>
      <c r="AL59" s="270"/>
      <c r="AM59" s="270"/>
      <c r="AN59" s="270"/>
      <c r="AO59" s="272"/>
      <c r="AP59" s="272"/>
    </row>
    <row r="60" spans="2:42" s="276" customFormat="1">
      <c r="B60" s="269">
        <v>39</v>
      </c>
      <c r="C60" s="270"/>
      <c r="D60" s="271" t="str">
        <f t="shared" si="0"/>
        <v/>
      </c>
      <c r="E60" s="272"/>
      <c r="F60" s="272"/>
      <c r="G60" s="270"/>
      <c r="H60" s="272"/>
      <c r="I60" s="272"/>
      <c r="J60" s="270"/>
      <c r="K60" s="270"/>
      <c r="L60" s="270"/>
      <c r="M60" s="272"/>
      <c r="N60" s="272"/>
      <c r="O60" s="272"/>
      <c r="P60" s="300"/>
      <c r="Q60" s="301"/>
      <c r="R60" s="274" t="str">
        <f t="shared" si="1"/>
        <v/>
      </c>
      <c r="S60" s="275" t="str">
        <f t="shared" si="2"/>
        <v/>
      </c>
      <c r="T60" s="272"/>
      <c r="U60" s="272"/>
      <c r="V60" s="270"/>
      <c r="W60" s="272"/>
      <c r="X60" s="272"/>
      <c r="Y60" s="270"/>
      <c r="Z60" s="272"/>
      <c r="AA60" s="272"/>
      <c r="AB60" s="270"/>
      <c r="AC60" s="270"/>
      <c r="AD60" s="270"/>
      <c r="AE60" s="272"/>
      <c r="AF60" s="272"/>
      <c r="AG60" s="272"/>
      <c r="AH60" s="270"/>
      <c r="AI60" s="272"/>
      <c r="AJ60" s="272"/>
      <c r="AK60" s="272"/>
      <c r="AL60" s="270"/>
      <c r="AM60" s="270"/>
      <c r="AN60" s="270"/>
      <c r="AO60" s="272"/>
      <c r="AP60" s="272"/>
    </row>
    <row r="61" spans="2:42" s="276" customFormat="1">
      <c r="B61" s="269">
        <v>40</v>
      </c>
      <c r="C61" s="270"/>
      <c r="D61" s="271" t="str">
        <f t="shared" si="0"/>
        <v/>
      </c>
      <c r="E61" s="272"/>
      <c r="F61" s="272"/>
      <c r="G61" s="270"/>
      <c r="H61" s="272"/>
      <c r="I61" s="272"/>
      <c r="J61" s="270"/>
      <c r="K61" s="270"/>
      <c r="L61" s="270"/>
      <c r="M61" s="272"/>
      <c r="N61" s="272"/>
      <c r="O61" s="272"/>
      <c r="P61" s="300"/>
      <c r="Q61" s="301"/>
      <c r="R61" s="274" t="str">
        <f t="shared" si="1"/>
        <v/>
      </c>
      <c r="S61" s="275" t="str">
        <f t="shared" si="2"/>
        <v/>
      </c>
      <c r="T61" s="272"/>
      <c r="U61" s="272"/>
      <c r="V61" s="270"/>
      <c r="W61" s="272"/>
      <c r="X61" s="272"/>
      <c r="Y61" s="270"/>
      <c r="Z61" s="272"/>
      <c r="AA61" s="272"/>
      <c r="AB61" s="270"/>
      <c r="AC61" s="270"/>
      <c r="AD61" s="270"/>
      <c r="AE61" s="272"/>
      <c r="AF61" s="272"/>
      <c r="AG61" s="272"/>
      <c r="AH61" s="270"/>
      <c r="AI61" s="272"/>
      <c r="AJ61" s="272"/>
      <c r="AK61" s="272"/>
      <c r="AL61" s="270"/>
      <c r="AM61" s="270"/>
      <c r="AN61" s="270"/>
      <c r="AO61" s="272"/>
      <c r="AP61" s="272"/>
    </row>
    <row r="62" spans="2:42" s="276" customFormat="1">
      <c r="B62" s="269">
        <v>41</v>
      </c>
      <c r="C62" s="270"/>
      <c r="D62" s="271" t="str">
        <f t="shared" si="0"/>
        <v/>
      </c>
      <c r="E62" s="272"/>
      <c r="F62" s="272"/>
      <c r="G62" s="270"/>
      <c r="H62" s="272"/>
      <c r="I62" s="272"/>
      <c r="J62" s="270"/>
      <c r="K62" s="270"/>
      <c r="L62" s="270"/>
      <c r="M62" s="272"/>
      <c r="N62" s="272"/>
      <c r="O62" s="272"/>
      <c r="P62" s="300"/>
      <c r="Q62" s="301"/>
      <c r="R62" s="274" t="str">
        <f t="shared" si="1"/>
        <v/>
      </c>
      <c r="S62" s="275" t="str">
        <f t="shared" si="2"/>
        <v/>
      </c>
      <c r="T62" s="272"/>
      <c r="U62" s="272"/>
      <c r="V62" s="270"/>
      <c r="W62" s="272"/>
      <c r="X62" s="272"/>
      <c r="Y62" s="270"/>
      <c r="Z62" s="272"/>
      <c r="AA62" s="272"/>
      <c r="AB62" s="270"/>
      <c r="AC62" s="270"/>
      <c r="AD62" s="270"/>
      <c r="AE62" s="272"/>
      <c r="AF62" s="272"/>
      <c r="AG62" s="272"/>
      <c r="AH62" s="270"/>
      <c r="AI62" s="272"/>
      <c r="AJ62" s="272"/>
      <c r="AK62" s="272"/>
      <c r="AL62" s="270"/>
      <c r="AM62" s="270"/>
      <c r="AN62" s="270"/>
      <c r="AO62" s="272"/>
      <c r="AP62" s="272"/>
    </row>
    <row r="63" spans="2:42" s="276" customFormat="1">
      <c r="B63" s="269">
        <v>42</v>
      </c>
      <c r="C63" s="270"/>
      <c r="D63" s="271" t="str">
        <f t="shared" si="0"/>
        <v/>
      </c>
      <c r="E63" s="272"/>
      <c r="F63" s="272"/>
      <c r="G63" s="270"/>
      <c r="H63" s="272"/>
      <c r="I63" s="272"/>
      <c r="J63" s="270"/>
      <c r="K63" s="270"/>
      <c r="L63" s="270"/>
      <c r="M63" s="272"/>
      <c r="N63" s="272"/>
      <c r="O63" s="272"/>
      <c r="P63" s="300"/>
      <c r="Q63" s="301"/>
      <c r="R63" s="274" t="str">
        <f t="shared" si="1"/>
        <v/>
      </c>
      <c r="S63" s="275" t="str">
        <f t="shared" si="2"/>
        <v/>
      </c>
      <c r="T63" s="272"/>
      <c r="U63" s="272"/>
      <c r="V63" s="270"/>
      <c r="W63" s="272"/>
      <c r="X63" s="272"/>
      <c r="Y63" s="270"/>
      <c r="Z63" s="272"/>
      <c r="AA63" s="272"/>
      <c r="AB63" s="270"/>
      <c r="AC63" s="270"/>
      <c r="AD63" s="270"/>
      <c r="AE63" s="272"/>
      <c r="AF63" s="272"/>
      <c r="AG63" s="272"/>
      <c r="AH63" s="270"/>
      <c r="AI63" s="272"/>
      <c r="AJ63" s="272"/>
      <c r="AK63" s="272"/>
      <c r="AL63" s="270"/>
      <c r="AM63" s="270"/>
      <c r="AN63" s="270"/>
      <c r="AO63" s="272"/>
      <c r="AP63" s="272"/>
    </row>
    <row r="64" spans="2:42" s="276" customFormat="1">
      <c r="B64" s="269">
        <v>43</v>
      </c>
      <c r="C64" s="270"/>
      <c r="D64" s="271" t="str">
        <f t="shared" si="0"/>
        <v/>
      </c>
      <c r="E64" s="272"/>
      <c r="F64" s="272"/>
      <c r="G64" s="270"/>
      <c r="H64" s="272"/>
      <c r="I64" s="272"/>
      <c r="J64" s="270"/>
      <c r="K64" s="270"/>
      <c r="L64" s="270"/>
      <c r="M64" s="272"/>
      <c r="N64" s="272"/>
      <c r="O64" s="272"/>
      <c r="P64" s="300"/>
      <c r="Q64" s="301"/>
      <c r="R64" s="274" t="str">
        <f t="shared" si="1"/>
        <v/>
      </c>
      <c r="S64" s="275" t="str">
        <f t="shared" si="2"/>
        <v/>
      </c>
      <c r="T64" s="272"/>
      <c r="U64" s="272"/>
      <c r="V64" s="270"/>
      <c r="W64" s="272"/>
      <c r="X64" s="272"/>
      <c r="Y64" s="270"/>
      <c r="Z64" s="272"/>
      <c r="AA64" s="272"/>
      <c r="AB64" s="270"/>
      <c r="AC64" s="270"/>
      <c r="AD64" s="270"/>
      <c r="AE64" s="272"/>
      <c r="AF64" s="272"/>
      <c r="AG64" s="272"/>
      <c r="AH64" s="270"/>
      <c r="AI64" s="272"/>
      <c r="AJ64" s="272"/>
      <c r="AK64" s="272"/>
      <c r="AL64" s="270"/>
      <c r="AM64" s="270"/>
      <c r="AN64" s="270"/>
      <c r="AO64" s="272"/>
      <c r="AP64" s="272"/>
    </row>
    <row r="65" spans="2:42" s="276" customFormat="1">
      <c r="B65" s="269">
        <v>44</v>
      </c>
      <c r="C65" s="270"/>
      <c r="D65" s="271" t="str">
        <f t="shared" si="0"/>
        <v/>
      </c>
      <c r="E65" s="272"/>
      <c r="F65" s="272"/>
      <c r="G65" s="270"/>
      <c r="H65" s="272"/>
      <c r="I65" s="272"/>
      <c r="J65" s="270"/>
      <c r="K65" s="270"/>
      <c r="L65" s="270"/>
      <c r="M65" s="272"/>
      <c r="N65" s="272"/>
      <c r="O65" s="272"/>
      <c r="P65" s="300"/>
      <c r="Q65" s="301"/>
      <c r="R65" s="274" t="str">
        <f t="shared" si="1"/>
        <v/>
      </c>
      <c r="S65" s="275" t="str">
        <f t="shared" si="2"/>
        <v/>
      </c>
      <c r="T65" s="272"/>
      <c r="U65" s="272"/>
      <c r="V65" s="270"/>
      <c r="W65" s="272"/>
      <c r="X65" s="272"/>
      <c r="Y65" s="270"/>
      <c r="Z65" s="272"/>
      <c r="AA65" s="272"/>
      <c r="AB65" s="270"/>
      <c r="AC65" s="270"/>
      <c r="AD65" s="270"/>
      <c r="AE65" s="272"/>
      <c r="AF65" s="272"/>
      <c r="AG65" s="272"/>
      <c r="AH65" s="270"/>
      <c r="AI65" s="272"/>
      <c r="AJ65" s="272"/>
      <c r="AK65" s="272"/>
      <c r="AL65" s="270"/>
      <c r="AM65" s="270"/>
      <c r="AN65" s="270"/>
      <c r="AO65" s="272"/>
      <c r="AP65" s="272"/>
    </row>
    <row r="66" spans="2:42" s="276" customFormat="1">
      <c r="B66" s="269">
        <v>45</v>
      </c>
      <c r="C66" s="270"/>
      <c r="D66" s="271" t="str">
        <f t="shared" si="0"/>
        <v/>
      </c>
      <c r="E66" s="272"/>
      <c r="F66" s="272"/>
      <c r="G66" s="270"/>
      <c r="H66" s="272"/>
      <c r="I66" s="272"/>
      <c r="J66" s="270"/>
      <c r="K66" s="270"/>
      <c r="L66" s="270"/>
      <c r="M66" s="272"/>
      <c r="N66" s="272"/>
      <c r="O66" s="272"/>
      <c r="P66" s="300"/>
      <c r="Q66" s="301"/>
      <c r="R66" s="274" t="str">
        <f t="shared" si="1"/>
        <v/>
      </c>
      <c r="S66" s="275" t="str">
        <f t="shared" si="2"/>
        <v/>
      </c>
      <c r="T66" s="272"/>
      <c r="U66" s="272"/>
      <c r="V66" s="270"/>
      <c r="W66" s="272"/>
      <c r="X66" s="272"/>
      <c r="Y66" s="270"/>
      <c r="Z66" s="272"/>
      <c r="AA66" s="272"/>
      <c r="AB66" s="270"/>
      <c r="AC66" s="270"/>
      <c r="AD66" s="270"/>
      <c r="AE66" s="272"/>
      <c r="AF66" s="272"/>
      <c r="AG66" s="272"/>
      <c r="AH66" s="270"/>
      <c r="AI66" s="272"/>
      <c r="AJ66" s="272"/>
      <c r="AK66" s="272"/>
      <c r="AL66" s="270"/>
      <c r="AM66" s="270"/>
      <c r="AN66" s="270"/>
      <c r="AO66" s="272"/>
      <c r="AP66" s="272"/>
    </row>
    <row r="67" spans="2:42" s="276" customFormat="1">
      <c r="B67" s="269">
        <v>46</v>
      </c>
      <c r="C67" s="270"/>
      <c r="D67" s="271" t="str">
        <f t="shared" si="0"/>
        <v/>
      </c>
      <c r="E67" s="272"/>
      <c r="F67" s="272"/>
      <c r="G67" s="270"/>
      <c r="H67" s="272"/>
      <c r="I67" s="272"/>
      <c r="J67" s="270"/>
      <c r="K67" s="270"/>
      <c r="L67" s="270"/>
      <c r="M67" s="272"/>
      <c r="N67" s="272"/>
      <c r="O67" s="272"/>
      <c r="P67" s="300"/>
      <c r="Q67" s="301"/>
      <c r="R67" s="274" t="str">
        <f t="shared" si="1"/>
        <v/>
      </c>
      <c r="S67" s="275" t="str">
        <f t="shared" si="2"/>
        <v/>
      </c>
      <c r="T67" s="272"/>
      <c r="U67" s="272"/>
      <c r="V67" s="270"/>
      <c r="W67" s="272"/>
      <c r="X67" s="272"/>
      <c r="Y67" s="270"/>
      <c r="Z67" s="272"/>
      <c r="AA67" s="272"/>
      <c r="AB67" s="270"/>
      <c r="AC67" s="270"/>
      <c r="AD67" s="270"/>
      <c r="AE67" s="272"/>
      <c r="AF67" s="272"/>
      <c r="AG67" s="272"/>
      <c r="AH67" s="270"/>
      <c r="AI67" s="272"/>
      <c r="AJ67" s="272"/>
      <c r="AK67" s="272"/>
      <c r="AL67" s="270"/>
      <c r="AM67" s="270"/>
      <c r="AN67" s="270"/>
      <c r="AO67" s="272"/>
      <c r="AP67" s="272"/>
    </row>
    <row r="68" spans="2:42" s="276" customFormat="1">
      <c r="B68" s="269">
        <v>47</v>
      </c>
      <c r="C68" s="270"/>
      <c r="D68" s="271" t="str">
        <f t="shared" si="0"/>
        <v/>
      </c>
      <c r="E68" s="272"/>
      <c r="F68" s="272"/>
      <c r="G68" s="270"/>
      <c r="H68" s="272"/>
      <c r="I68" s="272"/>
      <c r="J68" s="270"/>
      <c r="K68" s="270"/>
      <c r="L68" s="270"/>
      <c r="M68" s="272"/>
      <c r="N68" s="272"/>
      <c r="O68" s="272"/>
      <c r="P68" s="300"/>
      <c r="Q68" s="301"/>
      <c r="R68" s="274" t="str">
        <f t="shared" si="1"/>
        <v/>
      </c>
      <c r="S68" s="275" t="str">
        <f t="shared" si="2"/>
        <v/>
      </c>
      <c r="T68" s="272"/>
      <c r="U68" s="272"/>
      <c r="V68" s="270"/>
      <c r="W68" s="272"/>
      <c r="X68" s="272"/>
      <c r="Y68" s="270"/>
      <c r="Z68" s="272"/>
      <c r="AA68" s="272"/>
      <c r="AB68" s="270"/>
      <c r="AC68" s="270"/>
      <c r="AD68" s="270"/>
      <c r="AE68" s="272"/>
      <c r="AF68" s="272"/>
      <c r="AG68" s="272"/>
      <c r="AH68" s="270"/>
      <c r="AI68" s="272"/>
      <c r="AJ68" s="272"/>
      <c r="AK68" s="272"/>
      <c r="AL68" s="270"/>
      <c r="AM68" s="270"/>
      <c r="AN68" s="270"/>
      <c r="AO68" s="272"/>
      <c r="AP68" s="272"/>
    </row>
    <row r="69" spans="2:42" s="276" customFormat="1">
      <c r="B69" s="269">
        <v>48</v>
      </c>
      <c r="C69" s="270"/>
      <c r="D69" s="271" t="str">
        <f t="shared" si="0"/>
        <v/>
      </c>
      <c r="E69" s="272"/>
      <c r="F69" s="272"/>
      <c r="G69" s="270"/>
      <c r="H69" s="272"/>
      <c r="I69" s="272"/>
      <c r="J69" s="270"/>
      <c r="K69" s="270"/>
      <c r="L69" s="270"/>
      <c r="M69" s="272"/>
      <c r="N69" s="272"/>
      <c r="O69" s="272"/>
      <c r="P69" s="300"/>
      <c r="Q69" s="301"/>
      <c r="R69" s="274" t="str">
        <f t="shared" si="1"/>
        <v/>
      </c>
      <c r="S69" s="275" t="str">
        <f t="shared" si="2"/>
        <v/>
      </c>
      <c r="T69" s="272"/>
      <c r="U69" s="272"/>
      <c r="V69" s="270"/>
      <c r="W69" s="272"/>
      <c r="X69" s="272"/>
      <c r="Y69" s="270"/>
      <c r="Z69" s="272"/>
      <c r="AA69" s="272"/>
      <c r="AB69" s="270"/>
      <c r="AC69" s="270"/>
      <c r="AD69" s="270"/>
      <c r="AE69" s="272"/>
      <c r="AF69" s="272"/>
      <c r="AG69" s="272"/>
      <c r="AH69" s="270"/>
      <c r="AI69" s="272"/>
      <c r="AJ69" s="272"/>
      <c r="AK69" s="272"/>
      <c r="AL69" s="270"/>
      <c r="AM69" s="270"/>
      <c r="AN69" s="270"/>
      <c r="AO69" s="272"/>
      <c r="AP69" s="272"/>
    </row>
    <row r="70" spans="2:42" s="276" customFormat="1">
      <c r="B70" s="269">
        <v>49</v>
      </c>
      <c r="C70" s="270"/>
      <c r="D70" s="271" t="str">
        <f t="shared" si="0"/>
        <v/>
      </c>
      <c r="E70" s="272"/>
      <c r="F70" s="272"/>
      <c r="G70" s="270"/>
      <c r="H70" s="272"/>
      <c r="I70" s="272"/>
      <c r="J70" s="270"/>
      <c r="K70" s="270"/>
      <c r="L70" s="270"/>
      <c r="M70" s="272"/>
      <c r="N70" s="272"/>
      <c r="O70" s="272"/>
      <c r="P70" s="300"/>
      <c r="Q70" s="301"/>
      <c r="R70" s="274" t="str">
        <f t="shared" si="1"/>
        <v/>
      </c>
      <c r="S70" s="275" t="str">
        <f t="shared" si="2"/>
        <v/>
      </c>
      <c r="T70" s="272"/>
      <c r="U70" s="272"/>
      <c r="V70" s="270"/>
      <c r="W70" s="272"/>
      <c r="X70" s="272"/>
      <c r="Y70" s="270"/>
      <c r="Z70" s="272"/>
      <c r="AA70" s="272"/>
      <c r="AB70" s="270"/>
      <c r="AC70" s="270"/>
      <c r="AD70" s="270"/>
      <c r="AE70" s="272"/>
      <c r="AF70" s="272"/>
      <c r="AG70" s="272"/>
      <c r="AH70" s="270"/>
      <c r="AI70" s="272"/>
      <c r="AJ70" s="272"/>
      <c r="AK70" s="272"/>
      <c r="AL70" s="270"/>
      <c r="AM70" s="270"/>
      <c r="AN70" s="270"/>
      <c r="AO70" s="272"/>
      <c r="AP70" s="272"/>
    </row>
    <row r="71" spans="2:42" s="276" customFormat="1">
      <c r="B71" s="269">
        <v>50</v>
      </c>
      <c r="C71" s="270"/>
      <c r="D71" s="271" t="str">
        <f t="shared" si="0"/>
        <v/>
      </c>
      <c r="E71" s="272"/>
      <c r="F71" s="272"/>
      <c r="G71" s="270"/>
      <c r="H71" s="272"/>
      <c r="I71" s="272"/>
      <c r="J71" s="270"/>
      <c r="K71" s="270"/>
      <c r="L71" s="270"/>
      <c r="M71" s="272"/>
      <c r="N71" s="272"/>
      <c r="O71" s="272"/>
      <c r="P71" s="300"/>
      <c r="Q71" s="301"/>
      <c r="R71" s="274" t="str">
        <f t="shared" si="1"/>
        <v/>
      </c>
      <c r="S71" s="275" t="str">
        <f t="shared" si="2"/>
        <v/>
      </c>
      <c r="T71" s="272"/>
      <c r="U71" s="272"/>
      <c r="V71" s="270"/>
      <c r="W71" s="272"/>
      <c r="X71" s="272"/>
      <c r="Y71" s="270"/>
      <c r="Z71" s="272"/>
      <c r="AA71" s="272"/>
      <c r="AB71" s="270"/>
      <c r="AC71" s="270"/>
      <c r="AD71" s="270"/>
      <c r="AE71" s="272"/>
      <c r="AF71" s="272"/>
      <c r="AG71" s="272"/>
      <c r="AH71" s="270"/>
      <c r="AI71" s="272"/>
      <c r="AJ71" s="272"/>
      <c r="AK71" s="272"/>
      <c r="AL71" s="270"/>
      <c r="AM71" s="270"/>
      <c r="AN71" s="270"/>
      <c r="AO71" s="272"/>
      <c r="AP71" s="272"/>
    </row>
    <row r="72" spans="2:42" s="276" customFormat="1">
      <c r="B72" s="269">
        <v>51</v>
      </c>
      <c r="C72" s="270"/>
      <c r="D72" s="271" t="str">
        <f t="shared" si="0"/>
        <v/>
      </c>
      <c r="E72" s="272"/>
      <c r="F72" s="272"/>
      <c r="G72" s="270"/>
      <c r="H72" s="272"/>
      <c r="I72" s="272"/>
      <c r="J72" s="270"/>
      <c r="K72" s="270"/>
      <c r="L72" s="270"/>
      <c r="M72" s="272"/>
      <c r="N72" s="272"/>
      <c r="O72" s="272"/>
      <c r="P72" s="300"/>
      <c r="Q72" s="301"/>
      <c r="R72" s="274" t="str">
        <f t="shared" si="1"/>
        <v/>
      </c>
      <c r="S72" s="275" t="str">
        <f t="shared" si="2"/>
        <v/>
      </c>
      <c r="T72" s="272"/>
      <c r="U72" s="272"/>
      <c r="V72" s="270"/>
      <c r="W72" s="272"/>
      <c r="X72" s="272"/>
      <c r="Y72" s="270"/>
      <c r="Z72" s="272"/>
      <c r="AA72" s="272"/>
      <c r="AB72" s="270"/>
      <c r="AC72" s="270"/>
      <c r="AD72" s="270"/>
      <c r="AE72" s="272"/>
      <c r="AF72" s="272"/>
      <c r="AG72" s="272"/>
      <c r="AH72" s="270"/>
      <c r="AI72" s="272"/>
      <c r="AJ72" s="272"/>
      <c r="AK72" s="272"/>
      <c r="AL72" s="270"/>
      <c r="AM72" s="270"/>
      <c r="AN72" s="270"/>
      <c r="AO72" s="272"/>
      <c r="AP72" s="272"/>
    </row>
    <row r="73" spans="2:42" s="276" customFormat="1">
      <c r="B73" s="269">
        <v>52</v>
      </c>
      <c r="C73" s="270"/>
      <c r="D73" s="271" t="str">
        <f t="shared" si="0"/>
        <v/>
      </c>
      <c r="E73" s="272"/>
      <c r="F73" s="272"/>
      <c r="G73" s="270"/>
      <c r="H73" s="272"/>
      <c r="I73" s="272"/>
      <c r="J73" s="270"/>
      <c r="K73" s="270"/>
      <c r="L73" s="270"/>
      <c r="M73" s="272"/>
      <c r="N73" s="272"/>
      <c r="O73" s="272"/>
      <c r="P73" s="300"/>
      <c r="Q73" s="301"/>
      <c r="R73" s="274" t="str">
        <f t="shared" si="1"/>
        <v/>
      </c>
      <c r="S73" s="275" t="str">
        <f t="shared" si="2"/>
        <v/>
      </c>
      <c r="T73" s="272"/>
      <c r="U73" s="272"/>
      <c r="V73" s="270"/>
      <c r="W73" s="272"/>
      <c r="X73" s="272"/>
      <c r="Y73" s="270"/>
      <c r="Z73" s="272"/>
      <c r="AA73" s="272"/>
      <c r="AB73" s="270"/>
      <c r="AC73" s="270"/>
      <c r="AD73" s="270"/>
      <c r="AE73" s="272"/>
      <c r="AF73" s="272"/>
      <c r="AG73" s="272"/>
      <c r="AH73" s="270"/>
      <c r="AI73" s="272"/>
      <c r="AJ73" s="272"/>
      <c r="AK73" s="272"/>
      <c r="AL73" s="270"/>
      <c r="AM73" s="270"/>
      <c r="AN73" s="270"/>
      <c r="AO73" s="272"/>
      <c r="AP73" s="272"/>
    </row>
    <row r="74" spans="2:42" s="276" customFormat="1">
      <c r="B74" s="269">
        <v>53</v>
      </c>
      <c r="C74" s="270"/>
      <c r="D74" s="271" t="str">
        <f t="shared" si="0"/>
        <v/>
      </c>
      <c r="E74" s="272"/>
      <c r="F74" s="272"/>
      <c r="G74" s="270"/>
      <c r="H74" s="272"/>
      <c r="I74" s="272"/>
      <c r="J74" s="270"/>
      <c r="K74" s="270"/>
      <c r="L74" s="270"/>
      <c r="M74" s="272"/>
      <c r="N74" s="272"/>
      <c r="O74" s="272"/>
      <c r="P74" s="300"/>
      <c r="Q74" s="301"/>
      <c r="R74" s="274" t="str">
        <f t="shared" si="1"/>
        <v/>
      </c>
      <c r="S74" s="275" t="str">
        <f t="shared" si="2"/>
        <v/>
      </c>
      <c r="T74" s="272"/>
      <c r="U74" s="272"/>
      <c r="V74" s="270"/>
      <c r="W74" s="272"/>
      <c r="X74" s="272"/>
      <c r="Y74" s="270"/>
      <c r="Z74" s="272"/>
      <c r="AA74" s="272"/>
      <c r="AB74" s="270"/>
      <c r="AC74" s="270"/>
      <c r="AD74" s="270"/>
      <c r="AE74" s="272"/>
      <c r="AF74" s="272"/>
      <c r="AG74" s="272"/>
      <c r="AH74" s="270"/>
      <c r="AI74" s="272"/>
      <c r="AJ74" s="272"/>
      <c r="AK74" s="272"/>
      <c r="AL74" s="270"/>
      <c r="AM74" s="270"/>
      <c r="AN74" s="270"/>
      <c r="AO74" s="272"/>
      <c r="AP74" s="272"/>
    </row>
    <row r="75" spans="2:42" s="276" customFormat="1">
      <c r="B75" s="269">
        <v>54</v>
      </c>
      <c r="C75" s="270"/>
      <c r="D75" s="271" t="str">
        <f t="shared" si="0"/>
        <v/>
      </c>
      <c r="E75" s="272"/>
      <c r="F75" s="272"/>
      <c r="G75" s="270"/>
      <c r="H75" s="272"/>
      <c r="I75" s="272"/>
      <c r="J75" s="270"/>
      <c r="K75" s="270"/>
      <c r="L75" s="270"/>
      <c r="M75" s="272"/>
      <c r="N75" s="272"/>
      <c r="O75" s="272"/>
      <c r="P75" s="300"/>
      <c r="Q75" s="301"/>
      <c r="R75" s="274" t="str">
        <f t="shared" si="1"/>
        <v/>
      </c>
      <c r="S75" s="275" t="str">
        <f t="shared" si="2"/>
        <v/>
      </c>
      <c r="T75" s="272"/>
      <c r="U75" s="272"/>
      <c r="V75" s="270"/>
      <c r="W75" s="272"/>
      <c r="X75" s="272"/>
      <c r="Y75" s="270"/>
      <c r="Z75" s="272"/>
      <c r="AA75" s="272"/>
      <c r="AB75" s="270"/>
      <c r="AC75" s="270"/>
      <c r="AD75" s="270"/>
      <c r="AE75" s="272"/>
      <c r="AF75" s="272"/>
      <c r="AG75" s="272"/>
      <c r="AH75" s="270"/>
      <c r="AI75" s="272"/>
      <c r="AJ75" s="272"/>
      <c r="AK75" s="272"/>
      <c r="AL75" s="270"/>
      <c r="AM75" s="270"/>
      <c r="AN75" s="270"/>
      <c r="AO75" s="272"/>
      <c r="AP75" s="272"/>
    </row>
    <row r="76" spans="2:42" s="276" customFormat="1">
      <c r="B76" s="269">
        <v>55</v>
      </c>
      <c r="C76" s="270"/>
      <c r="D76" s="271" t="str">
        <f t="shared" si="0"/>
        <v/>
      </c>
      <c r="E76" s="272"/>
      <c r="F76" s="272"/>
      <c r="G76" s="270"/>
      <c r="H76" s="272"/>
      <c r="I76" s="272"/>
      <c r="J76" s="270"/>
      <c r="K76" s="270"/>
      <c r="L76" s="270"/>
      <c r="M76" s="272"/>
      <c r="N76" s="272"/>
      <c r="O76" s="272"/>
      <c r="P76" s="300"/>
      <c r="Q76" s="301"/>
      <c r="R76" s="274" t="str">
        <f t="shared" si="1"/>
        <v/>
      </c>
      <c r="S76" s="275" t="str">
        <f t="shared" si="2"/>
        <v/>
      </c>
      <c r="T76" s="272"/>
      <c r="U76" s="272"/>
      <c r="V76" s="270"/>
      <c r="W76" s="272"/>
      <c r="X76" s="272"/>
      <c r="Y76" s="270"/>
      <c r="Z76" s="272"/>
      <c r="AA76" s="272"/>
      <c r="AB76" s="270"/>
      <c r="AC76" s="270"/>
      <c r="AD76" s="270"/>
      <c r="AE76" s="272"/>
      <c r="AF76" s="272"/>
      <c r="AG76" s="272"/>
      <c r="AH76" s="270"/>
      <c r="AI76" s="272"/>
      <c r="AJ76" s="272"/>
      <c r="AK76" s="272"/>
      <c r="AL76" s="270"/>
      <c r="AM76" s="270"/>
      <c r="AN76" s="270"/>
      <c r="AO76" s="272"/>
      <c r="AP76" s="272"/>
    </row>
    <row r="77" spans="2:42" s="276" customFormat="1">
      <c r="B77" s="269">
        <v>56</v>
      </c>
      <c r="C77" s="270"/>
      <c r="D77" s="271" t="str">
        <f t="shared" si="0"/>
        <v/>
      </c>
      <c r="E77" s="272"/>
      <c r="F77" s="272"/>
      <c r="G77" s="270"/>
      <c r="H77" s="272"/>
      <c r="I77" s="272"/>
      <c r="J77" s="270"/>
      <c r="K77" s="270"/>
      <c r="L77" s="270"/>
      <c r="M77" s="272"/>
      <c r="N77" s="272"/>
      <c r="O77" s="272"/>
      <c r="P77" s="300"/>
      <c r="Q77" s="301"/>
      <c r="R77" s="274" t="str">
        <f t="shared" si="1"/>
        <v/>
      </c>
      <c r="S77" s="275" t="str">
        <f t="shared" si="2"/>
        <v/>
      </c>
      <c r="T77" s="272"/>
      <c r="U77" s="272"/>
      <c r="V77" s="270"/>
      <c r="W77" s="272"/>
      <c r="X77" s="272"/>
      <c r="Y77" s="270"/>
      <c r="Z77" s="272"/>
      <c r="AA77" s="272"/>
      <c r="AB77" s="270"/>
      <c r="AC77" s="270"/>
      <c r="AD77" s="270"/>
      <c r="AE77" s="272"/>
      <c r="AF77" s="272"/>
      <c r="AG77" s="272"/>
      <c r="AH77" s="270"/>
      <c r="AI77" s="272"/>
      <c r="AJ77" s="272"/>
      <c r="AK77" s="272"/>
      <c r="AL77" s="270"/>
      <c r="AM77" s="270"/>
      <c r="AN77" s="270"/>
      <c r="AO77" s="272"/>
      <c r="AP77" s="272"/>
    </row>
    <row r="78" spans="2:42" s="276" customFormat="1">
      <c r="B78" s="269">
        <v>57</v>
      </c>
      <c r="C78" s="270"/>
      <c r="D78" s="271" t="str">
        <f t="shared" si="0"/>
        <v/>
      </c>
      <c r="E78" s="272"/>
      <c r="F78" s="272"/>
      <c r="G78" s="270"/>
      <c r="H78" s="272"/>
      <c r="I78" s="272"/>
      <c r="J78" s="270"/>
      <c r="K78" s="270"/>
      <c r="L78" s="270"/>
      <c r="M78" s="272"/>
      <c r="N78" s="272"/>
      <c r="O78" s="272"/>
      <c r="P78" s="300"/>
      <c r="Q78" s="301"/>
      <c r="R78" s="274" t="str">
        <f t="shared" si="1"/>
        <v/>
      </c>
      <c r="S78" s="275" t="str">
        <f t="shared" si="2"/>
        <v/>
      </c>
      <c r="T78" s="272"/>
      <c r="U78" s="272"/>
      <c r="V78" s="270"/>
      <c r="W78" s="272"/>
      <c r="X78" s="272"/>
      <c r="Y78" s="270"/>
      <c r="Z78" s="272"/>
      <c r="AA78" s="272"/>
      <c r="AB78" s="270"/>
      <c r="AC78" s="270"/>
      <c r="AD78" s="270"/>
      <c r="AE78" s="272"/>
      <c r="AF78" s="272"/>
      <c r="AG78" s="272"/>
      <c r="AH78" s="270"/>
      <c r="AI78" s="272"/>
      <c r="AJ78" s="272"/>
      <c r="AK78" s="272"/>
      <c r="AL78" s="270"/>
      <c r="AM78" s="270"/>
      <c r="AN78" s="270"/>
      <c r="AO78" s="272"/>
      <c r="AP78" s="272"/>
    </row>
    <row r="79" spans="2:42" s="276" customFormat="1">
      <c r="B79" s="269">
        <v>58</v>
      </c>
      <c r="C79" s="270"/>
      <c r="D79" s="271" t="str">
        <f t="shared" si="0"/>
        <v/>
      </c>
      <c r="E79" s="272"/>
      <c r="F79" s="272"/>
      <c r="G79" s="270"/>
      <c r="H79" s="272"/>
      <c r="I79" s="272"/>
      <c r="J79" s="270"/>
      <c r="K79" s="270"/>
      <c r="L79" s="270"/>
      <c r="M79" s="272"/>
      <c r="N79" s="272"/>
      <c r="O79" s="272"/>
      <c r="P79" s="300"/>
      <c r="Q79" s="301"/>
      <c r="R79" s="274" t="str">
        <f t="shared" si="1"/>
        <v/>
      </c>
      <c r="S79" s="275" t="str">
        <f t="shared" si="2"/>
        <v/>
      </c>
      <c r="T79" s="272"/>
      <c r="U79" s="272"/>
      <c r="V79" s="270"/>
      <c r="W79" s="272"/>
      <c r="X79" s="272"/>
      <c r="Y79" s="270"/>
      <c r="Z79" s="272"/>
      <c r="AA79" s="272"/>
      <c r="AB79" s="270"/>
      <c r="AC79" s="270"/>
      <c r="AD79" s="270"/>
      <c r="AE79" s="272"/>
      <c r="AF79" s="272"/>
      <c r="AG79" s="272"/>
      <c r="AH79" s="270"/>
      <c r="AI79" s="272"/>
      <c r="AJ79" s="272"/>
      <c r="AK79" s="272"/>
      <c r="AL79" s="270"/>
      <c r="AM79" s="270"/>
      <c r="AN79" s="270"/>
      <c r="AO79" s="272"/>
      <c r="AP79" s="272"/>
    </row>
    <row r="80" spans="2:42" s="276" customFormat="1">
      <c r="B80" s="269">
        <v>59</v>
      </c>
      <c r="C80" s="270"/>
      <c r="D80" s="271" t="str">
        <f t="shared" si="0"/>
        <v/>
      </c>
      <c r="E80" s="272"/>
      <c r="F80" s="272"/>
      <c r="G80" s="270"/>
      <c r="H80" s="272"/>
      <c r="I80" s="272"/>
      <c r="J80" s="270"/>
      <c r="K80" s="270"/>
      <c r="L80" s="270"/>
      <c r="M80" s="272"/>
      <c r="N80" s="272"/>
      <c r="O80" s="272"/>
      <c r="P80" s="300"/>
      <c r="Q80" s="301"/>
      <c r="R80" s="274" t="str">
        <f t="shared" si="1"/>
        <v/>
      </c>
      <c r="S80" s="275" t="str">
        <f t="shared" si="2"/>
        <v/>
      </c>
      <c r="T80" s="272"/>
      <c r="U80" s="272"/>
      <c r="V80" s="270"/>
      <c r="W80" s="272"/>
      <c r="X80" s="272"/>
      <c r="Y80" s="270"/>
      <c r="Z80" s="272"/>
      <c r="AA80" s="272"/>
      <c r="AB80" s="270"/>
      <c r="AC80" s="270"/>
      <c r="AD80" s="270"/>
      <c r="AE80" s="272"/>
      <c r="AF80" s="272"/>
      <c r="AG80" s="272"/>
      <c r="AH80" s="270"/>
      <c r="AI80" s="272"/>
      <c r="AJ80" s="272"/>
      <c r="AK80" s="272"/>
      <c r="AL80" s="270"/>
      <c r="AM80" s="270"/>
      <c r="AN80" s="270"/>
      <c r="AO80" s="272"/>
      <c r="AP80" s="272"/>
    </row>
    <row r="81" spans="2:42" s="276" customFormat="1">
      <c r="B81" s="269">
        <v>60</v>
      </c>
      <c r="C81" s="270"/>
      <c r="D81" s="271" t="str">
        <f t="shared" si="0"/>
        <v/>
      </c>
      <c r="E81" s="272"/>
      <c r="F81" s="272"/>
      <c r="G81" s="270"/>
      <c r="H81" s="272"/>
      <c r="I81" s="272"/>
      <c r="J81" s="270"/>
      <c r="K81" s="270"/>
      <c r="L81" s="270"/>
      <c r="M81" s="272"/>
      <c r="N81" s="272"/>
      <c r="O81" s="272"/>
      <c r="P81" s="300"/>
      <c r="Q81" s="301"/>
      <c r="R81" s="274" t="str">
        <f t="shared" si="1"/>
        <v/>
      </c>
      <c r="S81" s="275" t="str">
        <f t="shared" si="2"/>
        <v/>
      </c>
      <c r="T81" s="272"/>
      <c r="U81" s="272"/>
      <c r="V81" s="270"/>
      <c r="W81" s="272"/>
      <c r="X81" s="272"/>
      <c r="Y81" s="270"/>
      <c r="Z81" s="272"/>
      <c r="AA81" s="272"/>
      <c r="AB81" s="270"/>
      <c r="AC81" s="270"/>
      <c r="AD81" s="270"/>
      <c r="AE81" s="272"/>
      <c r="AF81" s="272"/>
      <c r="AG81" s="272"/>
      <c r="AH81" s="270"/>
      <c r="AI81" s="272"/>
      <c r="AJ81" s="272"/>
      <c r="AK81" s="272"/>
      <c r="AL81" s="270"/>
      <c r="AM81" s="270"/>
      <c r="AN81" s="270"/>
      <c r="AO81" s="272"/>
      <c r="AP81" s="272"/>
    </row>
    <row r="82" spans="2:42" s="276" customFormat="1">
      <c r="B82" s="269">
        <v>61</v>
      </c>
      <c r="C82" s="270"/>
      <c r="D82" s="271" t="str">
        <f t="shared" si="0"/>
        <v/>
      </c>
      <c r="E82" s="272"/>
      <c r="F82" s="272"/>
      <c r="G82" s="270"/>
      <c r="H82" s="272"/>
      <c r="I82" s="272"/>
      <c r="J82" s="270"/>
      <c r="K82" s="270"/>
      <c r="L82" s="270"/>
      <c r="M82" s="272"/>
      <c r="N82" s="272"/>
      <c r="O82" s="272"/>
      <c r="P82" s="300"/>
      <c r="Q82" s="301"/>
      <c r="R82" s="274" t="str">
        <f t="shared" si="1"/>
        <v/>
      </c>
      <c r="S82" s="275" t="str">
        <f t="shared" si="2"/>
        <v/>
      </c>
      <c r="T82" s="272"/>
      <c r="U82" s="272"/>
      <c r="V82" s="270"/>
      <c r="W82" s="272"/>
      <c r="X82" s="272"/>
      <c r="Y82" s="270"/>
      <c r="Z82" s="272"/>
      <c r="AA82" s="272"/>
      <c r="AB82" s="270"/>
      <c r="AC82" s="270"/>
      <c r="AD82" s="270"/>
      <c r="AE82" s="272"/>
      <c r="AF82" s="272"/>
      <c r="AG82" s="272"/>
      <c r="AH82" s="270"/>
      <c r="AI82" s="272"/>
      <c r="AJ82" s="272"/>
      <c r="AK82" s="272"/>
      <c r="AL82" s="270"/>
      <c r="AM82" s="270"/>
      <c r="AN82" s="270"/>
      <c r="AO82" s="272"/>
      <c r="AP82" s="272"/>
    </row>
    <row r="83" spans="2:42" s="276" customFormat="1">
      <c r="B83" s="269">
        <v>62</v>
      </c>
      <c r="C83" s="270"/>
      <c r="D83" s="271" t="str">
        <f t="shared" si="0"/>
        <v/>
      </c>
      <c r="E83" s="272"/>
      <c r="F83" s="272"/>
      <c r="G83" s="270"/>
      <c r="H83" s="272"/>
      <c r="I83" s="272"/>
      <c r="J83" s="270"/>
      <c r="K83" s="270"/>
      <c r="L83" s="270"/>
      <c r="M83" s="272"/>
      <c r="N83" s="272"/>
      <c r="O83" s="272"/>
      <c r="P83" s="300"/>
      <c r="Q83" s="301"/>
      <c r="R83" s="274" t="str">
        <f t="shared" si="1"/>
        <v/>
      </c>
      <c r="S83" s="275" t="str">
        <f t="shared" si="2"/>
        <v/>
      </c>
      <c r="T83" s="272"/>
      <c r="U83" s="272"/>
      <c r="V83" s="270"/>
      <c r="W83" s="272"/>
      <c r="X83" s="272"/>
      <c r="Y83" s="270"/>
      <c r="Z83" s="272"/>
      <c r="AA83" s="272"/>
      <c r="AB83" s="270"/>
      <c r="AC83" s="270"/>
      <c r="AD83" s="270"/>
      <c r="AE83" s="272"/>
      <c r="AF83" s="272"/>
      <c r="AG83" s="272"/>
      <c r="AH83" s="270"/>
      <c r="AI83" s="272"/>
      <c r="AJ83" s="272"/>
      <c r="AK83" s="272"/>
      <c r="AL83" s="270"/>
      <c r="AM83" s="270"/>
      <c r="AN83" s="270"/>
      <c r="AO83" s="272"/>
      <c r="AP83" s="272"/>
    </row>
    <row r="84" spans="2:42" s="276" customFormat="1">
      <c r="B84" s="269">
        <v>63</v>
      </c>
      <c r="C84" s="270"/>
      <c r="D84" s="271" t="str">
        <f t="shared" si="0"/>
        <v/>
      </c>
      <c r="E84" s="272"/>
      <c r="F84" s="272"/>
      <c r="G84" s="270"/>
      <c r="H84" s="272"/>
      <c r="I84" s="272"/>
      <c r="J84" s="270"/>
      <c r="K84" s="270"/>
      <c r="L84" s="270"/>
      <c r="M84" s="272"/>
      <c r="N84" s="272"/>
      <c r="O84" s="272"/>
      <c r="P84" s="300"/>
      <c r="Q84" s="301"/>
      <c r="R84" s="274" t="str">
        <f t="shared" si="1"/>
        <v/>
      </c>
      <c r="S84" s="275" t="str">
        <f t="shared" si="2"/>
        <v/>
      </c>
      <c r="T84" s="272"/>
      <c r="U84" s="272"/>
      <c r="V84" s="270"/>
      <c r="W84" s="272"/>
      <c r="X84" s="272"/>
      <c r="Y84" s="270"/>
      <c r="Z84" s="272"/>
      <c r="AA84" s="272"/>
      <c r="AB84" s="270"/>
      <c r="AC84" s="270"/>
      <c r="AD84" s="270"/>
      <c r="AE84" s="272"/>
      <c r="AF84" s="272"/>
      <c r="AG84" s="272"/>
      <c r="AH84" s="270"/>
      <c r="AI84" s="272"/>
      <c r="AJ84" s="272"/>
      <c r="AK84" s="272"/>
      <c r="AL84" s="270"/>
      <c r="AM84" s="270"/>
      <c r="AN84" s="270"/>
      <c r="AO84" s="272"/>
      <c r="AP84" s="272"/>
    </row>
    <row r="85" spans="2:42" s="276" customFormat="1">
      <c r="B85" s="269">
        <v>64</v>
      </c>
      <c r="C85" s="270"/>
      <c r="D85" s="271" t="str">
        <f t="shared" si="0"/>
        <v/>
      </c>
      <c r="E85" s="272"/>
      <c r="F85" s="272"/>
      <c r="G85" s="270"/>
      <c r="H85" s="272"/>
      <c r="I85" s="272"/>
      <c r="J85" s="270"/>
      <c r="K85" s="270"/>
      <c r="L85" s="270"/>
      <c r="M85" s="272"/>
      <c r="N85" s="272"/>
      <c r="O85" s="272"/>
      <c r="P85" s="300"/>
      <c r="Q85" s="301"/>
      <c r="R85" s="274" t="str">
        <f t="shared" si="1"/>
        <v/>
      </c>
      <c r="S85" s="275" t="str">
        <f t="shared" si="2"/>
        <v/>
      </c>
      <c r="T85" s="272"/>
      <c r="U85" s="272"/>
      <c r="V85" s="270"/>
      <c r="W85" s="272"/>
      <c r="X85" s="272"/>
      <c r="Y85" s="270"/>
      <c r="Z85" s="272"/>
      <c r="AA85" s="272"/>
      <c r="AB85" s="270"/>
      <c r="AC85" s="270"/>
      <c r="AD85" s="270"/>
      <c r="AE85" s="272"/>
      <c r="AF85" s="272"/>
      <c r="AG85" s="272"/>
      <c r="AH85" s="270"/>
      <c r="AI85" s="272"/>
      <c r="AJ85" s="272"/>
      <c r="AK85" s="272"/>
      <c r="AL85" s="270"/>
      <c r="AM85" s="270"/>
      <c r="AN85" s="270"/>
      <c r="AO85" s="272"/>
      <c r="AP85" s="272"/>
    </row>
    <row r="86" spans="2:42" s="276" customFormat="1">
      <c r="B86" s="269">
        <v>65</v>
      </c>
      <c r="C86" s="270"/>
      <c r="D86" s="271" t="str">
        <f t="shared" ref="D86:D149" si="3">IF(C86="","",IF(LEN(C86)&lt;&gt;22,"NG","OK"))</f>
        <v/>
      </c>
      <c r="E86" s="272"/>
      <c r="F86" s="272"/>
      <c r="G86" s="270"/>
      <c r="H86" s="272"/>
      <c r="I86" s="272"/>
      <c r="J86" s="270"/>
      <c r="K86" s="270"/>
      <c r="L86" s="270"/>
      <c r="M86" s="272"/>
      <c r="N86" s="272"/>
      <c r="O86" s="272"/>
      <c r="P86" s="300"/>
      <c r="Q86" s="301"/>
      <c r="R86" s="274" t="str">
        <f t="shared" ref="R86:R149" si="4">IF(Q86="","",Q86/(P86*12))</f>
        <v/>
      </c>
      <c r="S86" s="275" t="str">
        <f t="shared" si="2"/>
        <v/>
      </c>
      <c r="T86" s="272"/>
      <c r="U86" s="272"/>
      <c r="V86" s="270"/>
      <c r="W86" s="272"/>
      <c r="X86" s="272"/>
      <c r="Y86" s="270"/>
      <c r="Z86" s="272"/>
      <c r="AA86" s="272"/>
      <c r="AB86" s="270"/>
      <c r="AC86" s="270"/>
      <c r="AD86" s="270"/>
      <c r="AE86" s="272"/>
      <c r="AF86" s="272"/>
      <c r="AG86" s="272"/>
      <c r="AH86" s="270"/>
      <c r="AI86" s="272"/>
      <c r="AJ86" s="272"/>
      <c r="AK86" s="272"/>
      <c r="AL86" s="270"/>
      <c r="AM86" s="270"/>
      <c r="AN86" s="270"/>
      <c r="AO86" s="272"/>
      <c r="AP86" s="272"/>
    </row>
    <row r="87" spans="2:42" s="276" customFormat="1">
      <c r="B87" s="269">
        <v>66</v>
      </c>
      <c r="C87" s="270"/>
      <c r="D87" s="271" t="str">
        <f t="shared" si="3"/>
        <v/>
      </c>
      <c r="E87" s="272"/>
      <c r="F87" s="272"/>
      <c r="G87" s="270"/>
      <c r="H87" s="272"/>
      <c r="I87" s="272"/>
      <c r="J87" s="270"/>
      <c r="K87" s="270"/>
      <c r="L87" s="270"/>
      <c r="M87" s="272"/>
      <c r="N87" s="272"/>
      <c r="O87" s="272"/>
      <c r="P87" s="300"/>
      <c r="Q87" s="301"/>
      <c r="R87" s="274" t="str">
        <f t="shared" si="4"/>
        <v/>
      </c>
      <c r="S87" s="275" t="str">
        <f t="shared" ref="S87:S150" si="5">IF(C87="","",IF(R87="","NG_電力量を入力してください",IF(R87&lt;0,"NG_契約電力または使用量を確認してください",IF(R87&lt;50,"確認要_負荷率が比較的小さいため確認してください",IF(R87&gt;730,"NG_契約電力または使用量を確認してください","OK")))))</f>
        <v/>
      </c>
      <c r="T87" s="272"/>
      <c r="U87" s="272"/>
      <c r="V87" s="270"/>
      <c r="W87" s="272"/>
      <c r="X87" s="272"/>
      <c r="Y87" s="270"/>
      <c r="Z87" s="272"/>
      <c r="AA87" s="272"/>
      <c r="AB87" s="270"/>
      <c r="AC87" s="270"/>
      <c r="AD87" s="270"/>
      <c r="AE87" s="272"/>
      <c r="AF87" s="272"/>
      <c r="AG87" s="272"/>
      <c r="AH87" s="270"/>
      <c r="AI87" s="272"/>
      <c r="AJ87" s="272"/>
      <c r="AK87" s="272"/>
      <c r="AL87" s="270"/>
      <c r="AM87" s="270"/>
      <c r="AN87" s="270"/>
      <c r="AO87" s="272"/>
      <c r="AP87" s="272"/>
    </row>
    <row r="88" spans="2:42" s="276" customFormat="1">
      <c r="B88" s="269">
        <v>67</v>
      </c>
      <c r="C88" s="270"/>
      <c r="D88" s="271" t="str">
        <f t="shared" si="3"/>
        <v/>
      </c>
      <c r="E88" s="272"/>
      <c r="F88" s="272"/>
      <c r="G88" s="270"/>
      <c r="H88" s="272"/>
      <c r="I88" s="272"/>
      <c r="J88" s="270"/>
      <c r="K88" s="270"/>
      <c r="L88" s="270"/>
      <c r="M88" s="272"/>
      <c r="N88" s="272"/>
      <c r="O88" s="272"/>
      <c r="P88" s="300"/>
      <c r="Q88" s="301"/>
      <c r="R88" s="274" t="str">
        <f t="shared" si="4"/>
        <v/>
      </c>
      <c r="S88" s="275" t="str">
        <f t="shared" si="5"/>
        <v/>
      </c>
      <c r="T88" s="272"/>
      <c r="U88" s="272"/>
      <c r="V88" s="270"/>
      <c r="W88" s="272"/>
      <c r="X88" s="272"/>
      <c r="Y88" s="270"/>
      <c r="Z88" s="272"/>
      <c r="AA88" s="272"/>
      <c r="AB88" s="270"/>
      <c r="AC88" s="270"/>
      <c r="AD88" s="270"/>
      <c r="AE88" s="272"/>
      <c r="AF88" s="272"/>
      <c r="AG88" s="272"/>
      <c r="AH88" s="270"/>
      <c r="AI88" s="272"/>
      <c r="AJ88" s="272"/>
      <c r="AK88" s="272"/>
      <c r="AL88" s="270"/>
      <c r="AM88" s="270"/>
      <c r="AN88" s="270"/>
      <c r="AO88" s="272"/>
      <c r="AP88" s="272"/>
    </row>
    <row r="89" spans="2:42" s="276" customFormat="1">
      <c r="B89" s="269">
        <v>68</v>
      </c>
      <c r="C89" s="270"/>
      <c r="D89" s="271" t="str">
        <f t="shared" si="3"/>
        <v/>
      </c>
      <c r="E89" s="272"/>
      <c r="F89" s="272"/>
      <c r="G89" s="270"/>
      <c r="H89" s="272"/>
      <c r="I89" s="272"/>
      <c r="J89" s="270"/>
      <c r="K89" s="270"/>
      <c r="L89" s="270"/>
      <c r="M89" s="272"/>
      <c r="N89" s="272"/>
      <c r="O89" s="272"/>
      <c r="P89" s="300"/>
      <c r="Q89" s="301"/>
      <c r="R89" s="274" t="str">
        <f t="shared" si="4"/>
        <v/>
      </c>
      <c r="S89" s="275" t="str">
        <f t="shared" si="5"/>
        <v/>
      </c>
      <c r="T89" s="272"/>
      <c r="U89" s="272"/>
      <c r="V89" s="270"/>
      <c r="W89" s="272"/>
      <c r="X89" s="272"/>
      <c r="Y89" s="270"/>
      <c r="Z89" s="272"/>
      <c r="AA89" s="272"/>
      <c r="AB89" s="270"/>
      <c r="AC89" s="270"/>
      <c r="AD89" s="270"/>
      <c r="AE89" s="272"/>
      <c r="AF89" s="272"/>
      <c r="AG89" s="272"/>
      <c r="AH89" s="270"/>
      <c r="AI89" s="272"/>
      <c r="AJ89" s="272"/>
      <c r="AK89" s="272"/>
      <c r="AL89" s="270"/>
      <c r="AM89" s="270"/>
      <c r="AN89" s="270"/>
      <c r="AO89" s="272"/>
      <c r="AP89" s="272"/>
    </row>
    <row r="90" spans="2:42" s="276" customFormat="1">
      <c r="B90" s="269">
        <v>69</v>
      </c>
      <c r="C90" s="270"/>
      <c r="D90" s="271" t="str">
        <f t="shared" si="3"/>
        <v/>
      </c>
      <c r="E90" s="272"/>
      <c r="F90" s="272"/>
      <c r="G90" s="270"/>
      <c r="H90" s="272"/>
      <c r="I90" s="272"/>
      <c r="J90" s="270"/>
      <c r="K90" s="270"/>
      <c r="L90" s="270"/>
      <c r="M90" s="272"/>
      <c r="N90" s="272"/>
      <c r="O90" s="272"/>
      <c r="P90" s="300"/>
      <c r="Q90" s="301"/>
      <c r="R90" s="274" t="str">
        <f t="shared" si="4"/>
        <v/>
      </c>
      <c r="S90" s="275" t="str">
        <f t="shared" si="5"/>
        <v/>
      </c>
      <c r="T90" s="272"/>
      <c r="U90" s="272"/>
      <c r="V90" s="270"/>
      <c r="W90" s="272"/>
      <c r="X90" s="272"/>
      <c r="Y90" s="270"/>
      <c r="Z90" s="272"/>
      <c r="AA90" s="272"/>
      <c r="AB90" s="270"/>
      <c r="AC90" s="270"/>
      <c r="AD90" s="270"/>
      <c r="AE90" s="272"/>
      <c r="AF90" s="272"/>
      <c r="AG90" s="272"/>
      <c r="AH90" s="270"/>
      <c r="AI90" s="272"/>
      <c r="AJ90" s="272"/>
      <c r="AK90" s="272"/>
      <c r="AL90" s="270"/>
      <c r="AM90" s="270"/>
      <c r="AN90" s="270"/>
      <c r="AO90" s="272"/>
      <c r="AP90" s="272"/>
    </row>
    <row r="91" spans="2:42" s="276" customFormat="1">
      <c r="B91" s="269">
        <v>70</v>
      </c>
      <c r="C91" s="270"/>
      <c r="D91" s="271" t="str">
        <f t="shared" si="3"/>
        <v/>
      </c>
      <c r="E91" s="272"/>
      <c r="F91" s="272"/>
      <c r="G91" s="270"/>
      <c r="H91" s="272"/>
      <c r="I91" s="272"/>
      <c r="J91" s="270"/>
      <c r="K91" s="270"/>
      <c r="L91" s="270"/>
      <c r="M91" s="272"/>
      <c r="N91" s="272"/>
      <c r="O91" s="272"/>
      <c r="P91" s="300"/>
      <c r="Q91" s="301"/>
      <c r="R91" s="274" t="str">
        <f t="shared" si="4"/>
        <v/>
      </c>
      <c r="S91" s="275" t="str">
        <f t="shared" si="5"/>
        <v/>
      </c>
      <c r="T91" s="272"/>
      <c r="U91" s="272"/>
      <c r="V91" s="270"/>
      <c r="W91" s="272"/>
      <c r="X91" s="272"/>
      <c r="Y91" s="270"/>
      <c r="Z91" s="272"/>
      <c r="AA91" s="272"/>
      <c r="AB91" s="270"/>
      <c r="AC91" s="270"/>
      <c r="AD91" s="270"/>
      <c r="AE91" s="272"/>
      <c r="AF91" s="272"/>
      <c r="AG91" s="272"/>
      <c r="AH91" s="270"/>
      <c r="AI91" s="272"/>
      <c r="AJ91" s="272"/>
      <c r="AK91" s="272"/>
      <c r="AL91" s="270"/>
      <c r="AM91" s="270"/>
      <c r="AN91" s="270"/>
      <c r="AO91" s="272"/>
      <c r="AP91" s="272"/>
    </row>
    <row r="92" spans="2:42" s="276" customFormat="1">
      <c r="B92" s="269">
        <v>71</v>
      </c>
      <c r="C92" s="270"/>
      <c r="D92" s="271" t="str">
        <f t="shared" si="3"/>
        <v/>
      </c>
      <c r="E92" s="272"/>
      <c r="F92" s="272"/>
      <c r="G92" s="270"/>
      <c r="H92" s="272"/>
      <c r="I92" s="272"/>
      <c r="J92" s="270"/>
      <c r="K92" s="270"/>
      <c r="L92" s="270"/>
      <c r="M92" s="272"/>
      <c r="N92" s="272"/>
      <c r="O92" s="272"/>
      <c r="P92" s="300"/>
      <c r="Q92" s="301"/>
      <c r="R92" s="274" t="str">
        <f t="shared" si="4"/>
        <v/>
      </c>
      <c r="S92" s="275" t="str">
        <f t="shared" si="5"/>
        <v/>
      </c>
      <c r="T92" s="272"/>
      <c r="U92" s="272"/>
      <c r="V92" s="270"/>
      <c r="W92" s="272"/>
      <c r="X92" s="272"/>
      <c r="Y92" s="270"/>
      <c r="Z92" s="272"/>
      <c r="AA92" s="272"/>
      <c r="AB92" s="270"/>
      <c r="AC92" s="270"/>
      <c r="AD92" s="270"/>
      <c r="AE92" s="272"/>
      <c r="AF92" s="272"/>
      <c r="AG92" s="272"/>
      <c r="AH92" s="270"/>
      <c r="AI92" s="272"/>
      <c r="AJ92" s="272"/>
      <c r="AK92" s="272"/>
      <c r="AL92" s="270"/>
      <c r="AM92" s="270"/>
      <c r="AN92" s="270"/>
      <c r="AO92" s="272"/>
      <c r="AP92" s="272"/>
    </row>
    <row r="93" spans="2:42" s="276" customFormat="1">
      <c r="B93" s="269">
        <v>72</v>
      </c>
      <c r="C93" s="270"/>
      <c r="D93" s="271" t="str">
        <f t="shared" si="3"/>
        <v/>
      </c>
      <c r="E93" s="272"/>
      <c r="F93" s="272"/>
      <c r="G93" s="270"/>
      <c r="H93" s="272"/>
      <c r="I93" s="272"/>
      <c r="J93" s="270"/>
      <c r="K93" s="270"/>
      <c r="L93" s="270"/>
      <c r="M93" s="272"/>
      <c r="N93" s="272"/>
      <c r="O93" s="272"/>
      <c r="P93" s="300"/>
      <c r="Q93" s="301"/>
      <c r="R93" s="274" t="str">
        <f t="shared" si="4"/>
        <v/>
      </c>
      <c r="S93" s="275" t="str">
        <f t="shared" si="5"/>
        <v/>
      </c>
      <c r="T93" s="272"/>
      <c r="U93" s="272"/>
      <c r="V93" s="270"/>
      <c r="W93" s="272"/>
      <c r="X93" s="272"/>
      <c r="Y93" s="270"/>
      <c r="Z93" s="272"/>
      <c r="AA93" s="272"/>
      <c r="AB93" s="270"/>
      <c r="AC93" s="270"/>
      <c r="AD93" s="270"/>
      <c r="AE93" s="272"/>
      <c r="AF93" s="272"/>
      <c r="AG93" s="272"/>
      <c r="AH93" s="270"/>
      <c r="AI93" s="272"/>
      <c r="AJ93" s="272"/>
      <c r="AK93" s="272"/>
      <c r="AL93" s="270"/>
      <c r="AM93" s="270"/>
      <c r="AN93" s="270"/>
      <c r="AO93" s="272"/>
      <c r="AP93" s="272"/>
    </row>
    <row r="94" spans="2:42" s="276" customFormat="1">
      <c r="B94" s="269">
        <v>73</v>
      </c>
      <c r="C94" s="270"/>
      <c r="D94" s="271" t="str">
        <f t="shared" si="3"/>
        <v/>
      </c>
      <c r="E94" s="272"/>
      <c r="F94" s="272"/>
      <c r="G94" s="270"/>
      <c r="H94" s="272"/>
      <c r="I94" s="272"/>
      <c r="J94" s="270"/>
      <c r="K94" s="270"/>
      <c r="L94" s="270"/>
      <c r="M94" s="272"/>
      <c r="N94" s="272"/>
      <c r="O94" s="272"/>
      <c r="P94" s="300"/>
      <c r="Q94" s="301"/>
      <c r="R94" s="274" t="str">
        <f t="shared" si="4"/>
        <v/>
      </c>
      <c r="S94" s="275" t="str">
        <f t="shared" si="5"/>
        <v/>
      </c>
      <c r="T94" s="272"/>
      <c r="U94" s="272"/>
      <c r="V94" s="270"/>
      <c r="W94" s="272"/>
      <c r="X94" s="272"/>
      <c r="Y94" s="270"/>
      <c r="Z94" s="272"/>
      <c r="AA94" s="272"/>
      <c r="AB94" s="270"/>
      <c r="AC94" s="270"/>
      <c r="AD94" s="270"/>
      <c r="AE94" s="272"/>
      <c r="AF94" s="272"/>
      <c r="AG94" s="272"/>
      <c r="AH94" s="270"/>
      <c r="AI94" s="272"/>
      <c r="AJ94" s="272"/>
      <c r="AK94" s="272"/>
      <c r="AL94" s="270"/>
      <c r="AM94" s="270"/>
      <c r="AN94" s="270"/>
      <c r="AO94" s="272"/>
      <c r="AP94" s="272"/>
    </row>
    <row r="95" spans="2:42" s="276" customFormat="1">
      <c r="B95" s="269">
        <v>74</v>
      </c>
      <c r="C95" s="270"/>
      <c r="D95" s="271" t="str">
        <f t="shared" si="3"/>
        <v/>
      </c>
      <c r="E95" s="272"/>
      <c r="F95" s="272"/>
      <c r="G95" s="270"/>
      <c r="H95" s="272"/>
      <c r="I95" s="272"/>
      <c r="J95" s="270"/>
      <c r="K95" s="270"/>
      <c r="L95" s="270"/>
      <c r="M95" s="272"/>
      <c r="N95" s="272"/>
      <c r="O95" s="272"/>
      <c r="P95" s="300"/>
      <c r="Q95" s="301"/>
      <c r="R95" s="274" t="str">
        <f t="shared" si="4"/>
        <v/>
      </c>
      <c r="S95" s="275" t="str">
        <f t="shared" si="5"/>
        <v/>
      </c>
      <c r="T95" s="272"/>
      <c r="U95" s="272"/>
      <c r="V95" s="270"/>
      <c r="W95" s="272"/>
      <c r="X95" s="272"/>
      <c r="Y95" s="270"/>
      <c r="Z95" s="272"/>
      <c r="AA95" s="272"/>
      <c r="AB95" s="270"/>
      <c r="AC95" s="270"/>
      <c r="AD95" s="270"/>
      <c r="AE95" s="272"/>
      <c r="AF95" s="272"/>
      <c r="AG95" s="272"/>
      <c r="AH95" s="270"/>
      <c r="AI95" s="272"/>
      <c r="AJ95" s="272"/>
      <c r="AK95" s="272"/>
      <c r="AL95" s="270"/>
      <c r="AM95" s="270"/>
      <c r="AN95" s="270"/>
      <c r="AO95" s="272"/>
      <c r="AP95" s="272"/>
    </row>
    <row r="96" spans="2:42" s="276" customFormat="1">
      <c r="B96" s="269">
        <v>75</v>
      </c>
      <c r="C96" s="270"/>
      <c r="D96" s="271" t="str">
        <f t="shared" si="3"/>
        <v/>
      </c>
      <c r="E96" s="272"/>
      <c r="F96" s="272"/>
      <c r="G96" s="270"/>
      <c r="H96" s="272"/>
      <c r="I96" s="272"/>
      <c r="J96" s="270"/>
      <c r="K96" s="270"/>
      <c r="L96" s="270"/>
      <c r="M96" s="272"/>
      <c r="N96" s="272"/>
      <c r="O96" s="272"/>
      <c r="P96" s="300"/>
      <c r="Q96" s="301"/>
      <c r="R96" s="274" t="str">
        <f t="shared" si="4"/>
        <v/>
      </c>
      <c r="S96" s="275" t="str">
        <f t="shared" si="5"/>
        <v/>
      </c>
      <c r="T96" s="272"/>
      <c r="U96" s="272"/>
      <c r="V96" s="270"/>
      <c r="W96" s="272"/>
      <c r="X96" s="272"/>
      <c r="Y96" s="270"/>
      <c r="Z96" s="272"/>
      <c r="AA96" s="272"/>
      <c r="AB96" s="270"/>
      <c r="AC96" s="270"/>
      <c r="AD96" s="270"/>
      <c r="AE96" s="272"/>
      <c r="AF96" s="272"/>
      <c r="AG96" s="272"/>
      <c r="AH96" s="270"/>
      <c r="AI96" s="272"/>
      <c r="AJ96" s="272"/>
      <c r="AK96" s="272"/>
      <c r="AL96" s="270"/>
      <c r="AM96" s="270"/>
      <c r="AN96" s="270"/>
      <c r="AO96" s="272"/>
      <c r="AP96" s="272"/>
    </row>
    <row r="97" spans="2:42" s="276" customFormat="1">
      <c r="B97" s="269">
        <v>76</v>
      </c>
      <c r="C97" s="270"/>
      <c r="D97" s="271" t="str">
        <f t="shared" si="3"/>
        <v/>
      </c>
      <c r="E97" s="272"/>
      <c r="F97" s="272"/>
      <c r="G97" s="270"/>
      <c r="H97" s="272"/>
      <c r="I97" s="272"/>
      <c r="J97" s="270"/>
      <c r="K97" s="270"/>
      <c r="L97" s="270"/>
      <c r="M97" s="272"/>
      <c r="N97" s="272"/>
      <c r="O97" s="272"/>
      <c r="P97" s="300"/>
      <c r="Q97" s="301"/>
      <c r="R97" s="274" t="str">
        <f t="shared" si="4"/>
        <v/>
      </c>
      <c r="S97" s="275" t="str">
        <f t="shared" si="5"/>
        <v/>
      </c>
      <c r="T97" s="272"/>
      <c r="U97" s="272"/>
      <c r="V97" s="270"/>
      <c r="W97" s="272"/>
      <c r="X97" s="272"/>
      <c r="Y97" s="270"/>
      <c r="Z97" s="272"/>
      <c r="AA97" s="272"/>
      <c r="AB97" s="270"/>
      <c r="AC97" s="270"/>
      <c r="AD97" s="270"/>
      <c r="AE97" s="272"/>
      <c r="AF97" s="272"/>
      <c r="AG97" s="272"/>
      <c r="AH97" s="270"/>
      <c r="AI97" s="272"/>
      <c r="AJ97" s="272"/>
      <c r="AK97" s="272"/>
      <c r="AL97" s="270"/>
      <c r="AM97" s="270"/>
      <c r="AN97" s="270"/>
      <c r="AO97" s="272"/>
      <c r="AP97" s="272"/>
    </row>
    <row r="98" spans="2:42" s="276" customFormat="1">
      <c r="B98" s="269">
        <v>77</v>
      </c>
      <c r="C98" s="270"/>
      <c r="D98" s="271" t="str">
        <f t="shared" si="3"/>
        <v/>
      </c>
      <c r="E98" s="272"/>
      <c r="F98" s="272"/>
      <c r="G98" s="270"/>
      <c r="H98" s="272"/>
      <c r="I98" s="272"/>
      <c r="J98" s="270"/>
      <c r="K98" s="270"/>
      <c r="L98" s="270"/>
      <c r="M98" s="272"/>
      <c r="N98" s="272"/>
      <c r="O98" s="272"/>
      <c r="P98" s="300"/>
      <c r="Q98" s="301"/>
      <c r="R98" s="274" t="str">
        <f t="shared" si="4"/>
        <v/>
      </c>
      <c r="S98" s="275" t="str">
        <f t="shared" si="5"/>
        <v/>
      </c>
      <c r="T98" s="272"/>
      <c r="U98" s="272"/>
      <c r="V98" s="270"/>
      <c r="W98" s="272"/>
      <c r="X98" s="272"/>
      <c r="Y98" s="270"/>
      <c r="Z98" s="272"/>
      <c r="AA98" s="272"/>
      <c r="AB98" s="270"/>
      <c r="AC98" s="270"/>
      <c r="AD98" s="270"/>
      <c r="AE98" s="272"/>
      <c r="AF98" s="272"/>
      <c r="AG98" s="272"/>
      <c r="AH98" s="270"/>
      <c r="AI98" s="272"/>
      <c r="AJ98" s="272"/>
      <c r="AK98" s="272"/>
      <c r="AL98" s="270"/>
      <c r="AM98" s="270"/>
      <c r="AN98" s="270"/>
      <c r="AO98" s="272"/>
      <c r="AP98" s="272"/>
    </row>
    <row r="99" spans="2:42" s="276" customFormat="1">
      <c r="B99" s="269">
        <v>78</v>
      </c>
      <c r="C99" s="270"/>
      <c r="D99" s="271" t="str">
        <f t="shared" si="3"/>
        <v/>
      </c>
      <c r="E99" s="272"/>
      <c r="F99" s="272"/>
      <c r="G99" s="270"/>
      <c r="H99" s="272"/>
      <c r="I99" s="272"/>
      <c r="J99" s="270"/>
      <c r="K99" s="270"/>
      <c r="L99" s="270"/>
      <c r="M99" s="272"/>
      <c r="N99" s="272"/>
      <c r="O99" s="272"/>
      <c r="P99" s="300"/>
      <c r="Q99" s="301"/>
      <c r="R99" s="274" t="str">
        <f t="shared" si="4"/>
        <v/>
      </c>
      <c r="S99" s="275" t="str">
        <f t="shared" si="5"/>
        <v/>
      </c>
      <c r="T99" s="272"/>
      <c r="U99" s="272"/>
      <c r="V99" s="270"/>
      <c r="W99" s="272"/>
      <c r="X99" s="272"/>
      <c r="Y99" s="270"/>
      <c r="Z99" s="272"/>
      <c r="AA99" s="272"/>
      <c r="AB99" s="270"/>
      <c r="AC99" s="270"/>
      <c r="AD99" s="270"/>
      <c r="AE99" s="272"/>
      <c r="AF99" s="272"/>
      <c r="AG99" s="272"/>
      <c r="AH99" s="270"/>
      <c r="AI99" s="272"/>
      <c r="AJ99" s="272"/>
      <c r="AK99" s="272"/>
      <c r="AL99" s="270"/>
      <c r="AM99" s="270"/>
      <c r="AN99" s="270"/>
      <c r="AO99" s="272"/>
      <c r="AP99" s="272"/>
    </row>
    <row r="100" spans="2:42" s="276" customFormat="1">
      <c r="B100" s="269">
        <v>79</v>
      </c>
      <c r="C100" s="270"/>
      <c r="D100" s="271" t="str">
        <f t="shared" si="3"/>
        <v/>
      </c>
      <c r="E100" s="272"/>
      <c r="F100" s="272"/>
      <c r="G100" s="270"/>
      <c r="H100" s="272"/>
      <c r="I100" s="272"/>
      <c r="J100" s="270"/>
      <c r="K100" s="270"/>
      <c r="L100" s="270"/>
      <c r="M100" s="272"/>
      <c r="N100" s="272"/>
      <c r="O100" s="272"/>
      <c r="P100" s="300"/>
      <c r="Q100" s="301"/>
      <c r="R100" s="274" t="str">
        <f t="shared" si="4"/>
        <v/>
      </c>
      <c r="S100" s="275" t="str">
        <f t="shared" si="5"/>
        <v/>
      </c>
      <c r="T100" s="272"/>
      <c r="U100" s="272"/>
      <c r="V100" s="270"/>
      <c r="W100" s="272"/>
      <c r="X100" s="272"/>
      <c r="Y100" s="270"/>
      <c r="Z100" s="272"/>
      <c r="AA100" s="272"/>
      <c r="AB100" s="270"/>
      <c r="AC100" s="270"/>
      <c r="AD100" s="270"/>
      <c r="AE100" s="272"/>
      <c r="AF100" s="272"/>
      <c r="AG100" s="272"/>
      <c r="AH100" s="270"/>
      <c r="AI100" s="272"/>
      <c r="AJ100" s="272"/>
      <c r="AK100" s="272"/>
      <c r="AL100" s="270"/>
      <c r="AM100" s="270"/>
      <c r="AN100" s="270"/>
      <c r="AO100" s="272"/>
      <c r="AP100" s="272"/>
    </row>
    <row r="101" spans="2:42" s="276" customFormat="1">
      <c r="B101" s="269">
        <v>80</v>
      </c>
      <c r="C101" s="270"/>
      <c r="D101" s="271" t="str">
        <f t="shared" si="3"/>
        <v/>
      </c>
      <c r="E101" s="272"/>
      <c r="F101" s="272"/>
      <c r="G101" s="270"/>
      <c r="H101" s="272"/>
      <c r="I101" s="272"/>
      <c r="J101" s="270"/>
      <c r="K101" s="270"/>
      <c r="L101" s="270"/>
      <c r="M101" s="272"/>
      <c r="N101" s="272"/>
      <c r="O101" s="272"/>
      <c r="P101" s="300"/>
      <c r="Q101" s="301"/>
      <c r="R101" s="274" t="str">
        <f t="shared" si="4"/>
        <v/>
      </c>
      <c r="S101" s="275" t="str">
        <f t="shared" si="5"/>
        <v/>
      </c>
      <c r="T101" s="272"/>
      <c r="U101" s="272"/>
      <c r="V101" s="270"/>
      <c r="W101" s="272"/>
      <c r="X101" s="272"/>
      <c r="Y101" s="270"/>
      <c r="Z101" s="272"/>
      <c r="AA101" s="272"/>
      <c r="AB101" s="270"/>
      <c r="AC101" s="270"/>
      <c r="AD101" s="270"/>
      <c r="AE101" s="272"/>
      <c r="AF101" s="272"/>
      <c r="AG101" s="272"/>
      <c r="AH101" s="270"/>
      <c r="AI101" s="272"/>
      <c r="AJ101" s="272"/>
      <c r="AK101" s="272"/>
      <c r="AL101" s="270"/>
      <c r="AM101" s="270"/>
      <c r="AN101" s="270"/>
      <c r="AO101" s="272"/>
      <c r="AP101" s="272"/>
    </row>
    <row r="102" spans="2:42" s="276" customFormat="1">
      <c r="B102" s="269">
        <v>81</v>
      </c>
      <c r="C102" s="270"/>
      <c r="D102" s="271" t="str">
        <f t="shared" si="3"/>
        <v/>
      </c>
      <c r="E102" s="272"/>
      <c r="F102" s="272"/>
      <c r="G102" s="270"/>
      <c r="H102" s="272"/>
      <c r="I102" s="272"/>
      <c r="J102" s="270"/>
      <c r="K102" s="270"/>
      <c r="L102" s="270"/>
      <c r="M102" s="272"/>
      <c r="N102" s="272"/>
      <c r="O102" s="272"/>
      <c r="P102" s="300"/>
      <c r="Q102" s="301"/>
      <c r="R102" s="274" t="str">
        <f t="shared" si="4"/>
        <v/>
      </c>
      <c r="S102" s="275" t="str">
        <f t="shared" si="5"/>
        <v/>
      </c>
      <c r="T102" s="272"/>
      <c r="U102" s="272"/>
      <c r="V102" s="270"/>
      <c r="W102" s="272"/>
      <c r="X102" s="272"/>
      <c r="Y102" s="270"/>
      <c r="Z102" s="272"/>
      <c r="AA102" s="272"/>
      <c r="AB102" s="270"/>
      <c r="AC102" s="270"/>
      <c r="AD102" s="270"/>
      <c r="AE102" s="272"/>
      <c r="AF102" s="272"/>
      <c r="AG102" s="272"/>
      <c r="AH102" s="270"/>
      <c r="AI102" s="272"/>
      <c r="AJ102" s="272"/>
      <c r="AK102" s="272"/>
      <c r="AL102" s="270"/>
      <c r="AM102" s="270"/>
      <c r="AN102" s="270"/>
      <c r="AO102" s="272"/>
      <c r="AP102" s="272"/>
    </row>
    <row r="103" spans="2:42" s="276" customFormat="1">
      <c r="B103" s="269">
        <v>82</v>
      </c>
      <c r="C103" s="270"/>
      <c r="D103" s="271" t="str">
        <f t="shared" si="3"/>
        <v/>
      </c>
      <c r="E103" s="272"/>
      <c r="F103" s="272"/>
      <c r="G103" s="270"/>
      <c r="H103" s="272"/>
      <c r="I103" s="272"/>
      <c r="J103" s="270"/>
      <c r="K103" s="270"/>
      <c r="L103" s="270"/>
      <c r="M103" s="272"/>
      <c r="N103" s="272"/>
      <c r="O103" s="272"/>
      <c r="P103" s="300"/>
      <c r="Q103" s="301"/>
      <c r="R103" s="274" t="str">
        <f t="shared" si="4"/>
        <v/>
      </c>
      <c r="S103" s="275" t="str">
        <f t="shared" si="5"/>
        <v/>
      </c>
      <c r="T103" s="272"/>
      <c r="U103" s="272"/>
      <c r="V103" s="270"/>
      <c r="W103" s="272"/>
      <c r="X103" s="272"/>
      <c r="Y103" s="270"/>
      <c r="Z103" s="272"/>
      <c r="AA103" s="272"/>
      <c r="AB103" s="270"/>
      <c r="AC103" s="270"/>
      <c r="AD103" s="270"/>
      <c r="AE103" s="272"/>
      <c r="AF103" s="272"/>
      <c r="AG103" s="272"/>
      <c r="AH103" s="270"/>
      <c r="AI103" s="272"/>
      <c r="AJ103" s="272"/>
      <c r="AK103" s="272"/>
      <c r="AL103" s="270"/>
      <c r="AM103" s="270"/>
      <c r="AN103" s="270"/>
      <c r="AO103" s="272"/>
      <c r="AP103" s="272"/>
    </row>
    <row r="104" spans="2:42" s="276" customFormat="1">
      <c r="B104" s="269">
        <v>83</v>
      </c>
      <c r="C104" s="270"/>
      <c r="D104" s="271" t="str">
        <f t="shared" si="3"/>
        <v/>
      </c>
      <c r="E104" s="272"/>
      <c r="F104" s="272"/>
      <c r="G104" s="270"/>
      <c r="H104" s="272"/>
      <c r="I104" s="272"/>
      <c r="J104" s="270"/>
      <c r="K104" s="270"/>
      <c r="L104" s="270"/>
      <c r="M104" s="272"/>
      <c r="N104" s="272"/>
      <c r="O104" s="272"/>
      <c r="P104" s="300"/>
      <c r="Q104" s="301"/>
      <c r="R104" s="274" t="str">
        <f t="shared" si="4"/>
        <v/>
      </c>
      <c r="S104" s="275" t="str">
        <f t="shared" si="5"/>
        <v/>
      </c>
      <c r="T104" s="272"/>
      <c r="U104" s="272"/>
      <c r="V104" s="270"/>
      <c r="W104" s="272"/>
      <c r="X104" s="272"/>
      <c r="Y104" s="270"/>
      <c r="Z104" s="272"/>
      <c r="AA104" s="272"/>
      <c r="AB104" s="270"/>
      <c r="AC104" s="270"/>
      <c r="AD104" s="270"/>
      <c r="AE104" s="272"/>
      <c r="AF104" s="272"/>
      <c r="AG104" s="272"/>
      <c r="AH104" s="270"/>
      <c r="AI104" s="272"/>
      <c r="AJ104" s="272"/>
      <c r="AK104" s="272"/>
      <c r="AL104" s="270"/>
      <c r="AM104" s="270"/>
      <c r="AN104" s="270"/>
      <c r="AO104" s="272"/>
      <c r="AP104" s="272"/>
    </row>
    <row r="105" spans="2:42" s="276" customFormat="1">
      <c r="B105" s="269">
        <v>84</v>
      </c>
      <c r="C105" s="270"/>
      <c r="D105" s="271" t="str">
        <f t="shared" si="3"/>
        <v/>
      </c>
      <c r="E105" s="272"/>
      <c r="F105" s="272"/>
      <c r="G105" s="270"/>
      <c r="H105" s="272"/>
      <c r="I105" s="272"/>
      <c r="J105" s="270"/>
      <c r="K105" s="270"/>
      <c r="L105" s="270"/>
      <c r="M105" s="272"/>
      <c r="N105" s="272"/>
      <c r="O105" s="272"/>
      <c r="P105" s="300"/>
      <c r="Q105" s="301"/>
      <c r="R105" s="274" t="str">
        <f t="shared" si="4"/>
        <v/>
      </c>
      <c r="S105" s="275" t="str">
        <f t="shared" si="5"/>
        <v/>
      </c>
      <c r="T105" s="272"/>
      <c r="U105" s="272"/>
      <c r="V105" s="270"/>
      <c r="W105" s="272"/>
      <c r="X105" s="272"/>
      <c r="Y105" s="270"/>
      <c r="Z105" s="272"/>
      <c r="AA105" s="272"/>
      <c r="AB105" s="270"/>
      <c r="AC105" s="270"/>
      <c r="AD105" s="270"/>
      <c r="AE105" s="272"/>
      <c r="AF105" s="272"/>
      <c r="AG105" s="272"/>
      <c r="AH105" s="270"/>
      <c r="AI105" s="272"/>
      <c r="AJ105" s="272"/>
      <c r="AK105" s="272"/>
      <c r="AL105" s="270"/>
      <c r="AM105" s="270"/>
      <c r="AN105" s="270"/>
      <c r="AO105" s="272"/>
      <c r="AP105" s="272"/>
    </row>
    <row r="106" spans="2:42" s="276" customFormat="1">
      <c r="B106" s="269">
        <v>85</v>
      </c>
      <c r="C106" s="270"/>
      <c r="D106" s="271" t="str">
        <f t="shared" si="3"/>
        <v/>
      </c>
      <c r="E106" s="272"/>
      <c r="F106" s="272"/>
      <c r="G106" s="270"/>
      <c r="H106" s="272"/>
      <c r="I106" s="272"/>
      <c r="J106" s="270"/>
      <c r="K106" s="270"/>
      <c r="L106" s="270"/>
      <c r="M106" s="272"/>
      <c r="N106" s="272"/>
      <c r="O106" s="272"/>
      <c r="P106" s="300"/>
      <c r="Q106" s="301"/>
      <c r="R106" s="274" t="str">
        <f t="shared" si="4"/>
        <v/>
      </c>
      <c r="S106" s="275" t="str">
        <f t="shared" si="5"/>
        <v/>
      </c>
      <c r="T106" s="272"/>
      <c r="U106" s="272"/>
      <c r="V106" s="270"/>
      <c r="W106" s="272"/>
      <c r="X106" s="272"/>
      <c r="Y106" s="270"/>
      <c r="Z106" s="272"/>
      <c r="AA106" s="272"/>
      <c r="AB106" s="270"/>
      <c r="AC106" s="270"/>
      <c r="AD106" s="270"/>
      <c r="AE106" s="272"/>
      <c r="AF106" s="272"/>
      <c r="AG106" s="272"/>
      <c r="AH106" s="270"/>
      <c r="AI106" s="272"/>
      <c r="AJ106" s="272"/>
      <c r="AK106" s="272"/>
      <c r="AL106" s="270"/>
      <c r="AM106" s="270"/>
      <c r="AN106" s="270"/>
      <c r="AO106" s="272"/>
      <c r="AP106" s="272"/>
    </row>
    <row r="107" spans="2:42" s="276" customFormat="1">
      <c r="B107" s="269">
        <v>86</v>
      </c>
      <c r="C107" s="270"/>
      <c r="D107" s="271" t="str">
        <f t="shared" si="3"/>
        <v/>
      </c>
      <c r="E107" s="272"/>
      <c r="F107" s="272"/>
      <c r="G107" s="270"/>
      <c r="H107" s="272"/>
      <c r="I107" s="272"/>
      <c r="J107" s="270"/>
      <c r="K107" s="270"/>
      <c r="L107" s="270"/>
      <c r="M107" s="272"/>
      <c r="N107" s="272"/>
      <c r="O107" s="272"/>
      <c r="P107" s="300"/>
      <c r="Q107" s="301"/>
      <c r="R107" s="274" t="str">
        <f t="shared" si="4"/>
        <v/>
      </c>
      <c r="S107" s="275" t="str">
        <f t="shared" si="5"/>
        <v/>
      </c>
      <c r="T107" s="272"/>
      <c r="U107" s="272"/>
      <c r="V107" s="270"/>
      <c r="W107" s="272"/>
      <c r="X107" s="272"/>
      <c r="Y107" s="270"/>
      <c r="Z107" s="272"/>
      <c r="AA107" s="272"/>
      <c r="AB107" s="270"/>
      <c r="AC107" s="270"/>
      <c r="AD107" s="270"/>
      <c r="AE107" s="272"/>
      <c r="AF107" s="272"/>
      <c r="AG107" s="272"/>
      <c r="AH107" s="270"/>
      <c r="AI107" s="272"/>
      <c r="AJ107" s="272"/>
      <c r="AK107" s="272"/>
      <c r="AL107" s="270"/>
      <c r="AM107" s="270"/>
      <c r="AN107" s="270"/>
      <c r="AO107" s="272"/>
      <c r="AP107" s="272"/>
    </row>
    <row r="108" spans="2:42" s="276" customFormat="1">
      <c r="B108" s="269">
        <v>87</v>
      </c>
      <c r="C108" s="270"/>
      <c r="D108" s="271" t="str">
        <f t="shared" si="3"/>
        <v/>
      </c>
      <c r="E108" s="272"/>
      <c r="F108" s="272"/>
      <c r="G108" s="270"/>
      <c r="H108" s="272"/>
      <c r="I108" s="272"/>
      <c r="J108" s="270"/>
      <c r="K108" s="270"/>
      <c r="L108" s="270"/>
      <c r="M108" s="272"/>
      <c r="N108" s="272"/>
      <c r="O108" s="272"/>
      <c r="P108" s="300"/>
      <c r="Q108" s="301"/>
      <c r="R108" s="274" t="str">
        <f t="shared" si="4"/>
        <v/>
      </c>
      <c r="S108" s="275" t="str">
        <f t="shared" si="5"/>
        <v/>
      </c>
      <c r="T108" s="272"/>
      <c r="U108" s="272"/>
      <c r="V108" s="270"/>
      <c r="W108" s="272"/>
      <c r="X108" s="272"/>
      <c r="Y108" s="270"/>
      <c r="Z108" s="272"/>
      <c r="AA108" s="272"/>
      <c r="AB108" s="270"/>
      <c r="AC108" s="270"/>
      <c r="AD108" s="270"/>
      <c r="AE108" s="272"/>
      <c r="AF108" s="272"/>
      <c r="AG108" s="272"/>
      <c r="AH108" s="270"/>
      <c r="AI108" s="272"/>
      <c r="AJ108" s="272"/>
      <c r="AK108" s="272"/>
      <c r="AL108" s="270"/>
      <c r="AM108" s="270"/>
      <c r="AN108" s="270"/>
      <c r="AO108" s="272"/>
      <c r="AP108" s="272"/>
    </row>
    <row r="109" spans="2:42" s="276" customFormat="1">
      <c r="B109" s="269">
        <v>88</v>
      </c>
      <c r="C109" s="270"/>
      <c r="D109" s="271" t="str">
        <f t="shared" si="3"/>
        <v/>
      </c>
      <c r="E109" s="272"/>
      <c r="F109" s="272"/>
      <c r="G109" s="270"/>
      <c r="H109" s="272"/>
      <c r="I109" s="272"/>
      <c r="J109" s="270"/>
      <c r="K109" s="270"/>
      <c r="L109" s="270"/>
      <c r="M109" s="272"/>
      <c r="N109" s="272"/>
      <c r="O109" s="272"/>
      <c r="P109" s="300"/>
      <c r="Q109" s="301"/>
      <c r="R109" s="274" t="str">
        <f t="shared" si="4"/>
        <v/>
      </c>
      <c r="S109" s="275" t="str">
        <f t="shared" si="5"/>
        <v/>
      </c>
      <c r="T109" s="272"/>
      <c r="U109" s="272"/>
      <c r="V109" s="270"/>
      <c r="W109" s="272"/>
      <c r="X109" s="272"/>
      <c r="Y109" s="270"/>
      <c r="Z109" s="272"/>
      <c r="AA109" s="272"/>
      <c r="AB109" s="270"/>
      <c r="AC109" s="270"/>
      <c r="AD109" s="270"/>
      <c r="AE109" s="272"/>
      <c r="AF109" s="272"/>
      <c r="AG109" s="272"/>
      <c r="AH109" s="270"/>
      <c r="AI109" s="272"/>
      <c r="AJ109" s="272"/>
      <c r="AK109" s="272"/>
      <c r="AL109" s="270"/>
      <c r="AM109" s="270"/>
      <c r="AN109" s="270"/>
      <c r="AO109" s="272"/>
      <c r="AP109" s="272"/>
    </row>
    <row r="110" spans="2:42" s="276" customFormat="1">
      <c r="B110" s="269">
        <v>89</v>
      </c>
      <c r="C110" s="270"/>
      <c r="D110" s="271" t="str">
        <f t="shared" si="3"/>
        <v/>
      </c>
      <c r="E110" s="272"/>
      <c r="F110" s="272"/>
      <c r="G110" s="270"/>
      <c r="H110" s="272"/>
      <c r="I110" s="272"/>
      <c r="J110" s="270"/>
      <c r="K110" s="270"/>
      <c r="L110" s="270"/>
      <c r="M110" s="272"/>
      <c r="N110" s="272"/>
      <c r="O110" s="272"/>
      <c r="P110" s="300"/>
      <c r="Q110" s="301"/>
      <c r="R110" s="274" t="str">
        <f t="shared" si="4"/>
        <v/>
      </c>
      <c r="S110" s="275" t="str">
        <f t="shared" si="5"/>
        <v/>
      </c>
      <c r="T110" s="272"/>
      <c r="U110" s="272"/>
      <c r="V110" s="270"/>
      <c r="W110" s="272"/>
      <c r="X110" s="272"/>
      <c r="Y110" s="270"/>
      <c r="Z110" s="272"/>
      <c r="AA110" s="272"/>
      <c r="AB110" s="270"/>
      <c r="AC110" s="270"/>
      <c r="AD110" s="270"/>
      <c r="AE110" s="272"/>
      <c r="AF110" s="272"/>
      <c r="AG110" s="272"/>
      <c r="AH110" s="270"/>
      <c r="AI110" s="272"/>
      <c r="AJ110" s="272"/>
      <c r="AK110" s="272"/>
      <c r="AL110" s="270"/>
      <c r="AM110" s="270"/>
      <c r="AN110" s="270"/>
      <c r="AO110" s="272"/>
      <c r="AP110" s="272"/>
    </row>
    <row r="111" spans="2:42" s="276" customFormat="1">
      <c r="B111" s="269">
        <v>90</v>
      </c>
      <c r="C111" s="270"/>
      <c r="D111" s="271" t="str">
        <f t="shared" si="3"/>
        <v/>
      </c>
      <c r="E111" s="272"/>
      <c r="F111" s="272"/>
      <c r="G111" s="270"/>
      <c r="H111" s="272"/>
      <c r="I111" s="272"/>
      <c r="J111" s="270"/>
      <c r="K111" s="270"/>
      <c r="L111" s="270"/>
      <c r="M111" s="272"/>
      <c r="N111" s="272"/>
      <c r="O111" s="272"/>
      <c r="P111" s="300"/>
      <c r="Q111" s="301"/>
      <c r="R111" s="274" t="str">
        <f t="shared" si="4"/>
        <v/>
      </c>
      <c r="S111" s="275" t="str">
        <f t="shared" si="5"/>
        <v/>
      </c>
      <c r="T111" s="272"/>
      <c r="U111" s="272"/>
      <c r="V111" s="270"/>
      <c r="W111" s="272"/>
      <c r="X111" s="272"/>
      <c r="Y111" s="270"/>
      <c r="Z111" s="272"/>
      <c r="AA111" s="272"/>
      <c r="AB111" s="270"/>
      <c r="AC111" s="270"/>
      <c r="AD111" s="270"/>
      <c r="AE111" s="272"/>
      <c r="AF111" s="272"/>
      <c r="AG111" s="272"/>
      <c r="AH111" s="270"/>
      <c r="AI111" s="272"/>
      <c r="AJ111" s="272"/>
      <c r="AK111" s="272"/>
      <c r="AL111" s="270"/>
      <c r="AM111" s="270"/>
      <c r="AN111" s="270"/>
      <c r="AO111" s="272"/>
      <c r="AP111" s="272"/>
    </row>
    <row r="112" spans="2:42" s="276" customFormat="1">
      <c r="B112" s="269">
        <v>91</v>
      </c>
      <c r="C112" s="270"/>
      <c r="D112" s="271" t="str">
        <f t="shared" si="3"/>
        <v/>
      </c>
      <c r="E112" s="272"/>
      <c r="F112" s="272"/>
      <c r="G112" s="270"/>
      <c r="H112" s="272"/>
      <c r="I112" s="272"/>
      <c r="J112" s="270"/>
      <c r="K112" s="270"/>
      <c r="L112" s="270"/>
      <c r="M112" s="272"/>
      <c r="N112" s="272"/>
      <c r="O112" s="272"/>
      <c r="P112" s="300"/>
      <c r="Q112" s="301"/>
      <c r="R112" s="274" t="str">
        <f t="shared" si="4"/>
        <v/>
      </c>
      <c r="S112" s="275" t="str">
        <f t="shared" si="5"/>
        <v/>
      </c>
      <c r="T112" s="272"/>
      <c r="U112" s="272"/>
      <c r="V112" s="270"/>
      <c r="W112" s="272"/>
      <c r="X112" s="272"/>
      <c r="Y112" s="270"/>
      <c r="Z112" s="272"/>
      <c r="AA112" s="272"/>
      <c r="AB112" s="270"/>
      <c r="AC112" s="270"/>
      <c r="AD112" s="270"/>
      <c r="AE112" s="272"/>
      <c r="AF112" s="272"/>
      <c r="AG112" s="272"/>
      <c r="AH112" s="270"/>
      <c r="AI112" s="272"/>
      <c r="AJ112" s="272"/>
      <c r="AK112" s="272"/>
      <c r="AL112" s="270"/>
      <c r="AM112" s="270"/>
      <c r="AN112" s="270"/>
      <c r="AO112" s="272"/>
      <c r="AP112" s="272"/>
    </row>
    <row r="113" spans="2:42" s="276" customFormat="1">
      <c r="B113" s="269">
        <v>92</v>
      </c>
      <c r="C113" s="270"/>
      <c r="D113" s="271" t="str">
        <f t="shared" si="3"/>
        <v/>
      </c>
      <c r="E113" s="272"/>
      <c r="F113" s="272"/>
      <c r="G113" s="270"/>
      <c r="H113" s="272"/>
      <c r="I113" s="272"/>
      <c r="J113" s="270"/>
      <c r="K113" s="270"/>
      <c r="L113" s="270"/>
      <c r="M113" s="272"/>
      <c r="N113" s="272"/>
      <c r="O113" s="272"/>
      <c r="P113" s="300"/>
      <c r="Q113" s="301"/>
      <c r="R113" s="274" t="str">
        <f t="shared" si="4"/>
        <v/>
      </c>
      <c r="S113" s="275" t="str">
        <f t="shared" si="5"/>
        <v/>
      </c>
      <c r="T113" s="272"/>
      <c r="U113" s="272"/>
      <c r="V113" s="270"/>
      <c r="W113" s="272"/>
      <c r="X113" s="272"/>
      <c r="Y113" s="270"/>
      <c r="Z113" s="272"/>
      <c r="AA113" s="272"/>
      <c r="AB113" s="270"/>
      <c r="AC113" s="270"/>
      <c r="AD113" s="270"/>
      <c r="AE113" s="272"/>
      <c r="AF113" s="272"/>
      <c r="AG113" s="272"/>
      <c r="AH113" s="270"/>
      <c r="AI113" s="272"/>
      <c r="AJ113" s="272"/>
      <c r="AK113" s="272"/>
      <c r="AL113" s="270"/>
      <c r="AM113" s="270"/>
      <c r="AN113" s="270"/>
      <c r="AO113" s="272"/>
      <c r="AP113" s="272"/>
    </row>
    <row r="114" spans="2:42" s="276" customFormat="1">
      <c r="B114" s="269">
        <v>93</v>
      </c>
      <c r="C114" s="270"/>
      <c r="D114" s="271" t="str">
        <f t="shared" si="3"/>
        <v/>
      </c>
      <c r="E114" s="272"/>
      <c r="F114" s="272"/>
      <c r="G114" s="270"/>
      <c r="H114" s="272"/>
      <c r="I114" s="272"/>
      <c r="J114" s="270"/>
      <c r="K114" s="270"/>
      <c r="L114" s="270"/>
      <c r="M114" s="272"/>
      <c r="N114" s="272"/>
      <c r="O114" s="272"/>
      <c r="P114" s="300"/>
      <c r="Q114" s="301"/>
      <c r="R114" s="274" t="str">
        <f t="shared" si="4"/>
        <v/>
      </c>
      <c r="S114" s="275" t="str">
        <f t="shared" si="5"/>
        <v/>
      </c>
      <c r="T114" s="272"/>
      <c r="U114" s="272"/>
      <c r="V114" s="270"/>
      <c r="W114" s="272"/>
      <c r="X114" s="272"/>
      <c r="Y114" s="270"/>
      <c r="Z114" s="272"/>
      <c r="AA114" s="272"/>
      <c r="AB114" s="270"/>
      <c r="AC114" s="270"/>
      <c r="AD114" s="270"/>
      <c r="AE114" s="272"/>
      <c r="AF114" s="272"/>
      <c r="AG114" s="272"/>
      <c r="AH114" s="270"/>
      <c r="AI114" s="272"/>
      <c r="AJ114" s="272"/>
      <c r="AK114" s="272"/>
      <c r="AL114" s="270"/>
      <c r="AM114" s="270"/>
      <c r="AN114" s="270"/>
      <c r="AO114" s="272"/>
      <c r="AP114" s="272"/>
    </row>
    <row r="115" spans="2:42" s="276" customFormat="1">
      <c r="B115" s="269">
        <v>94</v>
      </c>
      <c r="C115" s="270"/>
      <c r="D115" s="271" t="str">
        <f t="shared" si="3"/>
        <v/>
      </c>
      <c r="E115" s="272"/>
      <c r="F115" s="272"/>
      <c r="G115" s="270"/>
      <c r="H115" s="272"/>
      <c r="I115" s="272"/>
      <c r="J115" s="270"/>
      <c r="K115" s="270"/>
      <c r="L115" s="270"/>
      <c r="M115" s="272"/>
      <c r="N115" s="272"/>
      <c r="O115" s="272"/>
      <c r="P115" s="300"/>
      <c r="Q115" s="301"/>
      <c r="R115" s="274" t="str">
        <f t="shared" si="4"/>
        <v/>
      </c>
      <c r="S115" s="275" t="str">
        <f t="shared" si="5"/>
        <v/>
      </c>
      <c r="T115" s="272"/>
      <c r="U115" s="272"/>
      <c r="V115" s="270"/>
      <c r="W115" s="272"/>
      <c r="X115" s="272"/>
      <c r="Y115" s="270"/>
      <c r="Z115" s="272"/>
      <c r="AA115" s="272"/>
      <c r="AB115" s="270"/>
      <c r="AC115" s="270"/>
      <c r="AD115" s="270"/>
      <c r="AE115" s="272"/>
      <c r="AF115" s="272"/>
      <c r="AG115" s="272"/>
      <c r="AH115" s="270"/>
      <c r="AI115" s="272"/>
      <c r="AJ115" s="272"/>
      <c r="AK115" s="272"/>
      <c r="AL115" s="270"/>
      <c r="AM115" s="270"/>
      <c r="AN115" s="270"/>
      <c r="AO115" s="272"/>
      <c r="AP115" s="272"/>
    </row>
    <row r="116" spans="2:42" s="276" customFormat="1">
      <c r="B116" s="269">
        <v>95</v>
      </c>
      <c r="C116" s="270"/>
      <c r="D116" s="271" t="str">
        <f t="shared" si="3"/>
        <v/>
      </c>
      <c r="E116" s="272"/>
      <c r="F116" s="272"/>
      <c r="G116" s="270"/>
      <c r="H116" s="272"/>
      <c r="I116" s="272"/>
      <c r="J116" s="270"/>
      <c r="K116" s="270"/>
      <c r="L116" s="270"/>
      <c r="M116" s="272"/>
      <c r="N116" s="272"/>
      <c r="O116" s="272"/>
      <c r="P116" s="300"/>
      <c r="Q116" s="301"/>
      <c r="R116" s="274" t="str">
        <f t="shared" si="4"/>
        <v/>
      </c>
      <c r="S116" s="275" t="str">
        <f t="shared" si="5"/>
        <v/>
      </c>
      <c r="T116" s="272"/>
      <c r="U116" s="272"/>
      <c r="V116" s="270"/>
      <c r="W116" s="272"/>
      <c r="X116" s="272"/>
      <c r="Y116" s="270"/>
      <c r="Z116" s="272"/>
      <c r="AA116" s="272"/>
      <c r="AB116" s="270"/>
      <c r="AC116" s="270"/>
      <c r="AD116" s="270"/>
      <c r="AE116" s="272"/>
      <c r="AF116" s="272"/>
      <c r="AG116" s="272"/>
      <c r="AH116" s="270"/>
      <c r="AI116" s="272"/>
      <c r="AJ116" s="272"/>
      <c r="AK116" s="272"/>
      <c r="AL116" s="270"/>
      <c r="AM116" s="270"/>
      <c r="AN116" s="270"/>
      <c r="AO116" s="272"/>
      <c r="AP116" s="272"/>
    </row>
    <row r="117" spans="2:42" s="276" customFormat="1">
      <c r="B117" s="269">
        <v>96</v>
      </c>
      <c r="C117" s="270"/>
      <c r="D117" s="271" t="str">
        <f t="shared" si="3"/>
        <v/>
      </c>
      <c r="E117" s="272"/>
      <c r="F117" s="272"/>
      <c r="G117" s="270"/>
      <c r="H117" s="272"/>
      <c r="I117" s="272"/>
      <c r="J117" s="270"/>
      <c r="K117" s="270"/>
      <c r="L117" s="270"/>
      <c r="M117" s="272"/>
      <c r="N117" s="272"/>
      <c r="O117" s="272"/>
      <c r="P117" s="300"/>
      <c r="Q117" s="301"/>
      <c r="R117" s="274" t="str">
        <f t="shared" si="4"/>
        <v/>
      </c>
      <c r="S117" s="275" t="str">
        <f t="shared" si="5"/>
        <v/>
      </c>
      <c r="T117" s="272"/>
      <c r="U117" s="272"/>
      <c r="V117" s="270"/>
      <c r="W117" s="272"/>
      <c r="X117" s="272"/>
      <c r="Y117" s="270"/>
      <c r="Z117" s="272"/>
      <c r="AA117" s="272"/>
      <c r="AB117" s="270"/>
      <c r="AC117" s="270"/>
      <c r="AD117" s="270"/>
      <c r="AE117" s="272"/>
      <c r="AF117" s="272"/>
      <c r="AG117" s="272"/>
      <c r="AH117" s="270"/>
      <c r="AI117" s="272"/>
      <c r="AJ117" s="272"/>
      <c r="AK117" s="272"/>
      <c r="AL117" s="270"/>
      <c r="AM117" s="270"/>
      <c r="AN117" s="270"/>
      <c r="AO117" s="272"/>
      <c r="AP117" s="272"/>
    </row>
    <row r="118" spans="2:42" s="276" customFormat="1">
      <c r="B118" s="269">
        <v>97</v>
      </c>
      <c r="C118" s="270"/>
      <c r="D118" s="271" t="str">
        <f t="shared" si="3"/>
        <v/>
      </c>
      <c r="E118" s="272"/>
      <c r="F118" s="272"/>
      <c r="G118" s="270"/>
      <c r="H118" s="272"/>
      <c r="I118" s="272"/>
      <c r="J118" s="270"/>
      <c r="K118" s="270"/>
      <c r="L118" s="270"/>
      <c r="M118" s="272"/>
      <c r="N118" s="272"/>
      <c r="O118" s="272"/>
      <c r="P118" s="300"/>
      <c r="Q118" s="301"/>
      <c r="R118" s="274" t="str">
        <f t="shared" si="4"/>
        <v/>
      </c>
      <c r="S118" s="275" t="str">
        <f t="shared" si="5"/>
        <v/>
      </c>
      <c r="T118" s="272"/>
      <c r="U118" s="272"/>
      <c r="V118" s="270"/>
      <c r="W118" s="272"/>
      <c r="X118" s="272"/>
      <c r="Y118" s="270"/>
      <c r="Z118" s="272"/>
      <c r="AA118" s="272"/>
      <c r="AB118" s="270"/>
      <c r="AC118" s="270"/>
      <c r="AD118" s="270"/>
      <c r="AE118" s="272"/>
      <c r="AF118" s="272"/>
      <c r="AG118" s="272"/>
      <c r="AH118" s="270"/>
      <c r="AI118" s="272"/>
      <c r="AJ118" s="272"/>
      <c r="AK118" s="272"/>
      <c r="AL118" s="270"/>
      <c r="AM118" s="270"/>
      <c r="AN118" s="270"/>
      <c r="AO118" s="272"/>
      <c r="AP118" s="272"/>
    </row>
    <row r="119" spans="2:42" s="276" customFormat="1">
      <c r="B119" s="269">
        <v>98</v>
      </c>
      <c r="C119" s="270"/>
      <c r="D119" s="271" t="str">
        <f t="shared" si="3"/>
        <v/>
      </c>
      <c r="E119" s="272"/>
      <c r="F119" s="272"/>
      <c r="G119" s="270"/>
      <c r="H119" s="272"/>
      <c r="I119" s="272"/>
      <c r="J119" s="270"/>
      <c r="K119" s="270"/>
      <c r="L119" s="270"/>
      <c r="M119" s="272"/>
      <c r="N119" s="272"/>
      <c r="O119" s="272"/>
      <c r="P119" s="300"/>
      <c r="Q119" s="301"/>
      <c r="R119" s="274" t="str">
        <f t="shared" si="4"/>
        <v/>
      </c>
      <c r="S119" s="275" t="str">
        <f t="shared" si="5"/>
        <v/>
      </c>
      <c r="T119" s="272"/>
      <c r="U119" s="272"/>
      <c r="V119" s="270"/>
      <c r="W119" s="272"/>
      <c r="X119" s="272"/>
      <c r="Y119" s="270"/>
      <c r="Z119" s="272"/>
      <c r="AA119" s="272"/>
      <c r="AB119" s="270"/>
      <c r="AC119" s="270"/>
      <c r="AD119" s="270"/>
      <c r="AE119" s="272"/>
      <c r="AF119" s="272"/>
      <c r="AG119" s="272"/>
      <c r="AH119" s="270"/>
      <c r="AI119" s="272"/>
      <c r="AJ119" s="272"/>
      <c r="AK119" s="272"/>
      <c r="AL119" s="270"/>
      <c r="AM119" s="270"/>
      <c r="AN119" s="270"/>
      <c r="AO119" s="272"/>
      <c r="AP119" s="272"/>
    </row>
    <row r="120" spans="2:42" s="276" customFormat="1">
      <c r="B120" s="269">
        <v>99</v>
      </c>
      <c r="C120" s="270"/>
      <c r="D120" s="271" t="str">
        <f t="shared" si="3"/>
        <v/>
      </c>
      <c r="E120" s="272"/>
      <c r="F120" s="272"/>
      <c r="G120" s="270"/>
      <c r="H120" s="272"/>
      <c r="I120" s="272"/>
      <c r="J120" s="270"/>
      <c r="K120" s="270"/>
      <c r="L120" s="270"/>
      <c r="M120" s="272"/>
      <c r="N120" s="272"/>
      <c r="O120" s="272"/>
      <c r="P120" s="300"/>
      <c r="Q120" s="301"/>
      <c r="R120" s="274" t="str">
        <f t="shared" si="4"/>
        <v/>
      </c>
      <c r="S120" s="275" t="str">
        <f t="shared" si="5"/>
        <v/>
      </c>
      <c r="T120" s="272"/>
      <c r="U120" s="272"/>
      <c r="V120" s="270"/>
      <c r="W120" s="272"/>
      <c r="X120" s="272"/>
      <c r="Y120" s="270"/>
      <c r="Z120" s="272"/>
      <c r="AA120" s="272"/>
      <c r="AB120" s="270"/>
      <c r="AC120" s="270"/>
      <c r="AD120" s="270"/>
      <c r="AE120" s="272"/>
      <c r="AF120" s="272"/>
      <c r="AG120" s="272"/>
      <c r="AH120" s="270"/>
      <c r="AI120" s="272"/>
      <c r="AJ120" s="272"/>
      <c r="AK120" s="272"/>
      <c r="AL120" s="270"/>
      <c r="AM120" s="270"/>
      <c r="AN120" s="270"/>
      <c r="AO120" s="272"/>
      <c r="AP120" s="272"/>
    </row>
    <row r="121" spans="2:42" s="276" customFormat="1">
      <c r="B121" s="269">
        <v>100</v>
      </c>
      <c r="C121" s="270"/>
      <c r="D121" s="271" t="str">
        <f t="shared" si="3"/>
        <v/>
      </c>
      <c r="E121" s="272"/>
      <c r="F121" s="272"/>
      <c r="G121" s="270"/>
      <c r="H121" s="272"/>
      <c r="I121" s="272"/>
      <c r="J121" s="270"/>
      <c r="K121" s="270"/>
      <c r="L121" s="270"/>
      <c r="M121" s="272"/>
      <c r="N121" s="272"/>
      <c r="O121" s="272"/>
      <c r="P121" s="300"/>
      <c r="Q121" s="301"/>
      <c r="R121" s="274" t="str">
        <f t="shared" si="4"/>
        <v/>
      </c>
      <c r="S121" s="275" t="str">
        <f t="shared" si="5"/>
        <v/>
      </c>
      <c r="T121" s="272"/>
      <c r="U121" s="272"/>
      <c r="V121" s="270"/>
      <c r="W121" s="272"/>
      <c r="X121" s="272"/>
      <c r="Y121" s="270"/>
      <c r="Z121" s="272"/>
      <c r="AA121" s="272"/>
      <c r="AB121" s="270"/>
      <c r="AC121" s="270"/>
      <c r="AD121" s="270"/>
      <c r="AE121" s="272"/>
      <c r="AF121" s="272"/>
      <c r="AG121" s="272"/>
      <c r="AH121" s="270"/>
      <c r="AI121" s="272"/>
      <c r="AJ121" s="272"/>
      <c r="AK121" s="272"/>
      <c r="AL121" s="270"/>
      <c r="AM121" s="270"/>
      <c r="AN121" s="270"/>
      <c r="AO121" s="272"/>
      <c r="AP121" s="272"/>
    </row>
    <row r="122" spans="2:42" s="276" customFormat="1">
      <c r="B122" s="269">
        <v>101</v>
      </c>
      <c r="C122" s="270"/>
      <c r="D122" s="271" t="str">
        <f t="shared" si="3"/>
        <v/>
      </c>
      <c r="E122" s="272"/>
      <c r="F122" s="272"/>
      <c r="G122" s="270"/>
      <c r="H122" s="272"/>
      <c r="I122" s="272"/>
      <c r="J122" s="270"/>
      <c r="K122" s="270"/>
      <c r="L122" s="270"/>
      <c r="M122" s="272"/>
      <c r="N122" s="272"/>
      <c r="O122" s="272"/>
      <c r="P122" s="300"/>
      <c r="Q122" s="301"/>
      <c r="R122" s="274" t="str">
        <f t="shared" si="4"/>
        <v/>
      </c>
      <c r="S122" s="275" t="str">
        <f t="shared" si="5"/>
        <v/>
      </c>
      <c r="T122" s="272"/>
      <c r="U122" s="272"/>
      <c r="V122" s="270"/>
      <c r="W122" s="272"/>
      <c r="X122" s="272"/>
      <c r="Y122" s="270"/>
      <c r="Z122" s="272"/>
      <c r="AA122" s="272"/>
      <c r="AB122" s="270"/>
      <c r="AC122" s="270"/>
      <c r="AD122" s="270"/>
      <c r="AE122" s="272"/>
      <c r="AF122" s="272"/>
      <c r="AG122" s="272"/>
      <c r="AH122" s="270"/>
      <c r="AI122" s="272"/>
      <c r="AJ122" s="272"/>
      <c r="AK122" s="272"/>
      <c r="AL122" s="270"/>
      <c r="AM122" s="270"/>
      <c r="AN122" s="270"/>
      <c r="AO122" s="272"/>
      <c r="AP122" s="272"/>
    </row>
    <row r="123" spans="2:42" s="276" customFormat="1">
      <c r="B123" s="269">
        <v>102</v>
      </c>
      <c r="C123" s="270"/>
      <c r="D123" s="271" t="str">
        <f t="shared" si="3"/>
        <v/>
      </c>
      <c r="E123" s="272"/>
      <c r="F123" s="272"/>
      <c r="G123" s="270"/>
      <c r="H123" s="272"/>
      <c r="I123" s="272"/>
      <c r="J123" s="270"/>
      <c r="K123" s="270"/>
      <c r="L123" s="270"/>
      <c r="M123" s="272"/>
      <c r="N123" s="272"/>
      <c r="O123" s="272"/>
      <c r="P123" s="300"/>
      <c r="Q123" s="301"/>
      <c r="R123" s="274" t="str">
        <f t="shared" si="4"/>
        <v/>
      </c>
      <c r="S123" s="275" t="str">
        <f t="shared" si="5"/>
        <v/>
      </c>
      <c r="T123" s="272"/>
      <c r="U123" s="272"/>
      <c r="V123" s="270"/>
      <c r="W123" s="272"/>
      <c r="X123" s="272"/>
      <c r="Y123" s="270"/>
      <c r="Z123" s="272"/>
      <c r="AA123" s="272"/>
      <c r="AB123" s="270"/>
      <c r="AC123" s="270"/>
      <c r="AD123" s="270"/>
      <c r="AE123" s="272"/>
      <c r="AF123" s="272"/>
      <c r="AG123" s="272"/>
      <c r="AH123" s="270"/>
      <c r="AI123" s="272"/>
      <c r="AJ123" s="272"/>
      <c r="AK123" s="272"/>
      <c r="AL123" s="270"/>
      <c r="AM123" s="270"/>
      <c r="AN123" s="270"/>
      <c r="AO123" s="272"/>
      <c r="AP123" s="272"/>
    </row>
    <row r="124" spans="2:42" s="276" customFormat="1">
      <c r="B124" s="269">
        <v>103</v>
      </c>
      <c r="C124" s="270"/>
      <c r="D124" s="271" t="str">
        <f t="shared" si="3"/>
        <v/>
      </c>
      <c r="E124" s="272"/>
      <c r="F124" s="272"/>
      <c r="G124" s="270"/>
      <c r="H124" s="272"/>
      <c r="I124" s="272"/>
      <c r="J124" s="270"/>
      <c r="K124" s="270"/>
      <c r="L124" s="270"/>
      <c r="M124" s="272"/>
      <c r="N124" s="272"/>
      <c r="O124" s="272"/>
      <c r="P124" s="300"/>
      <c r="Q124" s="301"/>
      <c r="R124" s="274" t="str">
        <f t="shared" si="4"/>
        <v/>
      </c>
      <c r="S124" s="275" t="str">
        <f t="shared" si="5"/>
        <v/>
      </c>
      <c r="T124" s="272"/>
      <c r="U124" s="272"/>
      <c r="V124" s="270"/>
      <c r="W124" s="272"/>
      <c r="X124" s="272"/>
      <c r="Y124" s="270"/>
      <c r="Z124" s="272"/>
      <c r="AA124" s="272"/>
      <c r="AB124" s="270"/>
      <c r="AC124" s="270"/>
      <c r="AD124" s="270"/>
      <c r="AE124" s="272"/>
      <c r="AF124" s="272"/>
      <c r="AG124" s="272"/>
      <c r="AH124" s="270"/>
      <c r="AI124" s="272"/>
      <c r="AJ124" s="272"/>
      <c r="AK124" s="272"/>
      <c r="AL124" s="270"/>
      <c r="AM124" s="270"/>
      <c r="AN124" s="270"/>
      <c r="AO124" s="272"/>
      <c r="AP124" s="272"/>
    </row>
    <row r="125" spans="2:42" s="276" customFormat="1">
      <c r="B125" s="269">
        <v>104</v>
      </c>
      <c r="C125" s="270"/>
      <c r="D125" s="271" t="str">
        <f t="shared" si="3"/>
        <v/>
      </c>
      <c r="E125" s="272"/>
      <c r="F125" s="272"/>
      <c r="G125" s="270"/>
      <c r="H125" s="272"/>
      <c r="I125" s="272"/>
      <c r="J125" s="270"/>
      <c r="K125" s="270"/>
      <c r="L125" s="270"/>
      <c r="M125" s="272"/>
      <c r="N125" s="272"/>
      <c r="O125" s="272"/>
      <c r="P125" s="300"/>
      <c r="Q125" s="301"/>
      <c r="R125" s="274" t="str">
        <f t="shared" si="4"/>
        <v/>
      </c>
      <c r="S125" s="275" t="str">
        <f t="shared" si="5"/>
        <v/>
      </c>
      <c r="T125" s="272"/>
      <c r="U125" s="272"/>
      <c r="V125" s="270"/>
      <c r="W125" s="272"/>
      <c r="X125" s="272"/>
      <c r="Y125" s="270"/>
      <c r="Z125" s="272"/>
      <c r="AA125" s="272"/>
      <c r="AB125" s="270"/>
      <c r="AC125" s="270"/>
      <c r="AD125" s="270"/>
      <c r="AE125" s="272"/>
      <c r="AF125" s="272"/>
      <c r="AG125" s="272"/>
      <c r="AH125" s="270"/>
      <c r="AI125" s="272"/>
      <c r="AJ125" s="272"/>
      <c r="AK125" s="272"/>
      <c r="AL125" s="270"/>
      <c r="AM125" s="270"/>
      <c r="AN125" s="270"/>
      <c r="AO125" s="272"/>
      <c r="AP125" s="272"/>
    </row>
    <row r="126" spans="2:42" s="276" customFormat="1">
      <c r="B126" s="269">
        <v>105</v>
      </c>
      <c r="C126" s="270"/>
      <c r="D126" s="271" t="str">
        <f t="shared" si="3"/>
        <v/>
      </c>
      <c r="E126" s="272"/>
      <c r="F126" s="272"/>
      <c r="G126" s="270"/>
      <c r="H126" s="272"/>
      <c r="I126" s="272"/>
      <c r="J126" s="270"/>
      <c r="K126" s="270"/>
      <c r="L126" s="270"/>
      <c r="M126" s="272"/>
      <c r="N126" s="272"/>
      <c r="O126" s="272"/>
      <c r="P126" s="300"/>
      <c r="Q126" s="301"/>
      <c r="R126" s="274" t="str">
        <f t="shared" si="4"/>
        <v/>
      </c>
      <c r="S126" s="275" t="str">
        <f t="shared" si="5"/>
        <v/>
      </c>
      <c r="T126" s="272"/>
      <c r="U126" s="272"/>
      <c r="V126" s="270"/>
      <c r="W126" s="272"/>
      <c r="X126" s="272"/>
      <c r="Y126" s="270"/>
      <c r="Z126" s="272"/>
      <c r="AA126" s="272"/>
      <c r="AB126" s="270"/>
      <c r="AC126" s="270"/>
      <c r="AD126" s="270"/>
      <c r="AE126" s="272"/>
      <c r="AF126" s="272"/>
      <c r="AG126" s="272"/>
      <c r="AH126" s="270"/>
      <c r="AI126" s="272"/>
      <c r="AJ126" s="272"/>
      <c r="AK126" s="272"/>
      <c r="AL126" s="270"/>
      <c r="AM126" s="270"/>
      <c r="AN126" s="270"/>
      <c r="AO126" s="272"/>
      <c r="AP126" s="272"/>
    </row>
    <row r="127" spans="2:42" s="276" customFormat="1">
      <c r="B127" s="269">
        <v>106</v>
      </c>
      <c r="C127" s="270"/>
      <c r="D127" s="271" t="str">
        <f t="shared" si="3"/>
        <v/>
      </c>
      <c r="E127" s="272"/>
      <c r="F127" s="272"/>
      <c r="G127" s="270"/>
      <c r="H127" s="272"/>
      <c r="I127" s="272"/>
      <c r="J127" s="270"/>
      <c r="K127" s="270"/>
      <c r="L127" s="270"/>
      <c r="M127" s="272"/>
      <c r="N127" s="272"/>
      <c r="O127" s="272"/>
      <c r="P127" s="300"/>
      <c r="Q127" s="301"/>
      <c r="R127" s="274" t="str">
        <f t="shared" si="4"/>
        <v/>
      </c>
      <c r="S127" s="275" t="str">
        <f t="shared" si="5"/>
        <v/>
      </c>
      <c r="T127" s="272"/>
      <c r="U127" s="272"/>
      <c r="V127" s="270"/>
      <c r="W127" s="272"/>
      <c r="X127" s="272"/>
      <c r="Y127" s="270"/>
      <c r="Z127" s="272"/>
      <c r="AA127" s="272"/>
      <c r="AB127" s="270"/>
      <c r="AC127" s="270"/>
      <c r="AD127" s="270"/>
      <c r="AE127" s="272"/>
      <c r="AF127" s="272"/>
      <c r="AG127" s="272"/>
      <c r="AH127" s="270"/>
      <c r="AI127" s="272"/>
      <c r="AJ127" s="272"/>
      <c r="AK127" s="272"/>
      <c r="AL127" s="270"/>
      <c r="AM127" s="270"/>
      <c r="AN127" s="270"/>
      <c r="AO127" s="272"/>
      <c r="AP127" s="272"/>
    </row>
    <row r="128" spans="2:42" s="276" customFormat="1">
      <c r="B128" s="269">
        <v>107</v>
      </c>
      <c r="C128" s="270"/>
      <c r="D128" s="271" t="str">
        <f t="shared" si="3"/>
        <v/>
      </c>
      <c r="E128" s="272"/>
      <c r="F128" s="272"/>
      <c r="G128" s="270"/>
      <c r="H128" s="272"/>
      <c r="I128" s="272"/>
      <c r="J128" s="270"/>
      <c r="K128" s="270"/>
      <c r="L128" s="270"/>
      <c r="M128" s="272"/>
      <c r="N128" s="272"/>
      <c r="O128" s="272"/>
      <c r="P128" s="300"/>
      <c r="Q128" s="301"/>
      <c r="R128" s="274" t="str">
        <f t="shared" si="4"/>
        <v/>
      </c>
      <c r="S128" s="275" t="str">
        <f t="shared" si="5"/>
        <v/>
      </c>
      <c r="T128" s="272"/>
      <c r="U128" s="272"/>
      <c r="V128" s="270"/>
      <c r="W128" s="272"/>
      <c r="X128" s="272"/>
      <c r="Y128" s="270"/>
      <c r="Z128" s="272"/>
      <c r="AA128" s="272"/>
      <c r="AB128" s="270"/>
      <c r="AC128" s="270"/>
      <c r="AD128" s="270"/>
      <c r="AE128" s="272"/>
      <c r="AF128" s="272"/>
      <c r="AG128" s="272"/>
      <c r="AH128" s="270"/>
      <c r="AI128" s="272"/>
      <c r="AJ128" s="272"/>
      <c r="AK128" s="272"/>
      <c r="AL128" s="270"/>
      <c r="AM128" s="270"/>
      <c r="AN128" s="270"/>
      <c r="AO128" s="272"/>
      <c r="AP128" s="272"/>
    </row>
    <row r="129" spans="2:42" s="276" customFormat="1">
      <c r="B129" s="269">
        <v>108</v>
      </c>
      <c r="C129" s="270"/>
      <c r="D129" s="271" t="str">
        <f t="shared" si="3"/>
        <v/>
      </c>
      <c r="E129" s="272"/>
      <c r="F129" s="272"/>
      <c r="G129" s="270"/>
      <c r="H129" s="272"/>
      <c r="I129" s="272"/>
      <c r="J129" s="270"/>
      <c r="K129" s="270"/>
      <c r="L129" s="270"/>
      <c r="M129" s="272"/>
      <c r="N129" s="272"/>
      <c r="O129" s="272"/>
      <c r="P129" s="300"/>
      <c r="Q129" s="301"/>
      <c r="R129" s="274" t="str">
        <f t="shared" si="4"/>
        <v/>
      </c>
      <c r="S129" s="275" t="str">
        <f t="shared" si="5"/>
        <v/>
      </c>
      <c r="T129" s="272"/>
      <c r="U129" s="272"/>
      <c r="V129" s="270"/>
      <c r="W129" s="272"/>
      <c r="X129" s="272"/>
      <c r="Y129" s="270"/>
      <c r="Z129" s="272"/>
      <c r="AA129" s="272"/>
      <c r="AB129" s="270"/>
      <c r="AC129" s="270"/>
      <c r="AD129" s="270"/>
      <c r="AE129" s="272"/>
      <c r="AF129" s="272"/>
      <c r="AG129" s="272"/>
      <c r="AH129" s="270"/>
      <c r="AI129" s="272"/>
      <c r="AJ129" s="272"/>
      <c r="AK129" s="272"/>
      <c r="AL129" s="270"/>
      <c r="AM129" s="270"/>
      <c r="AN129" s="270"/>
      <c r="AO129" s="272"/>
      <c r="AP129" s="272"/>
    </row>
    <row r="130" spans="2:42" s="276" customFormat="1">
      <c r="B130" s="269">
        <v>109</v>
      </c>
      <c r="C130" s="270"/>
      <c r="D130" s="271" t="str">
        <f t="shared" si="3"/>
        <v/>
      </c>
      <c r="E130" s="272"/>
      <c r="F130" s="272"/>
      <c r="G130" s="270"/>
      <c r="H130" s="272"/>
      <c r="I130" s="272"/>
      <c r="J130" s="270"/>
      <c r="K130" s="270"/>
      <c r="L130" s="270"/>
      <c r="M130" s="272"/>
      <c r="N130" s="272"/>
      <c r="O130" s="272"/>
      <c r="P130" s="300"/>
      <c r="Q130" s="301"/>
      <c r="R130" s="274" t="str">
        <f t="shared" si="4"/>
        <v/>
      </c>
      <c r="S130" s="275" t="str">
        <f t="shared" si="5"/>
        <v/>
      </c>
      <c r="T130" s="272"/>
      <c r="U130" s="272"/>
      <c r="V130" s="270"/>
      <c r="W130" s="272"/>
      <c r="X130" s="272"/>
      <c r="Y130" s="270"/>
      <c r="Z130" s="272"/>
      <c r="AA130" s="272"/>
      <c r="AB130" s="270"/>
      <c r="AC130" s="270"/>
      <c r="AD130" s="270"/>
      <c r="AE130" s="272"/>
      <c r="AF130" s="272"/>
      <c r="AG130" s="272"/>
      <c r="AH130" s="270"/>
      <c r="AI130" s="272"/>
      <c r="AJ130" s="272"/>
      <c r="AK130" s="272"/>
      <c r="AL130" s="270"/>
      <c r="AM130" s="270"/>
      <c r="AN130" s="270"/>
      <c r="AO130" s="272"/>
      <c r="AP130" s="272"/>
    </row>
    <row r="131" spans="2:42" s="276" customFormat="1">
      <c r="B131" s="269">
        <v>110</v>
      </c>
      <c r="C131" s="270"/>
      <c r="D131" s="271" t="str">
        <f t="shared" si="3"/>
        <v/>
      </c>
      <c r="E131" s="272"/>
      <c r="F131" s="272"/>
      <c r="G131" s="270"/>
      <c r="H131" s="272"/>
      <c r="I131" s="272"/>
      <c r="J131" s="270"/>
      <c r="K131" s="270"/>
      <c r="L131" s="270"/>
      <c r="M131" s="272"/>
      <c r="N131" s="272"/>
      <c r="O131" s="272"/>
      <c r="P131" s="300"/>
      <c r="Q131" s="301"/>
      <c r="R131" s="274" t="str">
        <f t="shared" si="4"/>
        <v/>
      </c>
      <c r="S131" s="275" t="str">
        <f t="shared" si="5"/>
        <v/>
      </c>
      <c r="T131" s="272"/>
      <c r="U131" s="272"/>
      <c r="V131" s="270"/>
      <c r="W131" s="272"/>
      <c r="X131" s="272"/>
      <c r="Y131" s="270"/>
      <c r="Z131" s="272"/>
      <c r="AA131" s="272"/>
      <c r="AB131" s="270"/>
      <c r="AC131" s="270"/>
      <c r="AD131" s="270"/>
      <c r="AE131" s="272"/>
      <c r="AF131" s="272"/>
      <c r="AG131" s="272"/>
      <c r="AH131" s="270"/>
      <c r="AI131" s="272"/>
      <c r="AJ131" s="272"/>
      <c r="AK131" s="272"/>
      <c r="AL131" s="270"/>
      <c r="AM131" s="270"/>
      <c r="AN131" s="270"/>
      <c r="AO131" s="272"/>
      <c r="AP131" s="272"/>
    </row>
    <row r="132" spans="2:42" s="276" customFormat="1">
      <c r="B132" s="269">
        <v>111</v>
      </c>
      <c r="C132" s="270"/>
      <c r="D132" s="271" t="str">
        <f t="shared" si="3"/>
        <v/>
      </c>
      <c r="E132" s="272"/>
      <c r="F132" s="272"/>
      <c r="G132" s="270"/>
      <c r="H132" s="272"/>
      <c r="I132" s="272"/>
      <c r="J132" s="270"/>
      <c r="K132" s="270"/>
      <c r="L132" s="270"/>
      <c r="M132" s="272"/>
      <c r="N132" s="272"/>
      <c r="O132" s="272"/>
      <c r="P132" s="300"/>
      <c r="Q132" s="301"/>
      <c r="R132" s="274" t="str">
        <f t="shared" si="4"/>
        <v/>
      </c>
      <c r="S132" s="275" t="str">
        <f t="shared" si="5"/>
        <v/>
      </c>
      <c r="T132" s="272"/>
      <c r="U132" s="272"/>
      <c r="V132" s="270"/>
      <c r="W132" s="272"/>
      <c r="X132" s="272"/>
      <c r="Y132" s="270"/>
      <c r="Z132" s="272"/>
      <c r="AA132" s="272"/>
      <c r="AB132" s="270"/>
      <c r="AC132" s="270"/>
      <c r="AD132" s="270"/>
      <c r="AE132" s="272"/>
      <c r="AF132" s="272"/>
      <c r="AG132" s="272"/>
      <c r="AH132" s="270"/>
      <c r="AI132" s="272"/>
      <c r="AJ132" s="272"/>
      <c r="AK132" s="272"/>
      <c r="AL132" s="270"/>
      <c r="AM132" s="270"/>
      <c r="AN132" s="270"/>
      <c r="AO132" s="272"/>
      <c r="AP132" s="272"/>
    </row>
    <row r="133" spans="2:42" s="276" customFormat="1">
      <c r="B133" s="269">
        <v>112</v>
      </c>
      <c r="C133" s="270"/>
      <c r="D133" s="271" t="str">
        <f t="shared" si="3"/>
        <v/>
      </c>
      <c r="E133" s="272"/>
      <c r="F133" s="272"/>
      <c r="G133" s="270"/>
      <c r="H133" s="272"/>
      <c r="I133" s="272"/>
      <c r="J133" s="270"/>
      <c r="K133" s="270"/>
      <c r="L133" s="270"/>
      <c r="M133" s="272"/>
      <c r="N133" s="272"/>
      <c r="O133" s="272"/>
      <c r="P133" s="300"/>
      <c r="Q133" s="301"/>
      <c r="R133" s="274" t="str">
        <f t="shared" si="4"/>
        <v/>
      </c>
      <c r="S133" s="275" t="str">
        <f t="shared" si="5"/>
        <v/>
      </c>
      <c r="T133" s="272"/>
      <c r="U133" s="272"/>
      <c r="V133" s="270"/>
      <c r="W133" s="272"/>
      <c r="X133" s="272"/>
      <c r="Y133" s="270"/>
      <c r="Z133" s="272"/>
      <c r="AA133" s="272"/>
      <c r="AB133" s="270"/>
      <c r="AC133" s="270"/>
      <c r="AD133" s="270"/>
      <c r="AE133" s="272"/>
      <c r="AF133" s="272"/>
      <c r="AG133" s="272"/>
      <c r="AH133" s="270"/>
      <c r="AI133" s="272"/>
      <c r="AJ133" s="272"/>
      <c r="AK133" s="272"/>
      <c r="AL133" s="270"/>
      <c r="AM133" s="270"/>
      <c r="AN133" s="270"/>
      <c r="AO133" s="272"/>
      <c r="AP133" s="272"/>
    </row>
    <row r="134" spans="2:42" s="276" customFormat="1">
      <c r="B134" s="269">
        <v>113</v>
      </c>
      <c r="C134" s="270"/>
      <c r="D134" s="271" t="str">
        <f t="shared" si="3"/>
        <v/>
      </c>
      <c r="E134" s="272"/>
      <c r="F134" s="272"/>
      <c r="G134" s="270"/>
      <c r="H134" s="272"/>
      <c r="I134" s="272"/>
      <c r="J134" s="270"/>
      <c r="K134" s="270"/>
      <c r="L134" s="270"/>
      <c r="M134" s="272"/>
      <c r="N134" s="272"/>
      <c r="O134" s="272"/>
      <c r="P134" s="300"/>
      <c r="Q134" s="301"/>
      <c r="R134" s="274" t="str">
        <f t="shared" si="4"/>
        <v/>
      </c>
      <c r="S134" s="275" t="str">
        <f t="shared" si="5"/>
        <v/>
      </c>
      <c r="T134" s="272"/>
      <c r="U134" s="272"/>
      <c r="V134" s="270"/>
      <c r="W134" s="272"/>
      <c r="X134" s="272"/>
      <c r="Y134" s="270"/>
      <c r="Z134" s="272"/>
      <c r="AA134" s="272"/>
      <c r="AB134" s="270"/>
      <c r="AC134" s="270"/>
      <c r="AD134" s="270"/>
      <c r="AE134" s="272"/>
      <c r="AF134" s="272"/>
      <c r="AG134" s="272"/>
      <c r="AH134" s="270"/>
      <c r="AI134" s="272"/>
      <c r="AJ134" s="272"/>
      <c r="AK134" s="272"/>
      <c r="AL134" s="270"/>
      <c r="AM134" s="270"/>
      <c r="AN134" s="270"/>
      <c r="AO134" s="272"/>
      <c r="AP134" s="272"/>
    </row>
    <row r="135" spans="2:42" s="276" customFormat="1">
      <c r="B135" s="269">
        <v>114</v>
      </c>
      <c r="C135" s="270"/>
      <c r="D135" s="271" t="str">
        <f t="shared" si="3"/>
        <v/>
      </c>
      <c r="E135" s="272"/>
      <c r="F135" s="272"/>
      <c r="G135" s="270"/>
      <c r="H135" s="272"/>
      <c r="I135" s="272"/>
      <c r="J135" s="270"/>
      <c r="K135" s="270"/>
      <c r="L135" s="270"/>
      <c r="M135" s="272"/>
      <c r="N135" s="272"/>
      <c r="O135" s="272"/>
      <c r="P135" s="300"/>
      <c r="Q135" s="301"/>
      <c r="R135" s="274" t="str">
        <f t="shared" si="4"/>
        <v/>
      </c>
      <c r="S135" s="275" t="str">
        <f t="shared" si="5"/>
        <v/>
      </c>
      <c r="T135" s="272"/>
      <c r="U135" s="272"/>
      <c r="V135" s="270"/>
      <c r="W135" s="272"/>
      <c r="X135" s="272"/>
      <c r="Y135" s="270"/>
      <c r="Z135" s="272"/>
      <c r="AA135" s="272"/>
      <c r="AB135" s="270"/>
      <c r="AC135" s="270"/>
      <c r="AD135" s="270"/>
      <c r="AE135" s="272"/>
      <c r="AF135" s="272"/>
      <c r="AG135" s="272"/>
      <c r="AH135" s="270"/>
      <c r="AI135" s="272"/>
      <c r="AJ135" s="272"/>
      <c r="AK135" s="272"/>
      <c r="AL135" s="270"/>
      <c r="AM135" s="270"/>
      <c r="AN135" s="270"/>
      <c r="AO135" s="272"/>
      <c r="AP135" s="272"/>
    </row>
    <row r="136" spans="2:42" s="276" customFormat="1">
      <c r="B136" s="269">
        <v>115</v>
      </c>
      <c r="C136" s="270"/>
      <c r="D136" s="271" t="str">
        <f t="shared" si="3"/>
        <v/>
      </c>
      <c r="E136" s="272"/>
      <c r="F136" s="272"/>
      <c r="G136" s="270"/>
      <c r="H136" s="272"/>
      <c r="I136" s="272"/>
      <c r="J136" s="270"/>
      <c r="K136" s="270"/>
      <c r="L136" s="270"/>
      <c r="M136" s="272"/>
      <c r="N136" s="272"/>
      <c r="O136" s="272"/>
      <c r="P136" s="300"/>
      <c r="Q136" s="301"/>
      <c r="R136" s="274" t="str">
        <f t="shared" si="4"/>
        <v/>
      </c>
      <c r="S136" s="275" t="str">
        <f t="shared" si="5"/>
        <v/>
      </c>
      <c r="T136" s="272"/>
      <c r="U136" s="272"/>
      <c r="V136" s="270"/>
      <c r="W136" s="272"/>
      <c r="X136" s="272"/>
      <c r="Y136" s="270"/>
      <c r="Z136" s="272"/>
      <c r="AA136" s="272"/>
      <c r="AB136" s="270"/>
      <c r="AC136" s="270"/>
      <c r="AD136" s="270"/>
      <c r="AE136" s="272"/>
      <c r="AF136" s="272"/>
      <c r="AG136" s="272"/>
      <c r="AH136" s="270"/>
      <c r="AI136" s="272"/>
      <c r="AJ136" s="272"/>
      <c r="AK136" s="272"/>
      <c r="AL136" s="270"/>
      <c r="AM136" s="270"/>
      <c r="AN136" s="270"/>
      <c r="AO136" s="272"/>
      <c r="AP136" s="272"/>
    </row>
    <row r="137" spans="2:42" s="276" customFormat="1">
      <c r="B137" s="269">
        <v>116</v>
      </c>
      <c r="C137" s="270"/>
      <c r="D137" s="271" t="str">
        <f t="shared" si="3"/>
        <v/>
      </c>
      <c r="E137" s="272"/>
      <c r="F137" s="272"/>
      <c r="G137" s="270"/>
      <c r="H137" s="272"/>
      <c r="I137" s="272"/>
      <c r="J137" s="270"/>
      <c r="K137" s="270"/>
      <c r="L137" s="270"/>
      <c r="M137" s="272"/>
      <c r="N137" s="272"/>
      <c r="O137" s="272"/>
      <c r="P137" s="300"/>
      <c r="Q137" s="301"/>
      <c r="R137" s="274" t="str">
        <f t="shared" si="4"/>
        <v/>
      </c>
      <c r="S137" s="275" t="str">
        <f t="shared" si="5"/>
        <v/>
      </c>
      <c r="T137" s="272"/>
      <c r="U137" s="272"/>
      <c r="V137" s="270"/>
      <c r="W137" s="272"/>
      <c r="X137" s="272"/>
      <c r="Y137" s="270"/>
      <c r="Z137" s="272"/>
      <c r="AA137" s="272"/>
      <c r="AB137" s="270"/>
      <c r="AC137" s="270"/>
      <c r="AD137" s="270"/>
      <c r="AE137" s="272"/>
      <c r="AF137" s="272"/>
      <c r="AG137" s="272"/>
      <c r="AH137" s="270"/>
      <c r="AI137" s="272"/>
      <c r="AJ137" s="272"/>
      <c r="AK137" s="272"/>
      <c r="AL137" s="270"/>
      <c r="AM137" s="270"/>
      <c r="AN137" s="270"/>
      <c r="AO137" s="272"/>
      <c r="AP137" s="272"/>
    </row>
    <row r="138" spans="2:42" s="276" customFormat="1">
      <c r="B138" s="269">
        <v>117</v>
      </c>
      <c r="C138" s="270"/>
      <c r="D138" s="271" t="str">
        <f t="shared" si="3"/>
        <v/>
      </c>
      <c r="E138" s="272"/>
      <c r="F138" s="272"/>
      <c r="G138" s="270"/>
      <c r="H138" s="272"/>
      <c r="I138" s="272"/>
      <c r="J138" s="270"/>
      <c r="K138" s="270"/>
      <c r="L138" s="270"/>
      <c r="M138" s="272"/>
      <c r="N138" s="272"/>
      <c r="O138" s="272"/>
      <c r="P138" s="300"/>
      <c r="Q138" s="301"/>
      <c r="R138" s="274" t="str">
        <f t="shared" si="4"/>
        <v/>
      </c>
      <c r="S138" s="275" t="str">
        <f t="shared" si="5"/>
        <v/>
      </c>
      <c r="T138" s="272"/>
      <c r="U138" s="272"/>
      <c r="V138" s="270"/>
      <c r="W138" s="272"/>
      <c r="X138" s="272"/>
      <c r="Y138" s="270"/>
      <c r="Z138" s="272"/>
      <c r="AA138" s="272"/>
      <c r="AB138" s="270"/>
      <c r="AC138" s="270"/>
      <c r="AD138" s="270"/>
      <c r="AE138" s="272"/>
      <c r="AF138" s="272"/>
      <c r="AG138" s="272"/>
      <c r="AH138" s="270"/>
      <c r="AI138" s="272"/>
      <c r="AJ138" s="272"/>
      <c r="AK138" s="272"/>
      <c r="AL138" s="270"/>
      <c r="AM138" s="270"/>
      <c r="AN138" s="270"/>
      <c r="AO138" s="272"/>
      <c r="AP138" s="272"/>
    </row>
    <row r="139" spans="2:42" s="276" customFormat="1">
      <c r="B139" s="269">
        <v>118</v>
      </c>
      <c r="C139" s="270"/>
      <c r="D139" s="271" t="str">
        <f t="shared" si="3"/>
        <v/>
      </c>
      <c r="E139" s="272"/>
      <c r="F139" s="272"/>
      <c r="G139" s="270"/>
      <c r="H139" s="272"/>
      <c r="I139" s="272"/>
      <c r="J139" s="270"/>
      <c r="K139" s="270"/>
      <c r="L139" s="270"/>
      <c r="M139" s="272"/>
      <c r="N139" s="272"/>
      <c r="O139" s="272"/>
      <c r="P139" s="300"/>
      <c r="Q139" s="301"/>
      <c r="R139" s="274" t="str">
        <f t="shared" si="4"/>
        <v/>
      </c>
      <c r="S139" s="275" t="str">
        <f t="shared" si="5"/>
        <v/>
      </c>
      <c r="T139" s="272"/>
      <c r="U139" s="272"/>
      <c r="V139" s="270"/>
      <c r="W139" s="272"/>
      <c r="X139" s="272"/>
      <c r="Y139" s="270"/>
      <c r="Z139" s="272"/>
      <c r="AA139" s="272"/>
      <c r="AB139" s="270"/>
      <c r="AC139" s="270"/>
      <c r="AD139" s="270"/>
      <c r="AE139" s="272"/>
      <c r="AF139" s="272"/>
      <c r="AG139" s="272"/>
      <c r="AH139" s="270"/>
      <c r="AI139" s="272"/>
      <c r="AJ139" s="272"/>
      <c r="AK139" s="272"/>
      <c r="AL139" s="270"/>
      <c r="AM139" s="270"/>
      <c r="AN139" s="270"/>
      <c r="AO139" s="272"/>
      <c r="AP139" s="272"/>
    </row>
    <row r="140" spans="2:42" s="276" customFormat="1">
      <c r="B140" s="269">
        <v>119</v>
      </c>
      <c r="C140" s="270"/>
      <c r="D140" s="271" t="str">
        <f t="shared" si="3"/>
        <v/>
      </c>
      <c r="E140" s="272"/>
      <c r="F140" s="272"/>
      <c r="G140" s="270"/>
      <c r="H140" s="272"/>
      <c r="I140" s="272"/>
      <c r="J140" s="270"/>
      <c r="K140" s="270"/>
      <c r="L140" s="270"/>
      <c r="M140" s="272"/>
      <c r="N140" s="272"/>
      <c r="O140" s="272"/>
      <c r="P140" s="300"/>
      <c r="Q140" s="301"/>
      <c r="R140" s="274" t="str">
        <f t="shared" si="4"/>
        <v/>
      </c>
      <c r="S140" s="275" t="str">
        <f t="shared" si="5"/>
        <v/>
      </c>
      <c r="T140" s="272"/>
      <c r="U140" s="272"/>
      <c r="V140" s="270"/>
      <c r="W140" s="272"/>
      <c r="X140" s="272"/>
      <c r="Y140" s="270"/>
      <c r="Z140" s="272"/>
      <c r="AA140" s="272"/>
      <c r="AB140" s="270"/>
      <c r="AC140" s="270"/>
      <c r="AD140" s="270"/>
      <c r="AE140" s="272"/>
      <c r="AF140" s="272"/>
      <c r="AG140" s="272"/>
      <c r="AH140" s="270"/>
      <c r="AI140" s="272"/>
      <c r="AJ140" s="272"/>
      <c r="AK140" s="272"/>
      <c r="AL140" s="270"/>
      <c r="AM140" s="270"/>
      <c r="AN140" s="270"/>
      <c r="AO140" s="272"/>
      <c r="AP140" s="272"/>
    </row>
    <row r="141" spans="2:42" s="276" customFormat="1">
      <c r="B141" s="269">
        <v>120</v>
      </c>
      <c r="C141" s="270"/>
      <c r="D141" s="271" t="str">
        <f t="shared" si="3"/>
        <v/>
      </c>
      <c r="E141" s="272"/>
      <c r="F141" s="272"/>
      <c r="G141" s="270"/>
      <c r="H141" s="272"/>
      <c r="I141" s="272"/>
      <c r="J141" s="270"/>
      <c r="K141" s="270"/>
      <c r="L141" s="270"/>
      <c r="M141" s="272"/>
      <c r="N141" s="272"/>
      <c r="O141" s="272"/>
      <c r="P141" s="300"/>
      <c r="Q141" s="301"/>
      <c r="R141" s="274" t="str">
        <f t="shared" si="4"/>
        <v/>
      </c>
      <c r="S141" s="275" t="str">
        <f t="shared" si="5"/>
        <v/>
      </c>
      <c r="T141" s="272"/>
      <c r="U141" s="272"/>
      <c r="V141" s="270"/>
      <c r="W141" s="272"/>
      <c r="X141" s="272"/>
      <c r="Y141" s="270"/>
      <c r="Z141" s="272"/>
      <c r="AA141" s="272"/>
      <c r="AB141" s="270"/>
      <c r="AC141" s="270"/>
      <c r="AD141" s="270"/>
      <c r="AE141" s="272"/>
      <c r="AF141" s="272"/>
      <c r="AG141" s="272"/>
      <c r="AH141" s="270"/>
      <c r="AI141" s="272"/>
      <c r="AJ141" s="272"/>
      <c r="AK141" s="272"/>
      <c r="AL141" s="270"/>
      <c r="AM141" s="270"/>
      <c r="AN141" s="270"/>
      <c r="AO141" s="272"/>
      <c r="AP141" s="272"/>
    </row>
    <row r="142" spans="2:42" s="276" customFormat="1">
      <c r="B142" s="269">
        <v>121</v>
      </c>
      <c r="C142" s="270"/>
      <c r="D142" s="271" t="str">
        <f t="shared" si="3"/>
        <v/>
      </c>
      <c r="E142" s="272"/>
      <c r="F142" s="272"/>
      <c r="G142" s="270"/>
      <c r="H142" s="272"/>
      <c r="I142" s="272"/>
      <c r="J142" s="270"/>
      <c r="K142" s="270"/>
      <c r="L142" s="270"/>
      <c r="M142" s="272"/>
      <c r="N142" s="272"/>
      <c r="O142" s="272"/>
      <c r="P142" s="300"/>
      <c r="Q142" s="301"/>
      <c r="R142" s="274" t="str">
        <f t="shared" si="4"/>
        <v/>
      </c>
      <c r="S142" s="275" t="str">
        <f t="shared" si="5"/>
        <v/>
      </c>
      <c r="T142" s="272"/>
      <c r="U142" s="272"/>
      <c r="V142" s="270"/>
      <c r="W142" s="272"/>
      <c r="X142" s="272"/>
      <c r="Y142" s="270"/>
      <c r="Z142" s="272"/>
      <c r="AA142" s="272"/>
      <c r="AB142" s="270"/>
      <c r="AC142" s="270"/>
      <c r="AD142" s="270"/>
      <c r="AE142" s="272"/>
      <c r="AF142" s="272"/>
      <c r="AG142" s="272"/>
      <c r="AH142" s="270"/>
      <c r="AI142" s="272"/>
      <c r="AJ142" s="272"/>
      <c r="AK142" s="272"/>
      <c r="AL142" s="270"/>
      <c r="AM142" s="270"/>
      <c r="AN142" s="270"/>
      <c r="AO142" s="272"/>
      <c r="AP142" s="272"/>
    </row>
    <row r="143" spans="2:42" s="276" customFormat="1">
      <c r="B143" s="269">
        <v>122</v>
      </c>
      <c r="C143" s="270"/>
      <c r="D143" s="271" t="str">
        <f t="shared" si="3"/>
        <v/>
      </c>
      <c r="E143" s="272"/>
      <c r="F143" s="272"/>
      <c r="G143" s="270"/>
      <c r="H143" s="272"/>
      <c r="I143" s="272"/>
      <c r="J143" s="270"/>
      <c r="K143" s="270"/>
      <c r="L143" s="270"/>
      <c r="M143" s="272"/>
      <c r="N143" s="272"/>
      <c r="O143" s="272"/>
      <c r="P143" s="300"/>
      <c r="Q143" s="301"/>
      <c r="R143" s="274" t="str">
        <f t="shared" si="4"/>
        <v/>
      </c>
      <c r="S143" s="275" t="str">
        <f t="shared" si="5"/>
        <v/>
      </c>
      <c r="T143" s="272"/>
      <c r="U143" s="272"/>
      <c r="V143" s="270"/>
      <c r="W143" s="272"/>
      <c r="X143" s="272"/>
      <c r="Y143" s="270"/>
      <c r="Z143" s="272"/>
      <c r="AA143" s="272"/>
      <c r="AB143" s="270"/>
      <c r="AC143" s="270"/>
      <c r="AD143" s="270"/>
      <c r="AE143" s="272"/>
      <c r="AF143" s="272"/>
      <c r="AG143" s="272"/>
      <c r="AH143" s="270"/>
      <c r="AI143" s="272"/>
      <c r="AJ143" s="272"/>
      <c r="AK143" s="272"/>
      <c r="AL143" s="270"/>
      <c r="AM143" s="270"/>
      <c r="AN143" s="270"/>
      <c r="AO143" s="272"/>
      <c r="AP143" s="272"/>
    </row>
    <row r="144" spans="2:42" s="276" customFormat="1">
      <c r="B144" s="269">
        <v>123</v>
      </c>
      <c r="C144" s="270"/>
      <c r="D144" s="271" t="str">
        <f t="shared" si="3"/>
        <v/>
      </c>
      <c r="E144" s="272"/>
      <c r="F144" s="272"/>
      <c r="G144" s="270"/>
      <c r="H144" s="272"/>
      <c r="I144" s="272"/>
      <c r="J144" s="270"/>
      <c r="K144" s="270"/>
      <c r="L144" s="270"/>
      <c r="M144" s="272"/>
      <c r="N144" s="272"/>
      <c r="O144" s="272"/>
      <c r="P144" s="300"/>
      <c r="Q144" s="301"/>
      <c r="R144" s="274" t="str">
        <f t="shared" si="4"/>
        <v/>
      </c>
      <c r="S144" s="275" t="str">
        <f t="shared" si="5"/>
        <v/>
      </c>
      <c r="T144" s="272"/>
      <c r="U144" s="272"/>
      <c r="V144" s="270"/>
      <c r="W144" s="272"/>
      <c r="X144" s="272"/>
      <c r="Y144" s="270"/>
      <c r="Z144" s="272"/>
      <c r="AA144" s="272"/>
      <c r="AB144" s="270"/>
      <c r="AC144" s="270"/>
      <c r="AD144" s="270"/>
      <c r="AE144" s="272"/>
      <c r="AF144" s="272"/>
      <c r="AG144" s="272"/>
      <c r="AH144" s="270"/>
      <c r="AI144" s="272"/>
      <c r="AJ144" s="272"/>
      <c r="AK144" s="272"/>
      <c r="AL144" s="270"/>
      <c r="AM144" s="270"/>
      <c r="AN144" s="270"/>
      <c r="AO144" s="272"/>
      <c r="AP144" s="272"/>
    </row>
    <row r="145" spans="2:42" s="276" customFormat="1">
      <c r="B145" s="269">
        <v>124</v>
      </c>
      <c r="C145" s="270"/>
      <c r="D145" s="271" t="str">
        <f t="shared" si="3"/>
        <v/>
      </c>
      <c r="E145" s="272"/>
      <c r="F145" s="272"/>
      <c r="G145" s="270"/>
      <c r="H145" s="272"/>
      <c r="I145" s="272"/>
      <c r="J145" s="270"/>
      <c r="K145" s="270"/>
      <c r="L145" s="270"/>
      <c r="M145" s="272"/>
      <c r="N145" s="272"/>
      <c r="O145" s="272"/>
      <c r="P145" s="300"/>
      <c r="Q145" s="301"/>
      <c r="R145" s="274" t="str">
        <f t="shared" si="4"/>
        <v/>
      </c>
      <c r="S145" s="275" t="str">
        <f t="shared" si="5"/>
        <v/>
      </c>
      <c r="T145" s="272"/>
      <c r="U145" s="272"/>
      <c r="V145" s="270"/>
      <c r="W145" s="272"/>
      <c r="X145" s="272"/>
      <c r="Y145" s="270"/>
      <c r="Z145" s="272"/>
      <c r="AA145" s="272"/>
      <c r="AB145" s="270"/>
      <c r="AC145" s="270"/>
      <c r="AD145" s="270"/>
      <c r="AE145" s="272"/>
      <c r="AF145" s="272"/>
      <c r="AG145" s="272"/>
      <c r="AH145" s="270"/>
      <c r="AI145" s="272"/>
      <c r="AJ145" s="272"/>
      <c r="AK145" s="272"/>
      <c r="AL145" s="270"/>
      <c r="AM145" s="270"/>
      <c r="AN145" s="270"/>
      <c r="AO145" s="272"/>
      <c r="AP145" s="272"/>
    </row>
    <row r="146" spans="2:42" s="276" customFormat="1">
      <c r="B146" s="269">
        <v>125</v>
      </c>
      <c r="C146" s="270"/>
      <c r="D146" s="271" t="str">
        <f t="shared" si="3"/>
        <v/>
      </c>
      <c r="E146" s="272"/>
      <c r="F146" s="272"/>
      <c r="G146" s="270"/>
      <c r="H146" s="272"/>
      <c r="I146" s="272"/>
      <c r="J146" s="270"/>
      <c r="K146" s="270"/>
      <c r="L146" s="270"/>
      <c r="M146" s="272"/>
      <c r="N146" s="272"/>
      <c r="O146" s="272"/>
      <c r="P146" s="300"/>
      <c r="Q146" s="301"/>
      <c r="R146" s="274" t="str">
        <f t="shared" si="4"/>
        <v/>
      </c>
      <c r="S146" s="275" t="str">
        <f t="shared" si="5"/>
        <v/>
      </c>
      <c r="T146" s="272"/>
      <c r="U146" s="272"/>
      <c r="V146" s="270"/>
      <c r="W146" s="272"/>
      <c r="X146" s="272"/>
      <c r="Y146" s="270"/>
      <c r="Z146" s="272"/>
      <c r="AA146" s="272"/>
      <c r="AB146" s="270"/>
      <c r="AC146" s="270"/>
      <c r="AD146" s="270"/>
      <c r="AE146" s="272"/>
      <c r="AF146" s="272"/>
      <c r="AG146" s="272"/>
      <c r="AH146" s="270"/>
      <c r="AI146" s="272"/>
      <c r="AJ146" s="272"/>
      <c r="AK146" s="272"/>
      <c r="AL146" s="270"/>
      <c r="AM146" s="270"/>
      <c r="AN146" s="270"/>
      <c r="AO146" s="272"/>
      <c r="AP146" s="272"/>
    </row>
    <row r="147" spans="2:42" s="276" customFormat="1">
      <c r="B147" s="269">
        <v>126</v>
      </c>
      <c r="C147" s="270"/>
      <c r="D147" s="271" t="str">
        <f t="shared" si="3"/>
        <v/>
      </c>
      <c r="E147" s="272"/>
      <c r="F147" s="272"/>
      <c r="G147" s="270"/>
      <c r="H147" s="272"/>
      <c r="I147" s="272"/>
      <c r="J147" s="270"/>
      <c r="K147" s="270"/>
      <c r="L147" s="270"/>
      <c r="M147" s="272"/>
      <c r="N147" s="272"/>
      <c r="O147" s="272"/>
      <c r="P147" s="300"/>
      <c r="Q147" s="301"/>
      <c r="R147" s="274" t="str">
        <f t="shared" si="4"/>
        <v/>
      </c>
      <c r="S147" s="275" t="str">
        <f t="shared" si="5"/>
        <v/>
      </c>
      <c r="T147" s="272"/>
      <c r="U147" s="272"/>
      <c r="V147" s="270"/>
      <c r="W147" s="272"/>
      <c r="X147" s="272"/>
      <c r="Y147" s="270"/>
      <c r="Z147" s="272"/>
      <c r="AA147" s="272"/>
      <c r="AB147" s="270"/>
      <c r="AC147" s="270"/>
      <c r="AD147" s="270"/>
      <c r="AE147" s="272"/>
      <c r="AF147" s="272"/>
      <c r="AG147" s="272"/>
      <c r="AH147" s="270"/>
      <c r="AI147" s="272"/>
      <c r="AJ147" s="272"/>
      <c r="AK147" s="272"/>
      <c r="AL147" s="270"/>
      <c r="AM147" s="270"/>
      <c r="AN147" s="270"/>
      <c r="AO147" s="272"/>
      <c r="AP147" s="272"/>
    </row>
    <row r="148" spans="2:42" s="276" customFormat="1">
      <c r="B148" s="269">
        <v>127</v>
      </c>
      <c r="C148" s="270"/>
      <c r="D148" s="271" t="str">
        <f t="shared" si="3"/>
        <v/>
      </c>
      <c r="E148" s="272"/>
      <c r="F148" s="272"/>
      <c r="G148" s="270"/>
      <c r="H148" s="272"/>
      <c r="I148" s="272"/>
      <c r="J148" s="270"/>
      <c r="K148" s="270"/>
      <c r="L148" s="270"/>
      <c r="M148" s="272"/>
      <c r="N148" s="272"/>
      <c r="O148" s="272"/>
      <c r="P148" s="300"/>
      <c r="Q148" s="301"/>
      <c r="R148" s="274" t="str">
        <f t="shared" si="4"/>
        <v/>
      </c>
      <c r="S148" s="275" t="str">
        <f t="shared" si="5"/>
        <v/>
      </c>
      <c r="T148" s="272"/>
      <c r="U148" s="272"/>
      <c r="V148" s="270"/>
      <c r="W148" s="272"/>
      <c r="X148" s="272"/>
      <c r="Y148" s="270"/>
      <c r="Z148" s="272"/>
      <c r="AA148" s="272"/>
      <c r="AB148" s="270"/>
      <c r="AC148" s="270"/>
      <c r="AD148" s="270"/>
      <c r="AE148" s="272"/>
      <c r="AF148" s="272"/>
      <c r="AG148" s="272"/>
      <c r="AH148" s="270"/>
      <c r="AI148" s="272"/>
      <c r="AJ148" s="272"/>
      <c r="AK148" s="272"/>
      <c r="AL148" s="270"/>
      <c r="AM148" s="270"/>
      <c r="AN148" s="270"/>
      <c r="AO148" s="272"/>
      <c r="AP148" s="272"/>
    </row>
    <row r="149" spans="2:42" s="276" customFormat="1">
      <c r="B149" s="269">
        <v>128</v>
      </c>
      <c r="C149" s="270"/>
      <c r="D149" s="271" t="str">
        <f t="shared" si="3"/>
        <v/>
      </c>
      <c r="E149" s="272"/>
      <c r="F149" s="272"/>
      <c r="G149" s="270"/>
      <c r="H149" s="272"/>
      <c r="I149" s="272"/>
      <c r="J149" s="270"/>
      <c r="K149" s="270"/>
      <c r="L149" s="270"/>
      <c r="M149" s="272"/>
      <c r="N149" s="272"/>
      <c r="O149" s="272"/>
      <c r="P149" s="300"/>
      <c r="Q149" s="301"/>
      <c r="R149" s="274" t="str">
        <f t="shared" si="4"/>
        <v/>
      </c>
      <c r="S149" s="275" t="str">
        <f t="shared" si="5"/>
        <v/>
      </c>
      <c r="T149" s="272"/>
      <c r="U149" s="272"/>
      <c r="V149" s="270"/>
      <c r="W149" s="272"/>
      <c r="X149" s="272"/>
      <c r="Y149" s="270"/>
      <c r="Z149" s="272"/>
      <c r="AA149" s="272"/>
      <c r="AB149" s="270"/>
      <c r="AC149" s="270"/>
      <c r="AD149" s="270"/>
      <c r="AE149" s="272"/>
      <c r="AF149" s="272"/>
      <c r="AG149" s="272"/>
      <c r="AH149" s="270"/>
      <c r="AI149" s="272"/>
      <c r="AJ149" s="272"/>
      <c r="AK149" s="272"/>
      <c r="AL149" s="270"/>
      <c r="AM149" s="270"/>
      <c r="AN149" s="270"/>
      <c r="AO149" s="272"/>
      <c r="AP149" s="272"/>
    </row>
    <row r="150" spans="2:42" s="276" customFormat="1">
      <c r="B150" s="269">
        <v>129</v>
      </c>
      <c r="C150" s="270"/>
      <c r="D150" s="271" t="str">
        <f t="shared" ref="D150:D213" si="6">IF(C150="","",IF(LEN(C150)&lt;&gt;22,"NG","OK"))</f>
        <v/>
      </c>
      <c r="E150" s="272"/>
      <c r="F150" s="272"/>
      <c r="G150" s="270"/>
      <c r="H150" s="272"/>
      <c r="I150" s="272"/>
      <c r="J150" s="270"/>
      <c r="K150" s="270"/>
      <c r="L150" s="270"/>
      <c r="M150" s="272"/>
      <c r="N150" s="272"/>
      <c r="O150" s="272"/>
      <c r="P150" s="300"/>
      <c r="Q150" s="301"/>
      <c r="R150" s="274" t="str">
        <f t="shared" ref="R150:R213" si="7">IF(Q150="","",Q150/(P150*12))</f>
        <v/>
      </c>
      <c r="S150" s="275" t="str">
        <f t="shared" si="5"/>
        <v/>
      </c>
      <c r="T150" s="272"/>
      <c r="U150" s="272"/>
      <c r="V150" s="270"/>
      <c r="W150" s="272"/>
      <c r="X150" s="272"/>
      <c r="Y150" s="270"/>
      <c r="Z150" s="272"/>
      <c r="AA150" s="272"/>
      <c r="AB150" s="270"/>
      <c r="AC150" s="270"/>
      <c r="AD150" s="270"/>
      <c r="AE150" s="272"/>
      <c r="AF150" s="272"/>
      <c r="AG150" s="272"/>
      <c r="AH150" s="270"/>
      <c r="AI150" s="272"/>
      <c r="AJ150" s="272"/>
      <c r="AK150" s="272"/>
      <c r="AL150" s="270"/>
      <c r="AM150" s="270"/>
      <c r="AN150" s="270"/>
      <c r="AO150" s="272"/>
      <c r="AP150" s="272"/>
    </row>
    <row r="151" spans="2:42" s="276" customFormat="1">
      <c r="B151" s="269">
        <v>130</v>
      </c>
      <c r="C151" s="270"/>
      <c r="D151" s="271" t="str">
        <f t="shared" si="6"/>
        <v/>
      </c>
      <c r="E151" s="272"/>
      <c r="F151" s="272"/>
      <c r="G151" s="270"/>
      <c r="H151" s="272"/>
      <c r="I151" s="272"/>
      <c r="J151" s="270"/>
      <c r="K151" s="270"/>
      <c r="L151" s="270"/>
      <c r="M151" s="272"/>
      <c r="N151" s="272"/>
      <c r="O151" s="272"/>
      <c r="P151" s="300"/>
      <c r="Q151" s="301"/>
      <c r="R151" s="274" t="str">
        <f t="shared" si="7"/>
        <v/>
      </c>
      <c r="S151" s="275" t="str">
        <f t="shared" ref="S151:S214" si="8">IF(C151="","",IF(R151="","NG_電力量を入力してください",IF(R151&lt;0,"NG_契約電力または使用量を確認してください",IF(R151&lt;50,"確認要_負荷率が比較的小さいため確認してください",IF(R151&gt;730,"NG_契約電力または使用量を確認してください","OK")))))</f>
        <v/>
      </c>
      <c r="T151" s="272"/>
      <c r="U151" s="272"/>
      <c r="V151" s="270"/>
      <c r="W151" s="272"/>
      <c r="X151" s="272"/>
      <c r="Y151" s="270"/>
      <c r="Z151" s="272"/>
      <c r="AA151" s="272"/>
      <c r="AB151" s="270"/>
      <c r="AC151" s="270"/>
      <c r="AD151" s="270"/>
      <c r="AE151" s="272"/>
      <c r="AF151" s="272"/>
      <c r="AG151" s="272"/>
      <c r="AH151" s="270"/>
      <c r="AI151" s="272"/>
      <c r="AJ151" s="272"/>
      <c r="AK151" s="272"/>
      <c r="AL151" s="270"/>
      <c r="AM151" s="270"/>
      <c r="AN151" s="270"/>
      <c r="AO151" s="272"/>
      <c r="AP151" s="272"/>
    </row>
    <row r="152" spans="2:42" s="276" customFormat="1">
      <c r="B152" s="269">
        <v>131</v>
      </c>
      <c r="C152" s="270"/>
      <c r="D152" s="271" t="str">
        <f t="shared" si="6"/>
        <v/>
      </c>
      <c r="E152" s="272"/>
      <c r="F152" s="272"/>
      <c r="G152" s="270"/>
      <c r="H152" s="272"/>
      <c r="I152" s="272"/>
      <c r="J152" s="270"/>
      <c r="K152" s="270"/>
      <c r="L152" s="270"/>
      <c r="M152" s="272"/>
      <c r="N152" s="272"/>
      <c r="O152" s="272"/>
      <c r="P152" s="300"/>
      <c r="Q152" s="301"/>
      <c r="R152" s="274" t="str">
        <f t="shared" si="7"/>
        <v/>
      </c>
      <c r="S152" s="275" t="str">
        <f t="shared" si="8"/>
        <v/>
      </c>
      <c r="T152" s="272"/>
      <c r="U152" s="272"/>
      <c r="V152" s="270"/>
      <c r="W152" s="272"/>
      <c r="X152" s="272"/>
      <c r="Y152" s="270"/>
      <c r="Z152" s="272"/>
      <c r="AA152" s="272"/>
      <c r="AB152" s="270"/>
      <c r="AC152" s="270"/>
      <c r="AD152" s="270"/>
      <c r="AE152" s="272"/>
      <c r="AF152" s="272"/>
      <c r="AG152" s="272"/>
      <c r="AH152" s="270"/>
      <c r="AI152" s="272"/>
      <c r="AJ152" s="272"/>
      <c r="AK152" s="272"/>
      <c r="AL152" s="270"/>
      <c r="AM152" s="270"/>
      <c r="AN152" s="270"/>
      <c r="AO152" s="272"/>
      <c r="AP152" s="272"/>
    </row>
    <row r="153" spans="2:42" s="276" customFormat="1">
      <c r="B153" s="269">
        <v>132</v>
      </c>
      <c r="C153" s="270"/>
      <c r="D153" s="271" t="str">
        <f t="shared" si="6"/>
        <v/>
      </c>
      <c r="E153" s="272"/>
      <c r="F153" s="272"/>
      <c r="G153" s="270"/>
      <c r="H153" s="272"/>
      <c r="I153" s="272"/>
      <c r="J153" s="270"/>
      <c r="K153" s="270"/>
      <c r="L153" s="270"/>
      <c r="M153" s="272"/>
      <c r="N153" s="272"/>
      <c r="O153" s="272"/>
      <c r="P153" s="300"/>
      <c r="Q153" s="301"/>
      <c r="R153" s="274" t="str">
        <f t="shared" si="7"/>
        <v/>
      </c>
      <c r="S153" s="275" t="str">
        <f t="shared" si="8"/>
        <v/>
      </c>
      <c r="T153" s="272"/>
      <c r="U153" s="272"/>
      <c r="V153" s="270"/>
      <c r="W153" s="272"/>
      <c r="X153" s="272"/>
      <c r="Y153" s="270"/>
      <c r="Z153" s="272"/>
      <c r="AA153" s="272"/>
      <c r="AB153" s="270"/>
      <c r="AC153" s="270"/>
      <c r="AD153" s="270"/>
      <c r="AE153" s="272"/>
      <c r="AF153" s="272"/>
      <c r="AG153" s="272"/>
      <c r="AH153" s="270"/>
      <c r="AI153" s="272"/>
      <c r="AJ153" s="272"/>
      <c r="AK153" s="272"/>
      <c r="AL153" s="270"/>
      <c r="AM153" s="270"/>
      <c r="AN153" s="270"/>
      <c r="AO153" s="272"/>
      <c r="AP153" s="272"/>
    </row>
    <row r="154" spans="2:42" s="276" customFormat="1">
      <c r="B154" s="269">
        <v>133</v>
      </c>
      <c r="C154" s="270"/>
      <c r="D154" s="271" t="str">
        <f t="shared" si="6"/>
        <v/>
      </c>
      <c r="E154" s="272"/>
      <c r="F154" s="272"/>
      <c r="G154" s="270"/>
      <c r="H154" s="272"/>
      <c r="I154" s="272"/>
      <c r="J154" s="270"/>
      <c r="K154" s="270"/>
      <c r="L154" s="270"/>
      <c r="M154" s="272"/>
      <c r="N154" s="272"/>
      <c r="O154" s="272"/>
      <c r="P154" s="300"/>
      <c r="Q154" s="301"/>
      <c r="R154" s="274" t="str">
        <f t="shared" si="7"/>
        <v/>
      </c>
      <c r="S154" s="275" t="str">
        <f t="shared" si="8"/>
        <v/>
      </c>
      <c r="T154" s="272"/>
      <c r="U154" s="272"/>
      <c r="V154" s="270"/>
      <c r="W154" s="272"/>
      <c r="X154" s="272"/>
      <c r="Y154" s="270"/>
      <c r="Z154" s="272"/>
      <c r="AA154" s="272"/>
      <c r="AB154" s="270"/>
      <c r="AC154" s="270"/>
      <c r="AD154" s="270"/>
      <c r="AE154" s="272"/>
      <c r="AF154" s="272"/>
      <c r="AG154" s="272"/>
      <c r="AH154" s="270"/>
      <c r="AI154" s="272"/>
      <c r="AJ154" s="272"/>
      <c r="AK154" s="272"/>
      <c r="AL154" s="270"/>
      <c r="AM154" s="270"/>
      <c r="AN154" s="270"/>
      <c r="AO154" s="272"/>
      <c r="AP154" s="272"/>
    </row>
    <row r="155" spans="2:42" s="276" customFormat="1">
      <c r="B155" s="269">
        <v>134</v>
      </c>
      <c r="C155" s="270"/>
      <c r="D155" s="271" t="str">
        <f t="shared" si="6"/>
        <v/>
      </c>
      <c r="E155" s="272"/>
      <c r="F155" s="272"/>
      <c r="G155" s="270"/>
      <c r="H155" s="272"/>
      <c r="I155" s="272"/>
      <c r="J155" s="270"/>
      <c r="K155" s="270"/>
      <c r="L155" s="270"/>
      <c r="M155" s="272"/>
      <c r="N155" s="272"/>
      <c r="O155" s="272"/>
      <c r="P155" s="300"/>
      <c r="Q155" s="301"/>
      <c r="R155" s="274" t="str">
        <f t="shared" si="7"/>
        <v/>
      </c>
      <c r="S155" s="275" t="str">
        <f t="shared" si="8"/>
        <v/>
      </c>
      <c r="T155" s="272"/>
      <c r="U155" s="272"/>
      <c r="V155" s="270"/>
      <c r="W155" s="272"/>
      <c r="X155" s="272"/>
      <c r="Y155" s="270"/>
      <c r="Z155" s="272"/>
      <c r="AA155" s="272"/>
      <c r="AB155" s="270"/>
      <c r="AC155" s="270"/>
      <c r="AD155" s="270"/>
      <c r="AE155" s="272"/>
      <c r="AF155" s="272"/>
      <c r="AG155" s="272"/>
      <c r="AH155" s="270"/>
      <c r="AI155" s="272"/>
      <c r="AJ155" s="272"/>
      <c r="AK155" s="272"/>
      <c r="AL155" s="270"/>
      <c r="AM155" s="270"/>
      <c r="AN155" s="270"/>
      <c r="AO155" s="272"/>
      <c r="AP155" s="272"/>
    </row>
    <row r="156" spans="2:42" s="276" customFormat="1">
      <c r="B156" s="269">
        <v>135</v>
      </c>
      <c r="C156" s="270"/>
      <c r="D156" s="271" t="str">
        <f t="shared" si="6"/>
        <v/>
      </c>
      <c r="E156" s="272"/>
      <c r="F156" s="272"/>
      <c r="G156" s="270"/>
      <c r="H156" s="272"/>
      <c r="I156" s="272"/>
      <c r="J156" s="270"/>
      <c r="K156" s="270"/>
      <c r="L156" s="270"/>
      <c r="M156" s="272"/>
      <c r="N156" s="272"/>
      <c r="O156" s="272"/>
      <c r="P156" s="300"/>
      <c r="Q156" s="301"/>
      <c r="R156" s="274" t="str">
        <f t="shared" si="7"/>
        <v/>
      </c>
      <c r="S156" s="275" t="str">
        <f t="shared" si="8"/>
        <v/>
      </c>
      <c r="T156" s="272"/>
      <c r="U156" s="272"/>
      <c r="V156" s="270"/>
      <c r="W156" s="272"/>
      <c r="X156" s="272"/>
      <c r="Y156" s="270"/>
      <c r="Z156" s="272"/>
      <c r="AA156" s="272"/>
      <c r="AB156" s="270"/>
      <c r="AC156" s="270"/>
      <c r="AD156" s="270"/>
      <c r="AE156" s="272"/>
      <c r="AF156" s="272"/>
      <c r="AG156" s="272"/>
      <c r="AH156" s="270"/>
      <c r="AI156" s="272"/>
      <c r="AJ156" s="272"/>
      <c r="AK156" s="272"/>
      <c r="AL156" s="270"/>
      <c r="AM156" s="270"/>
      <c r="AN156" s="270"/>
      <c r="AO156" s="272"/>
      <c r="AP156" s="272"/>
    </row>
    <row r="157" spans="2:42" s="276" customFormat="1">
      <c r="B157" s="269">
        <v>136</v>
      </c>
      <c r="C157" s="270"/>
      <c r="D157" s="271" t="str">
        <f t="shared" si="6"/>
        <v/>
      </c>
      <c r="E157" s="272"/>
      <c r="F157" s="272"/>
      <c r="G157" s="270"/>
      <c r="H157" s="272"/>
      <c r="I157" s="272"/>
      <c r="J157" s="270"/>
      <c r="K157" s="270"/>
      <c r="L157" s="270"/>
      <c r="M157" s="272"/>
      <c r="N157" s="272"/>
      <c r="O157" s="272"/>
      <c r="P157" s="300"/>
      <c r="Q157" s="301"/>
      <c r="R157" s="274" t="str">
        <f t="shared" si="7"/>
        <v/>
      </c>
      <c r="S157" s="275" t="str">
        <f t="shared" si="8"/>
        <v/>
      </c>
      <c r="T157" s="272"/>
      <c r="U157" s="272"/>
      <c r="V157" s="270"/>
      <c r="W157" s="272"/>
      <c r="X157" s="272"/>
      <c r="Y157" s="270"/>
      <c r="Z157" s="272"/>
      <c r="AA157" s="272"/>
      <c r="AB157" s="270"/>
      <c r="AC157" s="270"/>
      <c r="AD157" s="270"/>
      <c r="AE157" s="272"/>
      <c r="AF157" s="272"/>
      <c r="AG157" s="272"/>
      <c r="AH157" s="270"/>
      <c r="AI157" s="272"/>
      <c r="AJ157" s="272"/>
      <c r="AK157" s="272"/>
      <c r="AL157" s="270"/>
      <c r="AM157" s="270"/>
      <c r="AN157" s="270"/>
      <c r="AO157" s="272"/>
      <c r="AP157" s="272"/>
    </row>
    <row r="158" spans="2:42" s="276" customFormat="1">
      <c r="B158" s="269">
        <v>137</v>
      </c>
      <c r="C158" s="270"/>
      <c r="D158" s="271" t="str">
        <f t="shared" si="6"/>
        <v/>
      </c>
      <c r="E158" s="272"/>
      <c r="F158" s="272"/>
      <c r="G158" s="270"/>
      <c r="H158" s="272"/>
      <c r="I158" s="272"/>
      <c r="J158" s="270"/>
      <c r="K158" s="270"/>
      <c r="L158" s="270"/>
      <c r="M158" s="272"/>
      <c r="N158" s="272"/>
      <c r="O158" s="272"/>
      <c r="P158" s="300"/>
      <c r="Q158" s="301"/>
      <c r="R158" s="274" t="str">
        <f t="shared" si="7"/>
        <v/>
      </c>
      <c r="S158" s="275" t="str">
        <f t="shared" si="8"/>
        <v/>
      </c>
      <c r="T158" s="272"/>
      <c r="U158" s="272"/>
      <c r="V158" s="270"/>
      <c r="W158" s="272"/>
      <c r="X158" s="272"/>
      <c r="Y158" s="270"/>
      <c r="Z158" s="272"/>
      <c r="AA158" s="272"/>
      <c r="AB158" s="270"/>
      <c r="AC158" s="270"/>
      <c r="AD158" s="270"/>
      <c r="AE158" s="272"/>
      <c r="AF158" s="272"/>
      <c r="AG158" s="272"/>
      <c r="AH158" s="270"/>
      <c r="AI158" s="272"/>
      <c r="AJ158" s="272"/>
      <c r="AK158" s="272"/>
      <c r="AL158" s="270"/>
      <c r="AM158" s="270"/>
      <c r="AN158" s="270"/>
      <c r="AO158" s="272"/>
      <c r="AP158" s="272"/>
    </row>
    <row r="159" spans="2:42" s="276" customFormat="1">
      <c r="B159" s="269">
        <v>138</v>
      </c>
      <c r="C159" s="270"/>
      <c r="D159" s="271" t="str">
        <f t="shared" si="6"/>
        <v/>
      </c>
      <c r="E159" s="272"/>
      <c r="F159" s="272"/>
      <c r="G159" s="270"/>
      <c r="H159" s="272"/>
      <c r="I159" s="272"/>
      <c r="J159" s="270"/>
      <c r="K159" s="270"/>
      <c r="L159" s="270"/>
      <c r="M159" s="272"/>
      <c r="N159" s="272"/>
      <c r="O159" s="272"/>
      <c r="P159" s="300"/>
      <c r="Q159" s="301"/>
      <c r="R159" s="274" t="str">
        <f t="shared" si="7"/>
        <v/>
      </c>
      <c r="S159" s="275" t="str">
        <f t="shared" si="8"/>
        <v/>
      </c>
      <c r="T159" s="272"/>
      <c r="U159" s="272"/>
      <c r="V159" s="270"/>
      <c r="W159" s="272"/>
      <c r="X159" s="272"/>
      <c r="Y159" s="270"/>
      <c r="Z159" s="272"/>
      <c r="AA159" s="272"/>
      <c r="AB159" s="270"/>
      <c r="AC159" s="270"/>
      <c r="AD159" s="270"/>
      <c r="AE159" s="272"/>
      <c r="AF159" s="272"/>
      <c r="AG159" s="272"/>
      <c r="AH159" s="270"/>
      <c r="AI159" s="272"/>
      <c r="AJ159" s="272"/>
      <c r="AK159" s="272"/>
      <c r="AL159" s="270"/>
      <c r="AM159" s="270"/>
      <c r="AN159" s="270"/>
      <c r="AO159" s="272"/>
      <c r="AP159" s="272"/>
    </row>
    <row r="160" spans="2:42" s="276" customFormat="1">
      <c r="B160" s="269">
        <v>139</v>
      </c>
      <c r="C160" s="270"/>
      <c r="D160" s="271" t="str">
        <f t="shared" si="6"/>
        <v/>
      </c>
      <c r="E160" s="272"/>
      <c r="F160" s="272"/>
      <c r="G160" s="270"/>
      <c r="H160" s="272"/>
      <c r="I160" s="272"/>
      <c r="J160" s="270"/>
      <c r="K160" s="270"/>
      <c r="L160" s="270"/>
      <c r="M160" s="272"/>
      <c r="N160" s="272"/>
      <c r="O160" s="272"/>
      <c r="P160" s="300"/>
      <c r="Q160" s="301"/>
      <c r="R160" s="274" t="str">
        <f t="shared" si="7"/>
        <v/>
      </c>
      <c r="S160" s="275" t="str">
        <f t="shared" si="8"/>
        <v/>
      </c>
      <c r="T160" s="272"/>
      <c r="U160" s="272"/>
      <c r="V160" s="270"/>
      <c r="W160" s="272"/>
      <c r="X160" s="272"/>
      <c r="Y160" s="270"/>
      <c r="Z160" s="272"/>
      <c r="AA160" s="272"/>
      <c r="AB160" s="270"/>
      <c r="AC160" s="270"/>
      <c r="AD160" s="270"/>
      <c r="AE160" s="272"/>
      <c r="AF160" s="272"/>
      <c r="AG160" s="272"/>
      <c r="AH160" s="270"/>
      <c r="AI160" s="272"/>
      <c r="AJ160" s="272"/>
      <c r="AK160" s="272"/>
      <c r="AL160" s="270"/>
      <c r="AM160" s="270"/>
      <c r="AN160" s="270"/>
      <c r="AO160" s="272"/>
      <c r="AP160" s="272"/>
    </row>
    <row r="161" spans="2:42" s="276" customFormat="1">
      <c r="B161" s="269">
        <v>140</v>
      </c>
      <c r="C161" s="270"/>
      <c r="D161" s="271" t="str">
        <f t="shared" si="6"/>
        <v/>
      </c>
      <c r="E161" s="272"/>
      <c r="F161" s="272"/>
      <c r="G161" s="270"/>
      <c r="H161" s="272"/>
      <c r="I161" s="272"/>
      <c r="J161" s="270"/>
      <c r="K161" s="270"/>
      <c r="L161" s="270"/>
      <c r="M161" s="272"/>
      <c r="N161" s="272"/>
      <c r="O161" s="272"/>
      <c r="P161" s="300"/>
      <c r="Q161" s="301"/>
      <c r="R161" s="274" t="str">
        <f t="shared" si="7"/>
        <v/>
      </c>
      <c r="S161" s="275" t="str">
        <f t="shared" si="8"/>
        <v/>
      </c>
      <c r="T161" s="272"/>
      <c r="U161" s="272"/>
      <c r="V161" s="270"/>
      <c r="W161" s="272"/>
      <c r="X161" s="272"/>
      <c r="Y161" s="270"/>
      <c r="Z161" s="272"/>
      <c r="AA161" s="272"/>
      <c r="AB161" s="270"/>
      <c r="AC161" s="270"/>
      <c r="AD161" s="270"/>
      <c r="AE161" s="272"/>
      <c r="AF161" s="272"/>
      <c r="AG161" s="272"/>
      <c r="AH161" s="270"/>
      <c r="AI161" s="272"/>
      <c r="AJ161" s="272"/>
      <c r="AK161" s="272"/>
      <c r="AL161" s="270"/>
      <c r="AM161" s="270"/>
      <c r="AN161" s="270"/>
      <c r="AO161" s="272"/>
      <c r="AP161" s="272"/>
    </row>
    <row r="162" spans="2:42" s="276" customFormat="1">
      <c r="B162" s="269">
        <v>141</v>
      </c>
      <c r="C162" s="270"/>
      <c r="D162" s="271" t="str">
        <f t="shared" si="6"/>
        <v/>
      </c>
      <c r="E162" s="272"/>
      <c r="F162" s="272"/>
      <c r="G162" s="270"/>
      <c r="H162" s="272"/>
      <c r="I162" s="272"/>
      <c r="J162" s="270"/>
      <c r="K162" s="270"/>
      <c r="L162" s="270"/>
      <c r="M162" s="272"/>
      <c r="N162" s="272"/>
      <c r="O162" s="272"/>
      <c r="P162" s="300"/>
      <c r="Q162" s="301"/>
      <c r="R162" s="274" t="str">
        <f t="shared" si="7"/>
        <v/>
      </c>
      <c r="S162" s="275" t="str">
        <f t="shared" si="8"/>
        <v/>
      </c>
      <c r="T162" s="272"/>
      <c r="U162" s="272"/>
      <c r="V162" s="270"/>
      <c r="W162" s="272"/>
      <c r="X162" s="272"/>
      <c r="Y162" s="270"/>
      <c r="Z162" s="272"/>
      <c r="AA162" s="272"/>
      <c r="AB162" s="270"/>
      <c r="AC162" s="270"/>
      <c r="AD162" s="270"/>
      <c r="AE162" s="272"/>
      <c r="AF162" s="272"/>
      <c r="AG162" s="272"/>
      <c r="AH162" s="270"/>
      <c r="AI162" s="272"/>
      <c r="AJ162" s="272"/>
      <c r="AK162" s="272"/>
      <c r="AL162" s="270"/>
      <c r="AM162" s="270"/>
      <c r="AN162" s="270"/>
      <c r="AO162" s="272"/>
      <c r="AP162" s="272"/>
    </row>
    <row r="163" spans="2:42" s="276" customFormat="1">
      <c r="B163" s="269">
        <v>142</v>
      </c>
      <c r="C163" s="270"/>
      <c r="D163" s="271" t="str">
        <f t="shared" si="6"/>
        <v/>
      </c>
      <c r="E163" s="272"/>
      <c r="F163" s="272"/>
      <c r="G163" s="270"/>
      <c r="H163" s="272"/>
      <c r="I163" s="272"/>
      <c r="J163" s="270"/>
      <c r="K163" s="270"/>
      <c r="L163" s="270"/>
      <c r="M163" s="272"/>
      <c r="N163" s="272"/>
      <c r="O163" s="272"/>
      <c r="P163" s="300"/>
      <c r="Q163" s="301"/>
      <c r="R163" s="274" t="str">
        <f t="shared" si="7"/>
        <v/>
      </c>
      <c r="S163" s="275" t="str">
        <f t="shared" si="8"/>
        <v/>
      </c>
      <c r="T163" s="272"/>
      <c r="U163" s="272"/>
      <c r="V163" s="270"/>
      <c r="W163" s="272"/>
      <c r="X163" s="272"/>
      <c r="Y163" s="270"/>
      <c r="Z163" s="272"/>
      <c r="AA163" s="272"/>
      <c r="AB163" s="270"/>
      <c r="AC163" s="270"/>
      <c r="AD163" s="270"/>
      <c r="AE163" s="272"/>
      <c r="AF163" s="272"/>
      <c r="AG163" s="272"/>
      <c r="AH163" s="270"/>
      <c r="AI163" s="272"/>
      <c r="AJ163" s="272"/>
      <c r="AK163" s="272"/>
      <c r="AL163" s="270"/>
      <c r="AM163" s="270"/>
      <c r="AN163" s="270"/>
      <c r="AO163" s="272"/>
      <c r="AP163" s="272"/>
    </row>
    <row r="164" spans="2:42" s="276" customFormat="1">
      <c r="B164" s="269">
        <v>143</v>
      </c>
      <c r="C164" s="270"/>
      <c r="D164" s="271" t="str">
        <f t="shared" si="6"/>
        <v/>
      </c>
      <c r="E164" s="272"/>
      <c r="F164" s="272"/>
      <c r="G164" s="270"/>
      <c r="H164" s="272"/>
      <c r="I164" s="272"/>
      <c r="J164" s="270"/>
      <c r="K164" s="270"/>
      <c r="L164" s="270"/>
      <c r="M164" s="272"/>
      <c r="N164" s="272"/>
      <c r="O164" s="272"/>
      <c r="P164" s="300"/>
      <c r="Q164" s="301"/>
      <c r="R164" s="274" t="str">
        <f t="shared" si="7"/>
        <v/>
      </c>
      <c r="S164" s="275" t="str">
        <f t="shared" si="8"/>
        <v/>
      </c>
      <c r="T164" s="272"/>
      <c r="U164" s="272"/>
      <c r="V164" s="270"/>
      <c r="W164" s="272"/>
      <c r="X164" s="272"/>
      <c r="Y164" s="270"/>
      <c r="Z164" s="272"/>
      <c r="AA164" s="272"/>
      <c r="AB164" s="270"/>
      <c r="AC164" s="270"/>
      <c r="AD164" s="270"/>
      <c r="AE164" s="272"/>
      <c r="AF164" s="272"/>
      <c r="AG164" s="272"/>
      <c r="AH164" s="270"/>
      <c r="AI164" s="272"/>
      <c r="AJ164" s="272"/>
      <c r="AK164" s="272"/>
      <c r="AL164" s="270"/>
      <c r="AM164" s="270"/>
      <c r="AN164" s="270"/>
      <c r="AO164" s="272"/>
      <c r="AP164" s="272"/>
    </row>
    <row r="165" spans="2:42" s="276" customFormat="1">
      <c r="B165" s="269">
        <v>144</v>
      </c>
      <c r="C165" s="270"/>
      <c r="D165" s="271" t="str">
        <f t="shared" si="6"/>
        <v/>
      </c>
      <c r="E165" s="272"/>
      <c r="F165" s="272"/>
      <c r="G165" s="270"/>
      <c r="H165" s="272"/>
      <c r="I165" s="272"/>
      <c r="J165" s="270"/>
      <c r="K165" s="270"/>
      <c r="L165" s="270"/>
      <c r="M165" s="272"/>
      <c r="N165" s="272"/>
      <c r="O165" s="272"/>
      <c r="P165" s="300"/>
      <c r="Q165" s="301"/>
      <c r="R165" s="274" t="str">
        <f t="shared" si="7"/>
        <v/>
      </c>
      <c r="S165" s="275" t="str">
        <f t="shared" si="8"/>
        <v/>
      </c>
      <c r="T165" s="272"/>
      <c r="U165" s="272"/>
      <c r="V165" s="270"/>
      <c r="W165" s="272"/>
      <c r="X165" s="272"/>
      <c r="Y165" s="270"/>
      <c r="Z165" s="272"/>
      <c r="AA165" s="272"/>
      <c r="AB165" s="270"/>
      <c r="AC165" s="270"/>
      <c r="AD165" s="270"/>
      <c r="AE165" s="272"/>
      <c r="AF165" s="272"/>
      <c r="AG165" s="272"/>
      <c r="AH165" s="270"/>
      <c r="AI165" s="272"/>
      <c r="AJ165" s="272"/>
      <c r="AK165" s="272"/>
      <c r="AL165" s="270"/>
      <c r="AM165" s="270"/>
      <c r="AN165" s="270"/>
      <c r="AO165" s="272"/>
      <c r="AP165" s="272"/>
    </row>
    <row r="166" spans="2:42" s="276" customFormat="1">
      <c r="B166" s="269">
        <v>145</v>
      </c>
      <c r="C166" s="270"/>
      <c r="D166" s="271" t="str">
        <f t="shared" si="6"/>
        <v/>
      </c>
      <c r="E166" s="272"/>
      <c r="F166" s="272"/>
      <c r="G166" s="270"/>
      <c r="H166" s="272"/>
      <c r="I166" s="272"/>
      <c r="J166" s="270"/>
      <c r="K166" s="270"/>
      <c r="L166" s="270"/>
      <c r="M166" s="272"/>
      <c r="N166" s="272"/>
      <c r="O166" s="272"/>
      <c r="P166" s="300"/>
      <c r="Q166" s="301"/>
      <c r="R166" s="274" t="str">
        <f t="shared" si="7"/>
        <v/>
      </c>
      <c r="S166" s="275" t="str">
        <f t="shared" si="8"/>
        <v/>
      </c>
      <c r="T166" s="272"/>
      <c r="U166" s="272"/>
      <c r="V166" s="270"/>
      <c r="W166" s="272"/>
      <c r="X166" s="272"/>
      <c r="Y166" s="270"/>
      <c r="Z166" s="272"/>
      <c r="AA166" s="272"/>
      <c r="AB166" s="270"/>
      <c r="AC166" s="270"/>
      <c r="AD166" s="270"/>
      <c r="AE166" s="272"/>
      <c r="AF166" s="272"/>
      <c r="AG166" s="272"/>
      <c r="AH166" s="270"/>
      <c r="AI166" s="272"/>
      <c r="AJ166" s="272"/>
      <c r="AK166" s="272"/>
      <c r="AL166" s="270"/>
      <c r="AM166" s="270"/>
      <c r="AN166" s="270"/>
      <c r="AO166" s="272"/>
      <c r="AP166" s="272"/>
    </row>
    <row r="167" spans="2:42" s="276" customFormat="1">
      <c r="B167" s="269">
        <v>146</v>
      </c>
      <c r="C167" s="270"/>
      <c r="D167" s="271" t="str">
        <f t="shared" si="6"/>
        <v/>
      </c>
      <c r="E167" s="272"/>
      <c r="F167" s="272"/>
      <c r="G167" s="270"/>
      <c r="H167" s="272"/>
      <c r="I167" s="272"/>
      <c r="J167" s="270"/>
      <c r="K167" s="270"/>
      <c r="L167" s="270"/>
      <c r="M167" s="272"/>
      <c r="N167" s="272"/>
      <c r="O167" s="272"/>
      <c r="P167" s="300"/>
      <c r="Q167" s="301"/>
      <c r="R167" s="274" t="str">
        <f t="shared" si="7"/>
        <v/>
      </c>
      <c r="S167" s="275" t="str">
        <f t="shared" si="8"/>
        <v/>
      </c>
      <c r="T167" s="272"/>
      <c r="U167" s="272"/>
      <c r="V167" s="270"/>
      <c r="W167" s="272"/>
      <c r="X167" s="272"/>
      <c r="Y167" s="270"/>
      <c r="Z167" s="272"/>
      <c r="AA167" s="272"/>
      <c r="AB167" s="270"/>
      <c r="AC167" s="270"/>
      <c r="AD167" s="270"/>
      <c r="AE167" s="272"/>
      <c r="AF167" s="272"/>
      <c r="AG167" s="272"/>
      <c r="AH167" s="270"/>
      <c r="AI167" s="272"/>
      <c r="AJ167" s="272"/>
      <c r="AK167" s="272"/>
      <c r="AL167" s="270"/>
      <c r="AM167" s="270"/>
      <c r="AN167" s="270"/>
      <c r="AO167" s="272"/>
      <c r="AP167" s="272"/>
    </row>
    <row r="168" spans="2:42" s="276" customFormat="1">
      <c r="B168" s="269">
        <v>147</v>
      </c>
      <c r="C168" s="270"/>
      <c r="D168" s="271" t="str">
        <f t="shared" si="6"/>
        <v/>
      </c>
      <c r="E168" s="272"/>
      <c r="F168" s="272"/>
      <c r="G168" s="270"/>
      <c r="H168" s="272"/>
      <c r="I168" s="272"/>
      <c r="J168" s="270"/>
      <c r="K168" s="270"/>
      <c r="L168" s="270"/>
      <c r="M168" s="272"/>
      <c r="N168" s="272"/>
      <c r="O168" s="272"/>
      <c r="P168" s="300"/>
      <c r="Q168" s="301"/>
      <c r="R168" s="274" t="str">
        <f t="shared" si="7"/>
        <v/>
      </c>
      <c r="S168" s="275" t="str">
        <f t="shared" si="8"/>
        <v/>
      </c>
      <c r="T168" s="272"/>
      <c r="U168" s="272"/>
      <c r="V168" s="270"/>
      <c r="W168" s="272"/>
      <c r="X168" s="272"/>
      <c r="Y168" s="270"/>
      <c r="Z168" s="272"/>
      <c r="AA168" s="272"/>
      <c r="AB168" s="270"/>
      <c r="AC168" s="270"/>
      <c r="AD168" s="270"/>
      <c r="AE168" s="272"/>
      <c r="AF168" s="272"/>
      <c r="AG168" s="272"/>
      <c r="AH168" s="270"/>
      <c r="AI168" s="272"/>
      <c r="AJ168" s="272"/>
      <c r="AK168" s="272"/>
      <c r="AL168" s="270"/>
      <c r="AM168" s="270"/>
      <c r="AN168" s="270"/>
      <c r="AO168" s="272"/>
      <c r="AP168" s="272"/>
    </row>
    <row r="169" spans="2:42" s="276" customFormat="1">
      <c r="B169" s="269">
        <v>148</v>
      </c>
      <c r="C169" s="270"/>
      <c r="D169" s="271" t="str">
        <f t="shared" si="6"/>
        <v/>
      </c>
      <c r="E169" s="272"/>
      <c r="F169" s="272"/>
      <c r="G169" s="270"/>
      <c r="H169" s="272"/>
      <c r="I169" s="272"/>
      <c r="J169" s="270"/>
      <c r="K169" s="270"/>
      <c r="L169" s="270"/>
      <c r="M169" s="272"/>
      <c r="N169" s="272"/>
      <c r="O169" s="272"/>
      <c r="P169" s="300"/>
      <c r="Q169" s="301"/>
      <c r="R169" s="274" t="str">
        <f t="shared" si="7"/>
        <v/>
      </c>
      <c r="S169" s="275" t="str">
        <f t="shared" si="8"/>
        <v/>
      </c>
      <c r="T169" s="272"/>
      <c r="U169" s="272"/>
      <c r="V169" s="270"/>
      <c r="W169" s="272"/>
      <c r="X169" s="272"/>
      <c r="Y169" s="270"/>
      <c r="Z169" s="272"/>
      <c r="AA169" s="272"/>
      <c r="AB169" s="270"/>
      <c r="AC169" s="270"/>
      <c r="AD169" s="270"/>
      <c r="AE169" s="272"/>
      <c r="AF169" s="272"/>
      <c r="AG169" s="272"/>
      <c r="AH169" s="270"/>
      <c r="AI169" s="272"/>
      <c r="AJ169" s="272"/>
      <c r="AK169" s="272"/>
      <c r="AL169" s="270"/>
      <c r="AM169" s="270"/>
      <c r="AN169" s="270"/>
      <c r="AO169" s="272"/>
      <c r="AP169" s="272"/>
    </row>
    <row r="170" spans="2:42" s="276" customFormat="1">
      <c r="B170" s="269">
        <v>149</v>
      </c>
      <c r="C170" s="270"/>
      <c r="D170" s="271" t="str">
        <f t="shared" si="6"/>
        <v/>
      </c>
      <c r="E170" s="272"/>
      <c r="F170" s="272"/>
      <c r="G170" s="270"/>
      <c r="H170" s="272"/>
      <c r="I170" s="272"/>
      <c r="J170" s="270"/>
      <c r="K170" s="270"/>
      <c r="L170" s="270"/>
      <c r="M170" s="272"/>
      <c r="N170" s="272"/>
      <c r="O170" s="272"/>
      <c r="P170" s="300"/>
      <c r="Q170" s="301"/>
      <c r="R170" s="274" t="str">
        <f t="shared" si="7"/>
        <v/>
      </c>
      <c r="S170" s="275" t="str">
        <f t="shared" si="8"/>
        <v/>
      </c>
      <c r="T170" s="272"/>
      <c r="U170" s="272"/>
      <c r="V170" s="270"/>
      <c r="W170" s="272"/>
      <c r="X170" s="272"/>
      <c r="Y170" s="270"/>
      <c r="Z170" s="272"/>
      <c r="AA170" s="272"/>
      <c r="AB170" s="270"/>
      <c r="AC170" s="270"/>
      <c r="AD170" s="270"/>
      <c r="AE170" s="272"/>
      <c r="AF170" s="272"/>
      <c r="AG170" s="272"/>
      <c r="AH170" s="270"/>
      <c r="AI170" s="272"/>
      <c r="AJ170" s="272"/>
      <c r="AK170" s="272"/>
      <c r="AL170" s="270"/>
      <c r="AM170" s="270"/>
      <c r="AN170" s="270"/>
      <c r="AO170" s="272"/>
      <c r="AP170" s="272"/>
    </row>
    <row r="171" spans="2:42" s="276" customFormat="1">
      <c r="B171" s="269">
        <v>150</v>
      </c>
      <c r="C171" s="270"/>
      <c r="D171" s="271" t="str">
        <f t="shared" si="6"/>
        <v/>
      </c>
      <c r="E171" s="272"/>
      <c r="F171" s="272"/>
      <c r="G171" s="270"/>
      <c r="H171" s="272"/>
      <c r="I171" s="272"/>
      <c r="J171" s="270"/>
      <c r="K171" s="270"/>
      <c r="L171" s="270"/>
      <c r="M171" s="272"/>
      <c r="N171" s="272"/>
      <c r="O171" s="272"/>
      <c r="P171" s="300"/>
      <c r="Q171" s="301"/>
      <c r="R171" s="274" t="str">
        <f t="shared" si="7"/>
        <v/>
      </c>
      <c r="S171" s="275" t="str">
        <f t="shared" si="8"/>
        <v/>
      </c>
      <c r="T171" s="272"/>
      <c r="U171" s="272"/>
      <c r="V171" s="270"/>
      <c r="W171" s="272"/>
      <c r="X171" s="272"/>
      <c r="Y171" s="270"/>
      <c r="Z171" s="272"/>
      <c r="AA171" s="272"/>
      <c r="AB171" s="270"/>
      <c r="AC171" s="270"/>
      <c r="AD171" s="270"/>
      <c r="AE171" s="272"/>
      <c r="AF171" s="272"/>
      <c r="AG171" s="272"/>
      <c r="AH171" s="270"/>
      <c r="AI171" s="272"/>
      <c r="AJ171" s="272"/>
      <c r="AK171" s="272"/>
      <c r="AL171" s="270"/>
      <c r="AM171" s="270"/>
      <c r="AN171" s="270"/>
      <c r="AO171" s="272"/>
      <c r="AP171" s="272"/>
    </row>
    <row r="172" spans="2:42" s="276" customFormat="1">
      <c r="B172" s="269">
        <v>151</v>
      </c>
      <c r="C172" s="270"/>
      <c r="D172" s="271" t="str">
        <f t="shared" si="6"/>
        <v/>
      </c>
      <c r="E172" s="272"/>
      <c r="F172" s="272"/>
      <c r="G172" s="270"/>
      <c r="H172" s="272"/>
      <c r="I172" s="272"/>
      <c r="J172" s="270"/>
      <c r="K172" s="270"/>
      <c r="L172" s="270"/>
      <c r="M172" s="272"/>
      <c r="N172" s="272"/>
      <c r="O172" s="272"/>
      <c r="P172" s="300"/>
      <c r="Q172" s="301"/>
      <c r="R172" s="274" t="str">
        <f t="shared" si="7"/>
        <v/>
      </c>
      <c r="S172" s="275" t="str">
        <f t="shared" si="8"/>
        <v/>
      </c>
      <c r="T172" s="272"/>
      <c r="U172" s="272"/>
      <c r="V172" s="270"/>
      <c r="W172" s="272"/>
      <c r="X172" s="272"/>
      <c r="Y172" s="270"/>
      <c r="Z172" s="272"/>
      <c r="AA172" s="272"/>
      <c r="AB172" s="270"/>
      <c r="AC172" s="270"/>
      <c r="AD172" s="270"/>
      <c r="AE172" s="272"/>
      <c r="AF172" s="272"/>
      <c r="AG172" s="272"/>
      <c r="AH172" s="270"/>
      <c r="AI172" s="272"/>
      <c r="AJ172" s="272"/>
      <c r="AK172" s="272"/>
      <c r="AL172" s="270"/>
      <c r="AM172" s="270"/>
      <c r="AN172" s="270"/>
      <c r="AO172" s="272"/>
      <c r="AP172" s="272"/>
    </row>
    <row r="173" spans="2:42" s="276" customFormat="1">
      <c r="B173" s="269">
        <v>152</v>
      </c>
      <c r="C173" s="270"/>
      <c r="D173" s="271" t="str">
        <f t="shared" si="6"/>
        <v/>
      </c>
      <c r="E173" s="272"/>
      <c r="F173" s="272"/>
      <c r="G173" s="270"/>
      <c r="H173" s="272"/>
      <c r="I173" s="272"/>
      <c r="J173" s="270"/>
      <c r="K173" s="270"/>
      <c r="L173" s="270"/>
      <c r="M173" s="272"/>
      <c r="N173" s="272"/>
      <c r="O173" s="272"/>
      <c r="P173" s="300"/>
      <c r="Q173" s="301"/>
      <c r="R173" s="274" t="str">
        <f t="shared" si="7"/>
        <v/>
      </c>
      <c r="S173" s="275" t="str">
        <f t="shared" si="8"/>
        <v/>
      </c>
      <c r="T173" s="272"/>
      <c r="U173" s="272"/>
      <c r="V173" s="270"/>
      <c r="W173" s="272"/>
      <c r="X173" s="272"/>
      <c r="Y173" s="270"/>
      <c r="Z173" s="272"/>
      <c r="AA173" s="272"/>
      <c r="AB173" s="270"/>
      <c r="AC173" s="270"/>
      <c r="AD173" s="270"/>
      <c r="AE173" s="272"/>
      <c r="AF173" s="272"/>
      <c r="AG173" s="272"/>
      <c r="AH173" s="270"/>
      <c r="AI173" s="272"/>
      <c r="AJ173" s="272"/>
      <c r="AK173" s="272"/>
      <c r="AL173" s="270"/>
      <c r="AM173" s="270"/>
      <c r="AN173" s="270"/>
      <c r="AO173" s="272"/>
      <c r="AP173" s="272"/>
    </row>
    <row r="174" spans="2:42" s="276" customFormat="1">
      <c r="B174" s="269">
        <v>153</v>
      </c>
      <c r="C174" s="270"/>
      <c r="D174" s="271" t="str">
        <f t="shared" si="6"/>
        <v/>
      </c>
      <c r="E174" s="272"/>
      <c r="F174" s="272"/>
      <c r="G174" s="270"/>
      <c r="H174" s="272"/>
      <c r="I174" s="272"/>
      <c r="J174" s="270"/>
      <c r="K174" s="270"/>
      <c r="L174" s="270"/>
      <c r="M174" s="272"/>
      <c r="N174" s="272"/>
      <c r="O174" s="272"/>
      <c r="P174" s="300"/>
      <c r="Q174" s="301"/>
      <c r="R174" s="274" t="str">
        <f t="shared" si="7"/>
        <v/>
      </c>
      <c r="S174" s="275" t="str">
        <f t="shared" si="8"/>
        <v/>
      </c>
      <c r="T174" s="272"/>
      <c r="U174" s="272"/>
      <c r="V174" s="270"/>
      <c r="W174" s="272"/>
      <c r="X174" s="272"/>
      <c r="Y174" s="270"/>
      <c r="Z174" s="272"/>
      <c r="AA174" s="272"/>
      <c r="AB174" s="270"/>
      <c r="AC174" s="270"/>
      <c r="AD174" s="270"/>
      <c r="AE174" s="272"/>
      <c r="AF174" s="272"/>
      <c r="AG174" s="272"/>
      <c r="AH174" s="270"/>
      <c r="AI174" s="272"/>
      <c r="AJ174" s="272"/>
      <c r="AK174" s="272"/>
      <c r="AL174" s="270"/>
      <c r="AM174" s="270"/>
      <c r="AN174" s="270"/>
      <c r="AO174" s="272"/>
      <c r="AP174" s="272"/>
    </row>
    <row r="175" spans="2:42" s="276" customFormat="1">
      <c r="B175" s="269">
        <v>154</v>
      </c>
      <c r="C175" s="270"/>
      <c r="D175" s="271" t="str">
        <f t="shared" si="6"/>
        <v/>
      </c>
      <c r="E175" s="272"/>
      <c r="F175" s="272"/>
      <c r="G175" s="270"/>
      <c r="H175" s="272"/>
      <c r="I175" s="272"/>
      <c r="J175" s="270"/>
      <c r="K175" s="270"/>
      <c r="L175" s="270"/>
      <c r="M175" s="272"/>
      <c r="N175" s="272"/>
      <c r="O175" s="272"/>
      <c r="P175" s="300"/>
      <c r="Q175" s="301"/>
      <c r="R175" s="274" t="str">
        <f t="shared" si="7"/>
        <v/>
      </c>
      <c r="S175" s="275" t="str">
        <f t="shared" si="8"/>
        <v/>
      </c>
      <c r="T175" s="272"/>
      <c r="U175" s="272"/>
      <c r="V175" s="270"/>
      <c r="W175" s="272"/>
      <c r="X175" s="272"/>
      <c r="Y175" s="270"/>
      <c r="Z175" s="272"/>
      <c r="AA175" s="272"/>
      <c r="AB175" s="270"/>
      <c r="AC175" s="270"/>
      <c r="AD175" s="270"/>
      <c r="AE175" s="272"/>
      <c r="AF175" s="272"/>
      <c r="AG175" s="272"/>
      <c r="AH175" s="270"/>
      <c r="AI175" s="272"/>
      <c r="AJ175" s="272"/>
      <c r="AK175" s="272"/>
      <c r="AL175" s="270"/>
      <c r="AM175" s="270"/>
      <c r="AN175" s="270"/>
      <c r="AO175" s="272"/>
      <c r="AP175" s="272"/>
    </row>
    <row r="176" spans="2:42" s="276" customFormat="1">
      <c r="B176" s="269">
        <v>155</v>
      </c>
      <c r="C176" s="270"/>
      <c r="D176" s="271" t="str">
        <f t="shared" si="6"/>
        <v/>
      </c>
      <c r="E176" s="272"/>
      <c r="F176" s="272"/>
      <c r="G176" s="270"/>
      <c r="H176" s="272"/>
      <c r="I176" s="272"/>
      <c r="J176" s="270"/>
      <c r="K176" s="270"/>
      <c r="L176" s="270"/>
      <c r="M176" s="272"/>
      <c r="N176" s="272"/>
      <c r="O176" s="272"/>
      <c r="P176" s="300"/>
      <c r="Q176" s="301"/>
      <c r="R176" s="274" t="str">
        <f t="shared" si="7"/>
        <v/>
      </c>
      <c r="S176" s="275" t="str">
        <f t="shared" si="8"/>
        <v/>
      </c>
      <c r="T176" s="272"/>
      <c r="U176" s="272"/>
      <c r="V176" s="270"/>
      <c r="W176" s="272"/>
      <c r="X176" s="272"/>
      <c r="Y176" s="270"/>
      <c r="Z176" s="272"/>
      <c r="AA176" s="272"/>
      <c r="AB176" s="270"/>
      <c r="AC176" s="270"/>
      <c r="AD176" s="270"/>
      <c r="AE176" s="272"/>
      <c r="AF176" s="272"/>
      <c r="AG176" s="272"/>
      <c r="AH176" s="270"/>
      <c r="AI176" s="272"/>
      <c r="AJ176" s="272"/>
      <c r="AK176" s="272"/>
      <c r="AL176" s="270"/>
      <c r="AM176" s="270"/>
      <c r="AN176" s="270"/>
      <c r="AO176" s="272"/>
      <c r="AP176" s="272"/>
    </row>
    <row r="177" spans="2:42" s="276" customFormat="1">
      <c r="B177" s="269">
        <v>156</v>
      </c>
      <c r="C177" s="270"/>
      <c r="D177" s="271" t="str">
        <f t="shared" si="6"/>
        <v/>
      </c>
      <c r="E177" s="272"/>
      <c r="F177" s="272"/>
      <c r="G177" s="270"/>
      <c r="H177" s="272"/>
      <c r="I177" s="272"/>
      <c r="J177" s="270"/>
      <c r="K177" s="270"/>
      <c r="L177" s="270"/>
      <c r="M177" s="272"/>
      <c r="N177" s="272"/>
      <c r="O177" s="272"/>
      <c r="P177" s="300"/>
      <c r="Q177" s="301"/>
      <c r="R177" s="274" t="str">
        <f t="shared" si="7"/>
        <v/>
      </c>
      <c r="S177" s="275" t="str">
        <f t="shared" si="8"/>
        <v/>
      </c>
      <c r="T177" s="272"/>
      <c r="U177" s="272"/>
      <c r="V177" s="270"/>
      <c r="W177" s="272"/>
      <c r="X177" s="272"/>
      <c r="Y177" s="270"/>
      <c r="Z177" s="272"/>
      <c r="AA177" s="272"/>
      <c r="AB177" s="270"/>
      <c r="AC177" s="270"/>
      <c r="AD177" s="270"/>
      <c r="AE177" s="272"/>
      <c r="AF177" s="272"/>
      <c r="AG177" s="272"/>
      <c r="AH177" s="270"/>
      <c r="AI177" s="272"/>
      <c r="AJ177" s="272"/>
      <c r="AK177" s="272"/>
      <c r="AL177" s="270"/>
      <c r="AM177" s="270"/>
      <c r="AN177" s="270"/>
      <c r="AO177" s="272"/>
      <c r="AP177" s="272"/>
    </row>
    <row r="178" spans="2:42" s="276" customFormat="1">
      <c r="B178" s="269">
        <v>157</v>
      </c>
      <c r="C178" s="270"/>
      <c r="D178" s="271" t="str">
        <f t="shared" si="6"/>
        <v/>
      </c>
      <c r="E178" s="272"/>
      <c r="F178" s="272"/>
      <c r="G178" s="270"/>
      <c r="H178" s="272"/>
      <c r="I178" s="272"/>
      <c r="J178" s="270"/>
      <c r="K178" s="270"/>
      <c r="L178" s="270"/>
      <c r="M178" s="272"/>
      <c r="N178" s="272"/>
      <c r="O178" s="272"/>
      <c r="P178" s="300"/>
      <c r="Q178" s="301"/>
      <c r="R178" s="274" t="str">
        <f t="shared" si="7"/>
        <v/>
      </c>
      <c r="S178" s="275" t="str">
        <f t="shared" si="8"/>
        <v/>
      </c>
      <c r="T178" s="272"/>
      <c r="U178" s="272"/>
      <c r="V178" s="270"/>
      <c r="W178" s="272"/>
      <c r="X178" s="272"/>
      <c r="Y178" s="270"/>
      <c r="Z178" s="272"/>
      <c r="AA178" s="272"/>
      <c r="AB178" s="270"/>
      <c r="AC178" s="270"/>
      <c r="AD178" s="270"/>
      <c r="AE178" s="272"/>
      <c r="AF178" s="272"/>
      <c r="AG178" s="272"/>
      <c r="AH178" s="270"/>
      <c r="AI178" s="272"/>
      <c r="AJ178" s="272"/>
      <c r="AK178" s="272"/>
      <c r="AL178" s="270"/>
      <c r="AM178" s="270"/>
      <c r="AN178" s="270"/>
      <c r="AO178" s="272"/>
      <c r="AP178" s="272"/>
    </row>
    <row r="179" spans="2:42" s="276" customFormat="1">
      <c r="B179" s="269">
        <v>158</v>
      </c>
      <c r="C179" s="270"/>
      <c r="D179" s="271" t="str">
        <f t="shared" si="6"/>
        <v/>
      </c>
      <c r="E179" s="272"/>
      <c r="F179" s="272"/>
      <c r="G179" s="270"/>
      <c r="H179" s="272"/>
      <c r="I179" s="272"/>
      <c r="J179" s="270"/>
      <c r="K179" s="270"/>
      <c r="L179" s="270"/>
      <c r="M179" s="272"/>
      <c r="N179" s="272"/>
      <c r="O179" s="272"/>
      <c r="P179" s="300"/>
      <c r="Q179" s="301"/>
      <c r="R179" s="274" t="str">
        <f t="shared" si="7"/>
        <v/>
      </c>
      <c r="S179" s="275" t="str">
        <f t="shared" si="8"/>
        <v/>
      </c>
      <c r="T179" s="272"/>
      <c r="U179" s="272"/>
      <c r="V179" s="270"/>
      <c r="W179" s="272"/>
      <c r="X179" s="272"/>
      <c r="Y179" s="270"/>
      <c r="Z179" s="272"/>
      <c r="AA179" s="272"/>
      <c r="AB179" s="270"/>
      <c r="AC179" s="270"/>
      <c r="AD179" s="270"/>
      <c r="AE179" s="272"/>
      <c r="AF179" s="272"/>
      <c r="AG179" s="272"/>
      <c r="AH179" s="270"/>
      <c r="AI179" s="272"/>
      <c r="AJ179" s="272"/>
      <c r="AK179" s="272"/>
      <c r="AL179" s="270"/>
      <c r="AM179" s="270"/>
      <c r="AN179" s="270"/>
      <c r="AO179" s="272"/>
      <c r="AP179" s="272"/>
    </row>
    <row r="180" spans="2:42" s="276" customFormat="1">
      <c r="B180" s="269">
        <v>159</v>
      </c>
      <c r="C180" s="270"/>
      <c r="D180" s="271" t="str">
        <f t="shared" si="6"/>
        <v/>
      </c>
      <c r="E180" s="272"/>
      <c r="F180" s="272"/>
      <c r="G180" s="270"/>
      <c r="H180" s="272"/>
      <c r="I180" s="272"/>
      <c r="J180" s="270"/>
      <c r="K180" s="270"/>
      <c r="L180" s="270"/>
      <c r="M180" s="272"/>
      <c r="N180" s="272"/>
      <c r="O180" s="272"/>
      <c r="P180" s="300"/>
      <c r="Q180" s="301"/>
      <c r="R180" s="274" t="str">
        <f t="shared" si="7"/>
        <v/>
      </c>
      <c r="S180" s="275" t="str">
        <f t="shared" si="8"/>
        <v/>
      </c>
      <c r="T180" s="272"/>
      <c r="U180" s="272"/>
      <c r="V180" s="270"/>
      <c r="W180" s="272"/>
      <c r="X180" s="272"/>
      <c r="Y180" s="270"/>
      <c r="Z180" s="272"/>
      <c r="AA180" s="272"/>
      <c r="AB180" s="270"/>
      <c r="AC180" s="270"/>
      <c r="AD180" s="270"/>
      <c r="AE180" s="272"/>
      <c r="AF180" s="272"/>
      <c r="AG180" s="272"/>
      <c r="AH180" s="270"/>
      <c r="AI180" s="272"/>
      <c r="AJ180" s="272"/>
      <c r="AK180" s="272"/>
      <c r="AL180" s="270"/>
      <c r="AM180" s="270"/>
      <c r="AN180" s="270"/>
      <c r="AO180" s="272"/>
      <c r="AP180" s="272"/>
    </row>
    <row r="181" spans="2:42" s="276" customFormat="1">
      <c r="B181" s="269">
        <v>160</v>
      </c>
      <c r="C181" s="270"/>
      <c r="D181" s="271" t="str">
        <f t="shared" si="6"/>
        <v/>
      </c>
      <c r="E181" s="272"/>
      <c r="F181" s="272"/>
      <c r="G181" s="270"/>
      <c r="H181" s="272"/>
      <c r="I181" s="272"/>
      <c r="J181" s="270"/>
      <c r="K181" s="270"/>
      <c r="L181" s="270"/>
      <c r="M181" s="272"/>
      <c r="N181" s="272"/>
      <c r="O181" s="272"/>
      <c r="P181" s="300"/>
      <c r="Q181" s="301"/>
      <c r="R181" s="274" t="str">
        <f t="shared" si="7"/>
        <v/>
      </c>
      <c r="S181" s="275" t="str">
        <f t="shared" si="8"/>
        <v/>
      </c>
      <c r="T181" s="272"/>
      <c r="U181" s="272"/>
      <c r="V181" s="270"/>
      <c r="W181" s="272"/>
      <c r="X181" s="272"/>
      <c r="Y181" s="270"/>
      <c r="Z181" s="272"/>
      <c r="AA181" s="272"/>
      <c r="AB181" s="270"/>
      <c r="AC181" s="270"/>
      <c r="AD181" s="270"/>
      <c r="AE181" s="272"/>
      <c r="AF181" s="272"/>
      <c r="AG181" s="272"/>
      <c r="AH181" s="270"/>
      <c r="AI181" s="272"/>
      <c r="AJ181" s="272"/>
      <c r="AK181" s="272"/>
      <c r="AL181" s="270"/>
      <c r="AM181" s="270"/>
      <c r="AN181" s="270"/>
      <c r="AO181" s="272"/>
      <c r="AP181" s="272"/>
    </row>
    <row r="182" spans="2:42" s="276" customFormat="1">
      <c r="B182" s="269">
        <v>161</v>
      </c>
      <c r="C182" s="270"/>
      <c r="D182" s="271" t="str">
        <f t="shared" si="6"/>
        <v/>
      </c>
      <c r="E182" s="272"/>
      <c r="F182" s="272"/>
      <c r="G182" s="270"/>
      <c r="H182" s="272"/>
      <c r="I182" s="272"/>
      <c r="J182" s="270"/>
      <c r="K182" s="270"/>
      <c r="L182" s="270"/>
      <c r="M182" s="272"/>
      <c r="N182" s="272"/>
      <c r="O182" s="272"/>
      <c r="P182" s="300"/>
      <c r="Q182" s="301"/>
      <c r="R182" s="274" t="str">
        <f t="shared" si="7"/>
        <v/>
      </c>
      <c r="S182" s="275" t="str">
        <f t="shared" si="8"/>
        <v/>
      </c>
      <c r="T182" s="272"/>
      <c r="U182" s="272"/>
      <c r="V182" s="270"/>
      <c r="W182" s="272"/>
      <c r="X182" s="272"/>
      <c r="Y182" s="270"/>
      <c r="Z182" s="272"/>
      <c r="AA182" s="272"/>
      <c r="AB182" s="270"/>
      <c r="AC182" s="270"/>
      <c r="AD182" s="270"/>
      <c r="AE182" s="272"/>
      <c r="AF182" s="272"/>
      <c r="AG182" s="272"/>
      <c r="AH182" s="270"/>
      <c r="AI182" s="272"/>
      <c r="AJ182" s="272"/>
      <c r="AK182" s="272"/>
      <c r="AL182" s="270"/>
      <c r="AM182" s="270"/>
      <c r="AN182" s="270"/>
      <c r="AO182" s="272"/>
      <c r="AP182" s="272"/>
    </row>
    <row r="183" spans="2:42" s="276" customFormat="1">
      <c r="B183" s="269">
        <v>162</v>
      </c>
      <c r="C183" s="270"/>
      <c r="D183" s="271" t="str">
        <f t="shared" si="6"/>
        <v/>
      </c>
      <c r="E183" s="272"/>
      <c r="F183" s="272"/>
      <c r="G183" s="270"/>
      <c r="H183" s="272"/>
      <c r="I183" s="272"/>
      <c r="J183" s="270"/>
      <c r="K183" s="270"/>
      <c r="L183" s="270"/>
      <c r="M183" s="272"/>
      <c r="N183" s="272"/>
      <c r="O183" s="272"/>
      <c r="P183" s="300"/>
      <c r="Q183" s="301"/>
      <c r="R183" s="274" t="str">
        <f t="shared" si="7"/>
        <v/>
      </c>
      <c r="S183" s="275" t="str">
        <f t="shared" si="8"/>
        <v/>
      </c>
      <c r="T183" s="272"/>
      <c r="U183" s="272"/>
      <c r="V183" s="270"/>
      <c r="W183" s="272"/>
      <c r="X183" s="272"/>
      <c r="Y183" s="270"/>
      <c r="Z183" s="272"/>
      <c r="AA183" s="272"/>
      <c r="AB183" s="270"/>
      <c r="AC183" s="270"/>
      <c r="AD183" s="270"/>
      <c r="AE183" s="272"/>
      <c r="AF183" s="272"/>
      <c r="AG183" s="272"/>
      <c r="AH183" s="270"/>
      <c r="AI183" s="272"/>
      <c r="AJ183" s="272"/>
      <c r="AK183" s="272"/>
      <c r="AL183" s="270"/>
      <c r="AM183" s="270"/>
      <c r="AN183" s="270"/>
      <c r="AO183" s="272"/>
      <c r="AP183" s="272"/>
    </row>
    <row r="184" spans="2:42" s="276" customFormat="1">
      <c r="B184" s="269">
        <v>163</v>
      </c>
      <c r="C184" s="270"/>
      <c r="D184" s="271" t="str">
        <f t="shared" si="6"/>
        <v/>
      </c>
      <c r="E184" s="272"/>
      <c r="F184" s="272"/>
      <c r="G184" s="270"/>
      <c r="H184" s="272"/>
      <c r="I184" s="272"/>
      <c r="J184" s="270"/>
      <c r="K184" s="270"/>
      <c r="L184" s="270"/>
      <c r="M184" s="272"/>
      <c r="N184" s="272"/>
      <c r="O184" s="272"/>
      <c r="P184" s="300"/>
      <c r="Q184" s="301"/>
      <c r="R184" s="274" t="str">
        <f t="shared" si="7"/>
        <v/>
      </c>
      <c r="S184" s="275" t="str">
        <f t="shared" si="8"/>
        <v/>
      </c>
      <c r="T184" s="272"/>
      <c r="U184" s="272"/>
      <c r="V184" s="270"/>
      <c r="W184" s="272"/>
      <c r="X184" s="272"/>
      <c r="Y184" s="270"/>
      <c r="Z184" s="272"/>
      <c r="AA184" s="272"/>
      <c r="AB184" s="270"/>
      <c r="AC184" s="270"/>
      <c r="AD184" s="270"/>
      <c r="AE184" s="272"/>
      <c r="AF184" s="272"/>
      <c r="AG184" s="272"/>
      <c r="AH184" s="270"/>
      <c r="AI184" s="272"/>
      <c r="AJ184" s="272"/>
      <c r="AK184" s="272"/>
      <c r="AL184" s="270"/>
      <c r="AM184" s="270"/>
      <c r="AN184" s="270"/>
      <c r="AO184" s="272"/>
      <c r="AP184" s="272"/>
    </row>
    <row r="185" spans="2:42" s="276" customFormat="1">
      <c r="B185" s="269">
        <v>164</v>
      </c>
      <c r="C185" s="270"/>
      <c r="D185" s="271" t="str">
        <f t="shared" si="6"/>
        <v/>
      </c>
      <c r="E185" s="272"/>
      <c r="F185" s="272"/>
      <c r="G185" s="270"/>
      <c r="H185" s="272"/>
      <c r="I185" s="272"/>
      <c r="J185" s="270"/>
      <c r="K185" s="270"/>
      <c r="L185" s="270"/>
      <c r="M185" s="272"/>
      <c r="N185" s="272"/>
      <c r="O185" s="272"/>
      <c r="P185" s="300"/>
      <c r="Q185" s="301"/>
      <c r="R185" s="274" t="str">
        <f t="shared" si="7"/>
        <v/>
      </c>
      <c r="S185" s="275" t="str">
        <f t="shared" si="8"/>
        <v/>
      </c>
      <c r="T185" s="272"/>
      <c r="U185" s="272"/>
      <c r="V185" s="270"/>
      <c r="W185" s="272"/>
      <c r="X185" s="272"/>
      <c r="Y185" s="270"/>
      <c r="Z185" s="272"/>
      <c r="AA185" s="272"/>
      <c r="AB185" s="270"/>
      <c r="AC185" s="270"/>
      <c r="AD185" s="270"/>
      <c r="AE185" s="272"/>
      <c r="AF185" s="272"/>
      <c r="AG185" s="272"/>
      <c r="AH185" s="270"/>
      <c r="AI185" s="272"/>
      <c r="AJ185" s="272"/>
      <c r="AK185" s="272"/>
      <c r="AL185" s="270"/>
      <c r="AM185" s="270"/>
      <c r="AN185" s="270"/>
      <c r="AO185" s="272"/>
      <c r="AP185" s="272"/>
    </row>
    <row r="186" spans="2:42" s="276" customFormat="1">
      <c r="B186" s="269">
        <v>165</v>
      </c>
      <c r="C186" s="270"/>
      <c r="D186" s="271" t="str">
        <f t="shared" si="6"/>
        <v/>
      </c>
      <c r="E186" s="272"/>
      <c r="F186" s="272"/>
      <c r="G186" s="270"/>
      <c r="H186" s="272"/>
      <c r="I186" s="272"/>
      <c r="J186" s="270"/>
      <c r="K186" s="270"/>
      <c r="L186" s="270"/>
      <c r="M186" s="272"/>
      <c r="N186" s="272"/>
      <c r="O186" s="272"/>
      <c r="P186" s="300"/>
      <c r="Q186" s="301"/>
      <c r="R186" s="274" t="str">
        <f t="shared" si="7"/>
        <v/>
      </c>
      <c r="S186" s="275" t="str">
        <f t="shared" si="8"/>
        <v/>
      </c>
      <c r="T186" s="272"/>
      <c r="U186" s="272"/>
      <c r="V186" s="270"/>
      <c r="W186" s="272"/>
      <c r="X186" s="272"/>
      <c r="Y186" s="270"/>
      <c r="Z186" s="272"/>
      <c r="AA186" s="272"/>
      <c r="AB186" s="270"/>
      <c r="AC186" s="270"/>
      <c r="AD186" s="270"/>
      <c r="AE186" s="272"/>
      <c r="AF186" s="272"/>
      <c r="AG186" s="272"/>
      <c r="AH186" s="270"/>
      <c r="AI186" s="272"/>
      <c r="AJ186" s="272"/>
      <c r="AK186" s="272"/>
      <c r="AL186" s="270"/>
      <c r="AM186" s="270"/>
      <c r="AN186" s="270"/>
      <c r="AO186" s="272"/>
      <c r="AP186" s="272"/>
    </row>
    <row r="187" spans="2:42" s="276" customFormat="1">
      <c r="B187" s="269">
        <v>166</v>
      </c>
      <c r="C187" s="270"/>
      <c r="D187" s="271" t="str">
        <f t="shared" si="6"/>
        <v/>
      </c>
      <c r="E187" s="272"/>
      <c r="F187" s="272"/>
      <c r="G187" s="270"/>
      <c r="H187" s="272"/>
      <c r="I187" s="272"/>
      <c r="J187" s="270"/>
      <c r="K187" s="270"/>
      <c r="L187" s="270"/>
      <c r="M187" s="272"/>
      <c r="N187" s="272"/>
      <c r="O187" s="272"/>
      <c r="P187" s="300"/>
      <c r="Q187" s="301"/>
      <c r="R187" s="274" t="str">
        <f t="shared" si="7"/>
        <v/>
      </c>
      <c r="S187" s="275" t="str">
        <f t="shared" si="8"/>
        <v/>
      </c>
      <c r="T187" s="272"/>
      <c r="U187" s="272"/>
      <c r="V187" s="270"/>
      <c r="W187" s="272"/>
      <c r="X187" s="272"/>
      <c r="Y187" s="270"/>
      <c r="Z187" s="272"/>
      <c r="AA187" s="272"/>
      <c r="AB187" s="270"/>
      <c r="AC187" s="270"/>
      <c r="AD187" s="270"/>
      <c r="AE187" s="272"/>
      <c r="AF187" s="272"/>
      <c r="AG187" s="272"/>
      <c r="AH187" s="270"/>
      <c r="AI187" s="272"/>
      <c r="AJ187" s="272"/>
      <c r="AK187" s="272"/>
      <c r="AL187" s="270"/>
      <c r="AM187" s="270"/>
      <c r="AN187" s="270"/>
      <c r="AO187" s="272"/>
      <c r="AP187" s="272"/>
    </row>
    <row r="188" spans="2:42" s="276" customFormat="1">
      <c r="B188" s="269">
        <v>167</v>
      </c>
      <c r="C188" s="270"/>
      <c r="D188" s="271" t="str">
        <f t="shared" si="6"/>
        <v/>
      </c>
      <c r="E188" s="272"/>
      <c r="F188" s="272"/>
      <c r="G188" s="270"/>
      <c r="H188" s="272"/>
      <c r="I188" s="272"/>
      <c r="J188" s="270"/>
      <c r="K188" s="270"/>
      <c r="L188" s="270"/>
      <c r="M188" s="272"/>
      <c r="N188" s="272"/>
      <c r="O188" s="272"/>
      <c r="P188" s="300"/>
      <c r="Q188" s="301"/>
      <c r="R188" s="274" t="str">
        <f t="shared" si="7"/>
        <v/>
      </c>
      <c r="S188" s="275" t="str">
        <f t="shared" si="8"/>
        <v/>
      </c>
      <c r="T188" s="272"/>
      <c r="U188" s="272"/>
      <c r="V188" s="270"/>
      <c r="W188" s="272"/>
      <c r="X188" s="272"/>
      <c r="Y188" s="270"/>
      <c r="Z188" s="272"/>
      <c r="AA188" s="272"/>
      <c r="AB188" s="270"/>
      <c r="AC188" s="270"/>
      <c r="AD188" s="270"/>
      <c r="AE188" s="272"/>
      <c r="AF188" s="272"/>
      <c r="AG188" s="272"/>
      <c r="AH188" s="270"/>
      <c r="AI188" s="272"/>
      <c r="AJ188" s="272"/>
      <c r="AK188" s="272"/>
      <c r="AL188" s="270"/>
      <c r="AM188" s="270"/>
      <c r="AN188" s="270"/>
      <c r="AO188" s="272"/>
      <c r="AP188" s="272"/>
    </row>
    <row r="189" spans="2:42" s="276" customFormat="1">
      <c r="B189" s="269">
        <v>168</v>
      </c>
      <c r="C189" s="270"/>
      <c r="D189" s="271" t="str">
        <f t="shared" si="6"/>
        <v/>
      </c>
      <c r="E189" s="272"/>
      <c r="F189" s="272"/>
      <c r="G189" s="270"/>
      <c r="H189" s="272"/>
      <c r="I189" s="272"/>
      <c r="J189" s="270"/>
      <c r="K189" s="270"/>
      <c r="L189" s="270"/>
      <c r="M189" s="272"/>
      <c r="N189" s="272"/>
      <c r="O189" s="272"/>
      <c r="P189" s="300"/>
      <c r="Q189" s="301"/>
      <c r="R189" s="274" t="str">
        <f t="shared" si="7"/>
        <v/>
      </c>
      <c r="S189" s="275" t="str">
        <f t="shared" si="8"/>
        <v/>
      </c>
      <c r="T189" s="272"/>
      <c r="U189" s="272"/>
      <c r="V189" s="270"/>
      <c r="W189" s="272"/>
      <c r="X189" s="272"/>
      <c r="Y189" s="270"/>
      <c r="Z189" s="272"/>
      <c r="AA189" s="272"/>
      <c r="AB189" s="270"/>
      <c r="AC189" s="270"/>
      <c r="AD189" s="270"/>
      <c r="AE189" s="272"/>
      <c r="AF189" s="272"/>
      <c r="AG189" s="272"/>
      <c r="AH189" s="270"/>
      <c r="AI189" s="272"/>
      <c r="AJ189" s="272"/>
      <c r="AK189" s="272"/>
      <c r="AL189" s="270"/>
      <c r="AM189" s="270"/>
      <c r="AN189" s="270"/>
      <c r="AO189" s="272"/>
      <c r="AP189" s="272"/>
    </row>
    <row r="190" spans="2:42" s="276" customFormat="1">
      <c r="B190" s="269">
        <v>169</v>
      </c>
      <c r="C190" s="270"/>
      <c r="D190" s="271" t="str">
        <f t="shared" si="6"/>
        <v/>
      </c>
      <c r="E190" s="272"/>
      <c r="F190" s="272"/>
      <c r="G190" s="270"/>
      <c r="H190" s="272"/>
      <c r="I190" s="272"/>
      <c r="J190" s="270"/>
      <c r="K190" s="270"/>
      <c r="L190" s="270"/>
      <c r="M190" s="272"/>
      <c r="N190" s="272"/>
      <c r="O190" s="272"/>
      <c r="P190" s="300"/>
      <c r="Q190" s="301"/>
      <c r="R190" s="274" t="str">
        <f t="shared" si="7"/>
        <v/>
      </c>
      <c r="S190" s="275" t="str">
        <f t="shared" si="8"/>
        <v/>
      </c>
      <c r="T190" s="272"/>
      <c r="U190" s="272"/>
      <c r="V190" s="270"/>
      <c r="W190" s="272"/>
      <c r="X190" s="272"/>
      <c r="Y190" s="270"/>
      <c r="Z190" s="272"/>
      <c r="AA190" s="272"/>
      <c r="AB190" s="270"/>
      <c r="AC190" s="270"/>
      <c r="AD190" s="270"/>
      <c r="AE190" s="272"/>
      <c r="AF190" s="272"/>
      <c r="AG190" s="272"/>
      <c r="AH190" s="270"/>
      <c r="AI190" s="272"/>
      <c r="AJ190" s="272"/>
      <c r="AK190" s="272"/>
      <c r="AL190" s="270"/>
      <c r="AM190" s="270"/>
      <c r="AN190" s="270"/>
      <c r="AO190" s="272"/>
      <c r="AP190" s="272"/>
    </row>
    <row r="191" spans="2:42" s="276" customFormat="1">
      <c r="B191" s="269">
        <v>170</v>
      </c>
      <c r="C191" s="270"/>
      <c r="D191" s="271" t="str">
        <f t="shared" si="6"/>
        <v/>
      </c>
      <c r="E191" s="272"/>
      <c r="F191" s="272"/>
      <c r="G191" s="270"/>
      <c r="H191" s="272"/>
      <c r="I191" s="272"/>
      <c r="J191" s="270"/>
      <c r="K191" s="270"/>
      <c r="L191" s="270"/>
      <c r="M191" s="272"/>
      <c r="N191" s="272"/>
      <c r="O191" s="272"/>
      <c r="P191" s="300"/>
      <c r="Q191" s="301"/>
      <c r="R191" s="274" t="str">
        <f t="shared" si="7"/>
        <v/>
      </c>
      <c r="S191" s="275" t="str">
        <f t="shared" si="8"/>
        <v/>
      </c>
      <c r="T191" s="272"/>
      <c r="U191" s="272"/>
      <c r="V191" s="270"/>
      <c r="W191" s="272"/>
      <c r="X191" s="272"/>
      <c r="Y191" s="270"/>
      <c r="Z191" s="272"/>
      <c r="AA191" s="272"/>
      <c r="AB191" s="270"/>
      <c r="AC191" s="270"/>
      <c r="AD191" s="270"/>
      <c r="AE191" s="272"/>
      <c r="AF191" s="272"/>
      <c r="AG191" s="272"/>
      <c r="AH191" s="270"/>
      <c r="AI191" s="272"/>
      <c r="AJ191" s="272"/>
      <c r="AK191" s="272"/>
      <c r="AL191" s="270"/>
      <c r="AM191" s="270"/>
      <c r="AN191" s="270"/>
      <c r="AO191" s="272"/>
      <c r="AP191" s="272"/>
    </row>
    <row r="192" spans="2:42" s="276" customFormat="1">
      <c r="B192" s="269">
        <v>171</v>
      </c>
      <c r="C192" s="270"/>
      <c r="D192" s="271" t="str">
        <f t="shared" si="6"/>
        <v/>
      </c>
      <c r="E192" s="272"/>
      <c r="F192" s="272"/>
      <c r="G192" s="270"/>
      <c r="H192" s="272"/>
      <c r="I192" s="272"/>
      <c r="J192" s="270"/>
      <c r="K192" s="270"/>
      <c r="L192" s="270"/>
      <c r="M192" s="272"/>
      <c r="N192" s="272"/>
      <c r="O192" s="272"/>
      <c r="P192" s="300"/>
      <c r="Q192" s="301"/>
      <c r="R192" s="274" t="str">
        <f t="shared" si="7"/>
        <v/>
      </c>
      <c r="S192" s="275" t="str">
        <f t="shared" si="8"/>
        <v/>
      </c>
      <c r="T192" s="272"/>
      <c r="U192" s="272"/>
      <c r="V192" s="270"/>
      <c r="W192" s="272"/>
      <c r="X192" s="272"/>
      <c r="Y192" s="270"/>
      <c r="Z192" s="272"/>
      <c r="AA192" s="272"/>
      <c r="AB192" s="270"/>
      <c r="AC192" s="270"/>
      <c r="AD192" s="270"/>
      <c r="AE192" s="272"/>
      <c r="AF192" s="272"/>
      <c r="AG192" s="272"/>
      <c r="AH192" s="270"/>
      <c r="AI192" s="272"/>
      <c r="AJ192" s="272"/>
      <c r="AK192" s="272"/>
      <c r="AL192" s="270"/>
      <c r="AM192" s="270"/>
      <c r="AN192" s="270"/>
      <c r="AO192" s="272"/>
      <c r="AP192" s="272"/>
    </row>
    <row r="193" spans="2:42" s="276" customFormat="1">
      <c r="B193" s="269">
        <v>172</v>
      </c>
      <c r="C193" s="270"/>
      <c r="D193" s="271" t="str">
        <f t="shared" si="6"/>
        <v/>
      </c>
      <c r="E193" s="272"/>
      <c r="F193" s="272"/>
      <c r="G193" s="270"/>
      <c r="H193" s="272"/>
      <c r="I193" s="272"/>
      <c r="J193" s="270"/>
      <c r="K193" s="270"/>
      <c r="L193" s="270"/>
      <c r="M193" s="272"/>
      <c r="N193" s="272"/>
      <c r="O193" s="272"/>
      <c r="P193" s="300"/>
      <c r="Q193" s="301"/>
      <c r="R193" s="274" t="str">
        <f t="shared" si="7"/>
        <v/>
      </c>
      <c r="S193" s="275" t="str">
        <f t="shared" si="8"/>
        <v/>
      </c>
      <c r="T193" s="272"/>
      <c r="U193" s="272"/>
      <c r="V193" s="270"/>
      <c r="W193" s="272"/>
      <c r="X193" s="272"/>
      <c r="Y193" s="270"/>
      <c r="Z193" s="272"/>
      <c r="AA193" s="272"/>
      <c r="AB193" s="270"/>
      <c r="AC193" s="270"/>
      <c r="AD193" s="270"/>
      <c r="AE193" s="272"/>
      <c r="AF193" s="272"/>
      <c r="AG193" s="272"/>
      <c r="AH193" s="270"/>
      <c r="AI193" s="272"/>
      <c r="AJ193" s="272"/>
      <c r="AK193" s="272"/>
      <c r="AL193" s="270"/>
      <c r="AM193" s="270"/>
      <c r="AN193" s="270"/>
      <c r="AO193" s="272"/>
      <c r="AP193" s="272"/>
    </row>
    <row r="194" spans="2:42" s="276" customFormat="1">
      <c r="B194" s="269">
        <v>173</v>
      </c>
      <c r="C194" s="270"/>
      <c r="D194" s="271" t="str">
        <f t="shared" si="6"/>
        <v/>
      </c>
      <c r="E194" s="272"/>
      <c r="F194" s="272"/>
      <c r="G194" s="270"/>
      <c r="H194" s="272"/>
      <c r="I194" s="272"/>
      <c r="J194" s="270"/>
      <c r="K194" s="270"/>
      <c r="L194" s="270"/>
      <c r="M194" s="272"/>
      <c r="N194" s="272"/>
      <c r="O194" s="272"/>
      <c r="P194" s="300"/>
      <c r="Q194" s="301"/>
      <c r="R194" s="274" t="str">
        <f t="shared" si="7"/>
        <v/>
      </c>
      <c r="S194" s="275" t="str">
        <f t="shared" si="8"/>
        <v/>
      </c>
      <c r="T194" s="272"/>
      <c r="U194" s="272"/>
      <c r="V194" s="270"/>
      <c r="W194" s="272"/>
      <c r="X194" s="272"/>
      <c r="Y194" s="270"/>
      <c r="Z194" s="272"/>
      <c r="AA194" s="272"/>
      <c r="AB194" s="270"/>
      <c r="AC194" s="270"/>
      <c r="AD194" s="270"/>
      <c r="AE194" s="272"/>
      <c r="AF194" s="272"/>
      <c r="AG194" s="272"/>
      <c r="AH194" s="270"/>
      <c r="AI194" s="272"/>
      <c r="AJ194" s="272"/>
      <c r="AK194" s="272"/>
      <c r="AL194" s="270"/>
      <c r="AM194" s="270"/>
      <c r="AN194" s="270"/>
      <c r="AO194" s="272"/>
      <c r="AP194" s="272"/>
    </row>
    <row r="195" spans="2:42" s="276" customFormat="1">
      <c r="B195" s="269">
        <v>174</v>
      </c>
      <c r="C195" s="270"/>
      <c r="D195" s="271" t="str">
        <f t="shared" si="6"/>
        <v/>
      </c>
      <c r="E195" s="272"/>
      <c r="F195" s="272"/>
      <c r="G195" s="270"/>
      <c r="H195" s="272"/>
      <c r="I195" s="272"/>
      <c r="J195" s="270"/>
      <c r="K195" s="270"/>
      <c r="L195" s="270"/>
      <c r="M195" s="272"/>
      <c r="N195" s="272"/>
      <c r="O195" s="272"/>
      <c r="P195" s="300"/>
      <c r="Q195" s="301"/>
      <c r="R195" s="274" t="str">
        <f t="shared" si="7"/>
        <v/>
      </c>
      <c r="S195" s="275" t="str">
        <f t="shared" si="8"/>
        <v/>
      </c>
      <c r="T195" s="272"/>
      <c r="U195" s="272"/>
      <c r="V195" s="270"/>
      <c r="W195" s="272"/>
      <c r="X195" s="272"/>
      <c r="Y195" s="270"/>
      <c r="Z195" s="272"/>
      <c r="AA195" s="272"/>
      <c r="AB195" s="270"/>
      <c r="AC195" s="270"/>
      <c r="AD195" s="270"/>
      <c r="AE195" s="272"/>
      <c r="AF195" s="272"/>
      <c r="AG195" s="272"/>
      <c r="AH195" s="270"/>
      <c r="AI195" s="272"/>
      <c r="AJ195" s="272"/>
      <c r="AK195" s="272"/>
      <c r="AL195" s="270"/>
      <c r="AM195" s="270"/>
      <c r="AN195" s="270"/>
      <c r="AO195" s="272"/>
      <c r="AP195" s="272"/>
    </row>
    <row r="196" spans="2:42" s="276" customFormat="1">
      <c r="B196" s="269">
        <v>175</v>
      </c>
      <c r="C196" s="270"/>
      <c r="D196" s="271" t="str">
        <f t="shared" si="6"/>
        <v/>
      </c>
      <c r="E196" s="272"/>
      <c r="F196" s="272"/>
      <c r="G196" s="270"/>
      <c r="H196" s="272"/>
      <c r="I196" s="272"/>
      <c r="J196" s="270"/>
      <c r="K196" s="270"/>
      <c r="L196" s="270"/>
      <c r="M196" s="272"/>
      <c r="N196" s="272"/>
      <c r="O196" s="272"/>
      <c r="P196" s="300"/>
      <c r="Q196" s="301"/>
      <c r="R196" s="274" t="str">
        <f t="shared" si="7"/>
        <v/>
      </c>
      <c r="S196" s="275" t="str">
        <f t="shared" si="8"/>
        <v/>
      </c>
      <c r="T196" s="272"/>
      <c r="U196" s="272"/>
      <c r="V196" s="270"/>
      <c r="W196" s="272"/>
      <c r="X196" s="272"/>
      <c r="Y196" s="270"/>
      <c r="Z196" s="272"/>
      <c r="AA196" s="272"/>
      <c r="AB196" s="270"/>
      <c r="AC196" s="270"/>
      <c r="AD196" s="270"/>
      <c r="AE196" s="272"/>
      <c r="AF196" s="272"/>
      <c r="AG196" s="272"/>
      <c r="AH196" s="270"/>
      <c r="AI196" s="272"/>
      <c r="AJ196" s="272"/>
      <c r="AK196" s="272"/>
      <c r="AL196" s="270"/>
      <c r="AM196" s="270"/>
      <c r="AN196" s="270"/>
      <c r="AO196" s="272"/>
      <c r="AP196" s="272"/>
    </row>
    <row r="197" spans="2:42" s="276" customFormat="1">
      <c r="B197" s="269">
        <v>176</v>
      </c>
      <c r="C197" s="270"/>
      <c r="D197" s="271" t="str">
        <f t="shared" si="6"/>
        <v/>
      </c>
      <c r="E197" s="272"/>
      <c r="F197" s="272"/>
      <c r="G197" s="270"/>
      <c r="H197" s="272"/>
      <c r="I197" s="272"/>
      <c r="J197" s="270"/>
      <c r="K197" s="270"/>
      <c r="L197" s="270"/>
      <c r="M197" s="272"/>
      <c r="N197" s="272"/>
      <c r="O197" s="272"/>
      <c r="P197" s="300"/>
      <c r="Q197" s="301"/>
      <c r="R197" s="274" t="str">
        <f t="shared" si="7"/>
        <v/>
      </c>
      <c r="S197" s="275" t="str">
        <f t="shared" si="8"/>
        <v/>
      </c>
      <c r="T197" s="272"/>
      <c r="U197" s="272"/>
      <c r="V197" s="270"/>
      <c r="W197" s="272"/>
      <c r="X197" s="272"/>
      <c r="Y197" s="270"/>
      <c r="Z197" s="272"/>
      <c r="AA197" s="272"/>
      <c r="AB197" s="270"/>
      <c r="AC197" s="270"/>
      <c r="AD197" s="270"/>
      <c r="AE197" s="272"/>
      <c r="AF197" s="272"/>
      <c r="AG197" s="272"/>
      <c r="AH197" s="270"/>
      <c r="AI197" s="272"/>
      <c r="AJ197" s="272"/>
      <c r="AK197" s="272"/>
      <c r="AL197" s="270"/>
      <c r="AM197" s="270"/>
      <c r="AN197" s="270"/>
      <c r="AO197" s="272"/>
      <c r="AP197" s="272"/>
    </row>
    <row r="198" spans="2:42" s="276" customFormat="1">
      <c r="B198" s="269">
        <v>177</v>
      </c>
      <c r="C198" s="270"/>
      <c r="D198" s="271" t="str">
        <f t="shared" si="6"/>
        <v/>
      </c>
      <c r="E198" s="272"/>
      <c r="F198" s="272"/>
      <c r="G198" s="270"/>
      <c r="H198" s="272"/>
      <c r="I198" s="272"/>
      <c r="J198" s="270"/>
      <c r="K198" s="270"/>
      <c r="L198" s="270"/>
      <c r="M198" s="272"/>
      <c r="N198" s="272"/>
      <c r="O198" s="272"/>
      <c r="P198" s="300"/>
      <c r="Q198" s="301"/>
      <c r="R198" s="274" t="str">
        <f t="shared" si="7"/>
        <v/>
      </c>
      <c r="S198" s="275" t="str">
        <f t="shared" si="8"/>
        <v/>
      </c>
      <c r="T198" s="272"/>
      <c r="U198" s="272"/>
      <c r="V198" s="270"/>
      <c r="W198" s="272"/>
      <c r="X198" s="272"/>
      <c r="Y198" s="270"/>
      <c r="Z198" s="272"/>
      <c r="AA198" s="272"/>
      <c r="AB198" s="270"/>
      <c r="AC198" s="270"/>
      <c r="AD198" s="270"/>
      <c r="AE198" s="272"/>
      <c r="AF198" s="272"/>
      <c r="AG198" s="272"/>
      <c r="AH198" s="270"/>
      <c r="AI198" s="272"/>
      <c r="AJ198" s="272"/>
      <c r="AK198" s="272"/>
      <c r="AL198" s="270"/>
      <c r="AM198" s="270"/>
      <c r="AN198" s="270"/>
      <c r="AO198" s="272"/>
      <c r="AP198" s="272"/>
    </row>
    <row r="199" spans="2:42" s="276" customFormat="1">
      <c r="B199" s="269">
        <v>178</v>
      </c>
      <c r="C199" s="270"/>
      <c r="D199" s="271" t="str">
        <f t="shared" si="6"/>
        <v/>
      </c>
      <c r="E199" s="272"/>
      <c r="F199" s="272"/>
      <c r="G199" s="270"/>
      <c r="H199" s="272"/>
      <c r="I199" s="272"/>
      <c r="J199" s="270"/>
      <c r="K199" s="270"/>
      <c r="L199" s="270"/>
      <c r="M199" s="272"/>
      <c r="N199" s="272"/>
      <c r="O199" s="272"/>
      <c r="P199" s="300"/>
      <c r="Q199" s="301"/>
      <c r="R199" s="274" t="str">
        <f t="shared" si="7"/>
        <v/>
      </c>
      <c r="S199" s="275" t="str">
        <f t="shared" si="8"/>
        <v/>
      </c>
      <c r="T199" s="272"/>
      <c r="U199" s="272"/>
      <c r="V199" s="270"/>
      <c r="W199" s="272"/>
      <c r="X199" s="272"/>
      <c r="Y199" s="270"/>
      <c r="Z199" s="272"/>
      <c r="AA199" s="272"/>
      <c r="AB199" s="270"/>
      <c r="AC199" s="270"/>
      <c r="AD199" s="270"/>
      <c r="AE199" s="272"/>
      <c r="AF199" s="272"/>
      <c r="AG199" s="272"/>
      <c r="AH199" s="270"/>
      <c r="AI199" s="272"/>
      <c r="AJ199" s="272"/>
      <c r="AK199" s="272"/>
      <c r="AL199" s="270"/>
      <c r="AM199" s="270"/>
      <c r="AN199" s="270"/>
      <c r="AO199" s="272"/>
      <c r="AP199" s="272"/>
    </row>
    <row r="200" spans="2:42" s="276" customFormat="1">
      <c r="B200" s="269">
        <v>179</v>
      </c>
      <c r="C200" s="270"/>
      <c r="D200" s="271" t="str">
        <f t="shared" si="6"/>
        <v/>
      </c>
      <c r="E200" s="272"/>
      <c r="F200" s="272"/>
      <c r="G200" s="270"/>
      <c r="H200" s="272"/>
      <c r="I200" s="272"/>
      <c r="J200" s="270"/>
      <c r="K200" s="270"/>
      <c r="L200" s="270"/>
      <c r="M200" s="272"/>
      <c r="N200" s="272"/>
      <c r="O200" s="272"/>
      <c r="P200" s="300"/>
      <c r="Q200" s="301"/>
      <c r="R200" s="274" t="str">
        <f t="shared" si="7"/>
        <v/>
      </c>
      <c r="S200" s="275" t="str">
        <f t="shared" si="8"/>
        <v/>
      </c>
      <c r="T200" s="272"/>
      <c r="U200" s="272"/>
      <c r="V200" s="270"/>
      <c r="W200" s="272"/>
      <c r="X200" s="272"/>
      <c r="Y200" s="270"/>
      <c r="Z200" s="272"/>
      <c r="AA200" s="272"/>
      <c r="AB200" s="270"/>
      <c r="AC200" s="270"/>
      <c r="AD200" s="270"/>
      <c r="AE200" s="272"/>
      <c r="AF200" s="272"/>
      <c r="AG200" s="272"/>
      <c r="AH200" s="270"/>
      <c r="AI200" s="272"/>
      <c r="AJ200" s="272"/>
      <c r="AK200" s="272"/>
      <c r="AL200" s="270"/>
      <c r="AM200" s="270"/>
      <c r="AN200" s="270"/>
      <c r="AO200" s="272"/>
      <c r="AP200" s="272"/>
    </row>
    <row r="201" spans="2:42" s="276" customFormat="1">
      <c r="B201" s="269">
        <v>180</v>
      </c>
      <c r="C201" s="270"/>
      <c r="D201" s="271" t="str">
        <f t="shared" si="6"/>
        <v/>
      </c>
      <c r="E201" s="272"/>
      <c r="F201" s="272"/>
      <c r="G201" s="270"/>
      <c r="H201" s="272"/>
      <c r="I201" s="272"/>
      <c r="J201" s="270"/>
      <c r="K201" s="270"/>
      <c r="L201" s="270"/>
      <c r="M201" s="272"/>
      <c r="N201" s="272"/>
      <c r="O201" s="272"/>
      <c r="P201" s="300"/>
      <c r="Q201" s="301"/>
      <c r="R201" s="274" t="str">
        <f t="shared" si="7"/>
        <v/>
      </c>
      <c r="S201" s="275" t="str">
        <f t="shared" si="8"/>
        <v/>
      </c>
      <c r="T201" s="272"/>
      <c r="U201" s="272"/>
      <c r="V201" s="270"/>
      <c r="W201" s="272"/>
      <c r="X201" s="272"/>
      <c r="Y201" s="270"/>
      <c r="Z201" s="272"/>
      <c r="AA201" s="272"/>
      <c r="AB201" s="270"/>
      <c r="AC201" s="270"/>
      <c r="AD201" s="270"/>
      <c r="AE201" s="272"/>
      <c r="AF201" s="272"/>
      <c r="AG201" s="272"/>
      <c r="AH201" s="270"/>
      <c r="AI201" s="272"/>
      <c r="AJ201" s="272"/>
      <c r="AK201" s="272"/>
      <c r="AL201" s="270"/>
      <c r="AM201" s="270"/>
      <c r="AN201" s="270"/>
      <c r="AO201" s="272"/>
      <c r="AP201" s="272"/>
    </row>
    <row r="202" spans="2:42" s="276" customFormat="1">
      <c r="B202" s="269">
        <v>181</v>
      </c>
      <c r="C202" s="270"/>
      <c r="D202" s="271" t="str">
        <f t="shared" si="6"/>
        <v/>
      </c>
      <c r="E202" s="272"/>
      <c r="F202" s="272"/>
      <c r="G202" s="270"/>
      <c r="H202" s="272"/>
      <c r="I202" s="272"/>
      <c r="J202" s="270"/>
      <c r="K202" s="270"/>
      <c r="L202" s="270"/>
      <c r="M202" s="272"/>
      <c r="N202" s="272"/>
      <c r="O202" s="272"/>
      <c r="P202" s="300"/>
      <c r="Q202" s="301"/>
      <c r="R202" s="274" t="str">
        <f t="shared" si="7"/>
        <v/>
      </c>
      <c r="S202" s="275" t="str">
        <f t="shared" si="8"/>
        <v/>
      </c>
      <c r="T202" s="272"/>
      <c r="U202" s="272"/>
      <c r="V202" s="270"/>
      <c r="W202" s="272"/>
      <c r="X202" s="272"/>
      <c r="Y202" s="270"/>
      <c r="Z202" s="272"/>
      <c r="AA202" s="272"/>
      <c r="AB202" s="270"/>
      <c r="AC202" s="270"/>
      <c r="AD202" s="270"/>
      <c r="AE202" s="272"/>
      <c r="AF202" s="272"/>
      <c r="AG202" s="272"/>
      <c r="AH202" s="270"/>
      <c r="AI202" s="272"/>
      <c r="AJ202" s="272"/>
      <c r="AK202" s="272"/>
      <c r="AL202" s="270"/>
      <c r="AM202" s="270"/>
      <c r="AN202" s="270"/>
      <c r="AO202" s="272"/>
      <c r="AP202" s="272"/>
    </row>
    <row r="203" spans="2:42" s="276" customFormat="1">
      <c r="B203" s="269">
        <v>182</v>
      </c>
      <c r="C203" s="270"/>
      <c r="D203" s="271" t="str">
        <f t="shared" si="6"/>
        <v/>
      </c>
      <c r="E203" s="272"/>
      <c r="F203" s="272"/>
      <c r="G203" s="270"/>
      <c r="H203" s="272"/>
      <c r="I203" s="272"/>
      <c r="J203" s="270"/>
      <c r="K203" s="270"/>
      <c r="L203" s="270"/>
      <c r="M203" s="272"/>
      <c r="N203" s="272"/>
      <c r="O203" s="272"/>
      <c r="P203" s="300"/>
      <c r="Q203" s="301"/>
      <c r="R203" s="274" t="str">
        <f t="shared" si="7"/>
        <v/>
      </c>
      <c r="S203" s="275" t="str">
        <f t="shared" si="8"/>
        <v/>
      </c>
      <c r="T203" s="272"/>
      <c r="U203" s="272"/>
      <c r="V203" s="270"/>
      <c r="W203" s="272"/>
      <c r="X203" s="272"/>
      <c r="Y203" s="270"/>
      <c r="Z203" s="272"/>
      <c r="AA203" s="272"/>
      <c r="AB203" s="270"/>
      <c r="AC203" s="270"/>
      <c r="AD203" s="270"/>
      <c r="AE203" s="272"/>
      <c r="AF203" s="272"/>
      <c r="AG203" s="272"/>
      <c r="AH203" s="270"/>
      <c r="AI203" s="272"/>
      <c r="AJ203" s="272"/>
      <c r="AK203" s="272"/>
      <c r="AL203" s="270"/>
      <c r="AM203" s="270"/>
      <c r="AN203" s="270"/>
      <c r="AO203" s="272"/>
      <c r="AP203" s="272"/>
    </row>
    <row r="204" spans="2:42" s="276" customFormat="1">
      <c r="B204" s="269">
        <v>183</v>
      </c>
      <c r="C204" s="270"/>
      <c r="D204" s="271" t="str">
        <f t="shared" si="6"/>
        <v/>
      </c>
      <c r="E204" s="272"/>
      <c r="F204" s="272"/>
      <c r="G204" s="270"/>
      <c r="H204" s="272"/>
      <c r="I204" s="272"/>
      <c r="J204" s="270"/>
      <c r="K204" s="270"/>
      <c r="L204" s="270"/>
      <c r="M204" s="272"/>
      <c r="N204" s="272"/>
      <c r="O204" s="272"/>
      <c r="P204" s="300"/>
      <c r="Q204" s="301"/>
      <c r="R204" s="274" t="str">
        <f t="shared" si="7"/>
        <v/>
      </c>
      <c r="S204" s="275" t="str">
        <f t="shared" si="8"/>
        <v/>
      </c>
      <c r="T204" s="272"/>
      <c r="U204" s="272"/>
      <c r="V204" s="270"/>
      <c r="W204" s="272"/>
      <c r="X204" s="272"/>
      <c r="Y204" s="270"/>
      <c r="Z204" s="272"/>
      <c r="AA204" s="272"/>
      <c r="AB204" s="270"/>
      <c r="AC204" s="270"/>
      <c r="AD204" s="270"/>
      <c r="AE204" s="272"/>
      <c r="AF204" s="272"/>
      <c r="AG204" s="272"/>
      <c r="AH204" s="270"/>
      <c r="AI204" s="272"/>
      <c r="AJ204" s="272"/>
      <c r="AK204" s="272"/>
      <c r="AL204" s="270"/>
      <c r="AM204" s="270"/>
      <c r="AN204" s="270"/>
      <c r="AO204" s="272"/>
      <c r="AP204" s="272"/>
    </row>
    <row r="205" spans="2:42" s="276" customFormat="1">
      <c r="B205" s="269">
        <v>184</v>
      </c>
      <c r="C205" s="270"/>
      <c r="D205" s="271" t="str">
        <f t="shared" si="6"/>
        <v/>
      </c>
      <c r="E205" s="272"/>
      <c r="F205" s="272"/>
      <c r="G205" s="270"/>
      <c r="H205" s="272"/>
      <c r="I205" s="272"/>
      <c r="J205" s="270"/>
      <c r="K205" s="270"/>
      <c r="L205" s="270"/>
      <c r="M205" s="272"/>
      <c r="N205" s="272"/>
      <c r="O205" s="272"/>
      <c r="P205" s="300"/>
      <c r="Q205" s="301"/>
      <c r="R205" s="274" t="str">
        <f t="shared" si="7"/>
        <v/>
      </c>
      <c r="S205" s="275" t="str">
        <f t="shared" si="8"/>
        <v/>
      </c>
      <c r="T205" s="272"/>
      <c r="U205" s="272"/>
      <c r="V205" s="270"/>
      <c r="W205" s="272"/>
      <c r="X205" s="272"/>
      <c r="Y205" s="270"/>
      <c r="Z205" s="272"/>
      <c r="AA205" s="272"/>
      <c r="AB205" s="270"/>
      <c r="AC205" s="270"/>
      <c r="AD205" s="270"/>
      <c r="AE205" s="272"/>
      <c r="AF205" s="272"/>
      <c r="AG205" s="272"/>
      <c r="AH205" s="270"/>
      <c r="AI205" s="272"/>
      <c r="AJ205" s="272"/>
      <c r="AK205" s="272"/>
      <c r="AL205" s="270"/>
      <c r="AM205" s="270"/>
      <c r="AN205" s="270"/>
      <c r="AO205" s="272"/>
      <c r="AP205" s="272"/>
    </row>
    <row r="206" spans="2:42" s="276" customFormat="1">
      <c r="B206" s="269">
        <v>185</v>
      </c>
      <c r="C206" s="270"/>
      <c r="D206" s="271" t="str">
        <f t="shared" si="6"/>
        <v/>
      </c>
      <c r="E206" s="272"/>
      <c r="F206" s="272"/>
      <c r="G206" s="270"/>
      <c r="H206" s="272"/>
      <c r="I206" s="272"/>
      <c r="J206" s="270"/>
      <c r="K206" s="270"/>
      <c r="L206" s="270"/>
      <c r="M206" s="272"/>
      <c r="N206" s="272"/>
      <c r="O206" s="272"/>
      <c r="P206" s="300"/>
      <c r="Q206" s="301"/>
      <c r="R206" s="274" t="str">
        <f t="shared" si="7"/>
        <v/>
      </c>
      <c r="S206" s="275" t="str">
        <f t="shared" si="8"/>
        <v/>
      </c>
      <c r="T206" s="272"/>
      <c r="U206" s="272"/>
      <c r="V206" s="270"/>
      <c r="W206" s="272"/>
      <c r="X206" s="272"/>
      <c r="Y206" s="270"/>
      <c r="Z206" s="272"/>
      <c r="AA206" s="272"/>
      <c r="AB206" s="270"/>
      <c r="AC206" s="270"/>
      <c r="AD206" s="270"/>
      <c r="AE206" s="272"/>
      <c r="AF206" s="272"/>
      <c r="AG206" s="272"/>
      <c r="AH206" s="270"/>
      <c r="AI206" s="272"/>
      <c r="AJ206" s="272"/>
      <c r="AK206" s="272"/>
      <c r="AL206" s="270"/>
      <c r="AM206" s="270"/>
      <c r="AN206" s="270"/>
      <c r="AO206" s="272"/>
      <c r="AP206" s="272"/>
    </row>
    <row r="207" spans="2:42" s="276" customFormat="1">
      <c r="B207" s="269">
        <v>186</v>
      </c>
      <c r="C207" s="270"/>
      <c r="D207" s="271" t="str">
        <f t="shared" si="6"/>
        <v/>
      </c>
      <c r="E207" s="272"/>
      <c r="F207" s="272"/>
      <c r="G207" s="270"/>
      <c r="H207" s="272"/>
      <c r="I207" s="272"/>
      <c r="J207" s="270"/>
      <c r="K207" s="270"/>
      <c r="L207" s="270"/>
      <c r="M207" s="272"/>
      <c r="N207" s="272"/>
      <c r="O207" s="272"/>
      <c r="P207" s="300"/>
      <c r="Q207" s="301"/>
      <c r="R207" s="274" t="str">
        <f t="shared" si="7"/>
        <v/>
      </c>
      <c r="S207" s="275" t="str">
        <f t="shared" si="8"/>
        <v/>
      </c>
      <c r="T207" s="272"/>
      <c r="U207" s="272"/>
      <c r="V207" s="270"/>
      <c r="W207" s="272"/>
      <c r="X207" s="272"/>
      <c r="Y207" s="270"/>
      <c r="Z207" s="272"/>
      <c r="AA207" s="272"/>
      <c r="AB207" s="270"/>
      <c r="AC207" s="270"/>
      <c r="AD207" s="270"/>
      <c r="AE207" s="272"/>
      <c r="AF207" s="272"/>
      <c r="AG207" s="272"/>
      <c r="AH207" s="270"/>
      <c r="AI207" s="272"/>
      <c r="AJ207" s="272"/>
      <c r="AK207" s="272"/>
      <c r="AL207" s="270"/>
      <c r="AM207" s="270"/>
      <c r="AN207" s="270"/>
      <c r="AO207" s="272"/>
      <c r="AP207" s="272"/>
    </row>
    <row r="208" spans="2:42" s="276" customFormat="1">
      <c r="B208" s="269">
        <v>187</v>
      </c>
      <c r="C208" s="270"/>
      <c r="D208" s="271" t="str">
        <f t="shared" si="6"/>
        <v/>
      </c>
      <c r="E208" s="272"/>
      <c r="F208" s="272"/>
      <c r="G208" s="270"/>
      <c r="H208" s="272"/>
      <c r="I208" s="272"/>
      <c r="J208" s="270"/>
      <c r="K208" s="270"/>
      <c r="L208" s="270"/>
      <c r="M208" s="272"/>
      <c r="N208" s="272"/>
      <c r="O208" s="272"/>
      <c r="P208" s="300"/>
      <c r="Q208" s="301"/>
      <c r="R208" s="274" t="str">
        <f t="shared" si="7"/>
        <v/>
      </c>
      <c r="S208" s="275" t="str">
        <f t="shared" si="8"/>
        <v/>
      </c>
      <c r="T208" s="272"/>
      <c r="U208" s="272"/>
      <c r="V208" s="270"/>
      <c r="W208" s="272"/>
      <c r="X208" s="272"/>
      <c r="Y208" s="270"/>
      <c r="Z208" s="272"/>
      <c r="AA208" s="272"/>
      <c r="AB208" s="270"/>
      <c r="AC208" s="270"/>
      <c r="AD208" s="270"/>
      <c r="AE208" s="272"/>
      <c r="AF208" s="272"/>
      <c r="AG208" s="272"/>
      <c r="AH208" s="270"/>
      <c r="AI208" s="272"/>
      <c r="AJ208" s="272"/>
      <c r="AK208" s="272"/>
      <c r="AL208" s="270"/>
      <c r="AM208" s="270"/>
      <c r="AN208" s="270"/>
      <c r="AO208" s="272"/>
      <c r="AP208" s="272"/>
    </row>
    <row r="209" spans="2:42" s="276" customFormat="1">
      <c r="B209" s="269">
        <v>188</v>
      </c>
      <c r="C209" s="270"/>
      <c r="D209" s="271" t="str">
        <f t="shared" si="6"/>
        <v/>
      </c>
      <c r="E209" s="272"/>
      <c r="F209" s="272"/>
      <c r="G209" s="270"/>
      <c r="H209" s="272"/>
      <c r="I209" s="272"/>
      <c r="J209" s="270"/>
      <c r="K209" s="270"/>
      <c r="L209" s="270"/>
      <c r="M209" s="272"/>
      <c r="N209" s="272"/>
      <c r="O209" s="272"/>
      <c r="P209" s="300"/>
      <c r="Q209" s="301"/>
      <c r="R209" s="274" t="str">
        <f t="shared" si="7"/>
        <v/>
      </c>
      <c r="S209" s="275" t="str">
        <f t="shared" si="8"/>
        <v/>
      </c>
      <c r="T209" s="272"/>
      <c r="U209" s="272"/>
      <c r="V209" s="270"/>
      <c r="W209" s="272"/>
      <c r="X209" s="272"/>
      <c r="Y209" s="270"/>
      <c r="Z209" s="272"/>
      <c r="AA209" s="272"/>
      <c r="AB209" s="270"/>
      <c r="AC209" s="270"/>
      <c r="AD209" s="270"/>
      <c r="AE209" s="272"/>
      <c r="AF209" s="272"/>
      <c r="AG209" s="272"/>
      <c r="AH209" s="270"/>
      <c r="AI209" s="272"/>
      <c r="AJ209" s="272"/>
      <c r="AK209" s="272"/>
      <c r="AL209" s="270"/>
      <c r="AM209" s="270"/>
      <c r="AN209" s="270"/>
      <c r="AO209" s="272"/>
      <c r="AP209" s="272"/>
    </row>
    <row r="210" spans="2:42" s="276" customFormat="1">
      <c r="B210" s="269">
        <v>189</v>
      </c>
      <c r="C210" s="270"/>
      <c r="D210" s="271" t="str">
        <f t="shared" si="6"/>
        <v/>
      </c>
      <c r="E210" s="272"/>
      <c r="F210" s="272"/>
      <c r="G210" s="270"/>
      <c r="H210" s="272"/>
      <c r="I210" s="272"/>
      <c r="J210" s="270"/>
      <c r="K210" s="270"/>
      <c r="L210" s="270"/>
      <c r="M210" s="272"/>
      <c r="N210" s="272"/>
      <c r="O210" s="272"/>
      <c r="P210" s="300"/>
      <c r="Q210" s="301"/>
      <c r="R210" s="274" t="str">
        <f t="shared" si="7"/>
        <v/>
      </c>
      <c r="S210" s="275" t="str">
        <f t="shared" si="8"/>
        <v/>
      </c>
      <c r="T210" s="272"/>
      <c r="U210" s="272"/>
      <c r="V210" s="270"/>
      <c r="W210" s="272"/>
      <c r="X210" s="272"/>
      <c r="Y210" s="270"/>
      <c r="Z210" s="272"/>
      <c r="AA210" s="272"/>
      <c r="AB210" s="270"/>
      <c r="AC210" s="270"/>
      <c r="AD210" s="270"/>
      <c r="AE210" s="272"/>
      <c r="AF210" s="272"/>
      <c r="AG210" s="272"/>
      <c r="AH210" s="270"/>
      <c r="AI210" s="272"/>
      <c r="AJ210" s="272"/>
      <c r="AK210" s="272"/>
      <c r="AL210" s="270"/>
      <c r="AM210" s="270"/>
      <c r="AN210" s="270"/>
      <c r="AO210" s="272"/>
      <c r="AP210" s="272"/>
    </row>
    <row r="211" spans="2:42" s="276" customFormat="1">
      <c r="B211" s="269">
        <v>190</v>
      </c>
      <c r="C211" s="270"/>
      <c r="D211" s="271" t="str">
        <f t="shared" si="6"/>
        <v/>
      </c>
      <c r="E211" s="272"/>
      <c r="F211" s="272"/>
      <c r="G211" s="270"/>
      <c r="H211" s="272"/>
      <c r="I211" s="272"/>
      <c r="J211" s="270"/>
      <c r="K211" s="270"/>
      <c r="L211" s="270"/>
      <c r="M211" s="272"/>
      <c r="N211" s="272"/>
      <c r="O211" s="272"/>
      <c r="P211" s="300"/>
      <c r="Q211" s="301"/>
      <c r="R211" s="274" t="str">
        <f t="shared" si="7"/>
        <v/>
      </c>
      <c r="S211" s="275" t="str">
        <f t="shared" si="8"/>
        <v/>
      </c>
      <c r="T211" s="272"/>
      <c r="U211" s="272"/>
      <c r="V211" s="270"/>
      <c r="W211" s="272"/>
      <c r="X211" s="272"/>
      <c r="Y211" s="270"/>
      <c r="Z211" s="272"/>
      <c r="AA211" s="272"/>
      <c r="AB211" s="270"/>
      <c r="AC211" s="270"/>
      <c r="AD211" s="270"/>
      <c r="AE211" s="272"/>
      <c r="AF211" s="272"/>
      <c r="AG211" s="272"/>
      <c r="AH211" s="270"/>
      <c r="AI211" s="272"/>
      <c r="AJ211" s="272"/>
      <c r="AK211" s="272"/>
      <c r="AL211" s="270"/>
      <c r="AM211" s="270"/>
      <c r="AN211" s="270"/>
      <c r="AO211" s="272"/>
      <c r="AP211" s="272"/>
    </row>
    <row r="212" spans="2:42" s="276" customFormat="1">
      <c r="B212" s="269">
        <v>191</v>
      </c>
      <c r="C212" s="270"/>
      <c r="D212" s="271" t="str">
        <f t="shared" si="6"/>
        <v/>
      </c>
      <c r="E212" s="272"/>
      <c r="F212" s="272"/>
      <c r="G212" s="270"/>
      <c r="H212" s="272"/>
      <c r="I212" s="272"/>
      <c r="J212" s="270"/>
      <c r="K212" s="270"/>
      <c r="L212" s="270"/>
      <c r="M212" s="272"/>
      <c r="N212" s="272"/>
      <c r="O212" s="272"/>
      <c r="P212" s="300"/>
      <c r="Q212" s="301"/>
      <c r="R212" s="274" t="str">
        <f t="shared" si="7"/>
        <v/>
      </c>
      <c r="S212" s="275" t="str">
        <f t="shared" si="8"/>
        <v/>
      </c>
      <c r="T212" s="272"/>
      <c r="U212" s="272"/>
      <c r="V212" s="270"/>
      <c r="W212" s="272"/>
      <c r="X212" s="272"/>
      <c r="Y212" s="270"/>
      <c r="Z212" s="272"/>
      <c r="AA212" s="272"/>
      <c r="AB212" s="270"/>
      <c r="AC212" s="270"/>
      <c r="AD212" s="270"/>
      <c r="AE212" s="272"/>
      <c r="AF212" s="272"/>
      <c r="AG212" s="272"/>
      <c r="AH212" s="270"/>
      <c r="AI212" s="272"/>
      <c r="AJ212" s="272"/>
      <c r="AK212" s="272"/>
      <c r="AL212" s="270"/>
      <c r="AM212" s="270"/>
      <c r="AN212" s="270"/>
      <c r="AO212" s="272"/>
      <c r="AP212" s="272"/>
    </row>
    <row r="213" spans="2:42" s="276" customFormat="1">
      <c r="B213" s="269">
        <v>192</v>
      </c>
      <c r="C213" s="270"/>
      <c r="D213" s="271" t="str">
        <f t="shared" si="6"/>
        <v/>
      </c>
      <c r="E213" s="272"/>
      <c r="F213" s="272"/>
      <c r="G213" s="270"/>
      <c r="H213" s="272"/>
      <c r="I213" s="272"/>
      <c r="J213" s="270"/>
      <c r="K213" s="270"/>
      <c r="L213" s="270"/>
      <c r="M213" s="272"/>
      <c r="N213" s="272"/>
      <c r="O213" s="272"/>
      <c r="P213" s="300"/>
      <c r="Q213" s="301"/>
      <c r="R213" s="274" t="str">
        <f t="shared" si="7"/>
        <v/>
      </c>
      <c r="S213" s="275" t="str">
        <f t="shared" si="8"/>
        <v/>
      </c>
      <c r="T213" s="272"/>
      <c r="U213" s="272"/>
      <c r="V213" s="270"/>
      <c r="W213" s="272"/>
      <c r="X213" s="272"/>
      <c r="Y213" s="270"/>
      <c r="Z213" s="272"/>
      <c r="AA213" s="272"/>
      <c r="AB213" s="270"/>
      <c r="AC213" s="270"/>
      <c r="AD213" s="270"/>
      <c r="AE213" s="272"/>
      <c r="AF213" s="272"/>
      <c r="AG213" s="272"/>
      <c r="AH213" s="270"/>
      <c r="AI213" s="272"/>
      <c r="AJ213" s="272"/>
      <c r="AK213" s="272"/>
      <c r="AL213" s="270"/>
      <c r="AM213" s="270"/>
      <c r="AN213" s="270"/>
      <c r="AO213" s="272"/>
      <c r="AP213" s="272"/>
    </row>
    <row r="214" spans="2:42" s="276" customFormat="1">
      <c r="B214" s="269">
        <v>193</v>
      </c>
      <c r="C214" s="270"/>
      <c r="D214" s="271" t="str">
        <f t="shared" ref="D214:D221" si="9">IF(C214="","",IF(LEN(C214)&lt;&gt;22,"NG","OK"))</f>
        <v/>
      </c>
      <c r="E214" s="272"/>
      <c r="F214" s="272"/>
      <c r="G214" s="270"/>
      <c r="H214" s="272"/>
      <c r="I214" s="272"/>
      <c r="J214" s="270"/>
      <c r="K214" s="270"/>
      <c r="L214" s="270"/>
      <c r="M214" s="272"/>
      <c r="N214" s="272"/>
      <c r="O214" s="272"/>
      <c r="P214" s="300"/>
      <c r="Q214" s="301"/>
      <c r="R214" s="274" t="str">
        <f t="shared" ref="R214:R221" si="10">IF(Q214="","",Q214/(P214*12))</f>
        <v/>
      </c>
      <c r="S214" s="275" t="str">
        <f t="shared" si="8"/>
        <v/>
      </c>
      <c r="T214" s="272"/>
      <c r="U214" s="272"/>
      <c r="V214" s="270"/>
      <c r="W214" s="272"/>
      <c r="X214" s="272"/>
      <c r="Y214" s="270"/>
      <c r="Z214" s="272"/>
      <c r="AA214" s="272"/>
      <c r="AB214" s="270"/>
      <c r="AC214" s="270"/>
      <c r="AD214" s="270"/>
      <c r="AE214" s="272"/>
      <c r="AF214" s="272"/>
      <c r="AG214" s="272"/>
      <c r="AH214" s="270"/>
      <c r="AI214" s="272"/>
      <c r="AJ214" s="272"/>
      <c r="AK214" s="272"/>
      <c r="AL214" s="270"/>
      <c r="AM214" s="270"/>
      <c r="AN214" s="270"/>
      <c r="AO214" s="272"/>
      <c r="AP214" s="272"/>
    </row>
    <row r="215" spans="2:42" s="276" customFormat="1">
      <c r="B215" s="269">
        <v>194</v>
      </c>
      <c r="C215" s="270"/>
      <c r="D215" s="271" t="str">
        <f t="shared" si="9"/>
        <v/>
      </c>
      <c r="E215" s="272"/>
      <c r="F215" s="272"/>
      <c r="G215" s="270"/>
      <c r="H215" s="272"/>
      <c r="I215" s="272"/>
      <c r="J215" s="270"/>
      <c r="K215" s="270"/>
      <c r="L215" s="270"/>
      <c r="M215" s="272"/>
      <c r="N215" s="272"/>
      <c r="O215" s="272"/>
      <c r="P215" s="300"/>
      <c r="Q215" s="301"/>
      <c r="R215" s="274" t="str">
        <f t="shared" si="10"/>
        <v/>
      </c>
      <c r="S215" s="275" t="str">
        <f t="shared" ref="S215:S221" si="11">IF(C215="","",IF(R215="","NG_電力量を入力してください",IF(R215&lt;0,"NG_契約電力または使用量を確認してください",IF(R215&lt;50,"確認要_負荷率が比較的小さいため確認してください",IF(R215&gt;730,"NG_契約電力または使用量を確認してください","OK")))))</f>
        <v/>
      </c>
      <c r="T215" s="272"/>
      <c r="U215" s="272"/>
      <c r="V215" s="270"/>
      <c r="W215" s="272"/>
      <c r="X215" s="272"/>
      <c r="Y215" s="270"/>
      <c r="Z215" s="272"/>
      <c r="AA215" s="272"/>
      <c r="AB215" s="270"/>
      <c r="AC215" s="270"/>
      <c r="AD215" s="270"/>
      <c r="AE215" s="272"/>
      <c r="AF215" s="272"/>
      <c r="AG215" s="272"/>
      <c r="AH215" s="270"/>
      <c r="AI215" s="272"/>
      <c r="AJ215" s="272"/>
      <c r="AK215" s="272"/>
      <c r="AL215" s="270"/>
      <c r="AM215" s="270"/>
      <c r="AN215" s="270"/>
      <c r="AO215" s="272"/>
      <c r="AP215" s="272"/>
    </row>
    <row r="216" spans="2:42" s="276" customFormat="1">
      <c r="B216" s="269">
        <v>195</v>
      </c>
      <c r="C216" s="270"/>
      <c r="D216" s="271" t="str">
        <f t="shared" si="9"/>
        <v/>
      </c>
      <c r="E216" s="272"/>
      <c r="F216" s="272"/>
      <c r="G216" s="270"/>
      <c r="H216" s="272"/>
      <c r="I216" s="272"/>
      <c r="J216" s="270"/>
      <c r="K216" s="270"/>
      <c r="L216" s="270"/>
      <c r="M216" s="272"/>
      <c r="N216" s="272"/>
      <c r="O216" s="272"/>
      <c r="P216" s="300"/>
      <c r="Q216" s="301"/>
      <c r="R216" s="274" t="str">
        <f t="shared" si="10"/>
        <v/>
      </c>
      <c r="S216" s="275" t="str">
        <f t="shared" si="11"/>
        <v/>
      </c>
      <c r="T216" s="272"/>
      <c r="U216" s="272"/>
      <c r="V216" s="270"/>
      <c r="W216" s="272"/>
      <c r="X216" s="272"/>
      <c r="Y216" s="270"/>
      <c r="Z216" s="272"/>
      <c r="AA216" s="272"/>
      <c r="AB216" s="270"/>
      <c r="AC216" s="270"/>
      <c r="AD216" s="270"/>
      <c r="AE216" s="272"/>
      <c r="AF216" s="272"/>
      <c r="AG216" s="272"/>
      <c r="AH216" s="270"/>
      <c r="AI216" s="272"/>
      <c r="AJ216" s="272"/>
      <c r="AK216" s="272"/>
      <c r="AL216" s="270"/>
      <c r="AM216" s="270"/>
      <c r="AN216" s="270"/>
      <c r="AO216" s="272"/>
      <c r="AP216" s="272"/>
    </row>
    <row r="217" spans="2:42" s="276" customFormat="1">
      <c r="B217" s="269">
        <v>196</v>
      </c>
      <c r="C217" s="270"/>
      <c r="D217" s="271" t="str">
        <f t="shared" si="9"/>
        <v/>
      </c>
      <c r="E217" s="272"/>
      <c r="F217" s="272"/>
      <c r="G217" s="270"/>
      <c r="H217" s="272"/>
      <c r="I217" s="272"/>
      <c r="J217" s="270"/>
      <c r="K217" s="270"/>
      <c r="L217" s="270"/>
      <c r="M217" s="272"/>
      <c r="N217" s="272"/>
      <c r="O217" s="272"/>
      <c r="P217" s="300"/>
      <c r="Q217" s="301"/>
      <c r="R217" s="274" t="str">
        <f t="shared" si="10"/>
        <v/>
      </c>
      <c r="S217" s="275" t="str">
        <f t="shared" si="11"/>
        <v/>
      </c>
      <c r="T217" s="272"/>
      <c r="U217" s="272"/>
      <c r="V217" s="270"/>
      <c r="W217" s="272"/>
      <c r="X217" s="272"/>
      <c r="Y217" s="270"/>
      <c r="Z217" s="272"/>
      <c r="AA217" s="272"/>
      <c r="AB217" s="270"/>
      <c r="AC217" s="270"/>
      <c r="AD217" s="270"/>
      <c r="AE217" s="272"/>
      <c r="AF217" s="272"/>
      <c r="AG217" s="272"/>
      <c r="AH217" s="270"/>
      <c r="AI217" s="272"/>
      <c r="AJ217" s="272"/>
      <c r="AK217" s="272"/>
      <c r="AL217" s="270"/>
      <c r="AM217" s="270"/>
      <c r="AN217" s="270"/>
      <c r="AO217" s="272"/>
      <c r="AP217" s="272"/>
    </row>
    <row r="218" spans="2:42" s="276" customFormat="1">
      <c r="B218" s="269">
        <v>197</v>
      </c>
      <c r="C218" s="270"/>
      <c r="D218" s="271" t="str">
        <f t="shared" si="9"/>
        <v/>
      </c>
      <c r="E218" s="272"/>
      <c r="F218" s="272"/>
      <c r="G218" s="270"/>
      <c r="H218" s="272"/>
      <c r="I218" s="272"/>
      <c r="J218" s="270"/>
      <c r="K218" s="270"/>
      <c r="L218" s="270"/>
      <c r="M218" s="272"/>
      <c r="N218" s="272"/>
      <c r="O218" s="272"/>
      <c r="P218" s="300"/>
      <c r="Q218" s="301"/>
      <c r="R218" s="274" t="str">
        <f t="shared" si="10"/>
        <v/>
      </c>
      <c r="S218" s="275" t="str">
        <f t="shared" si="11"/>
        <v/>
      </c>
      <c r="T218" s="272"/>
      <c r="U218" s="272"/>
      <c r="V218" s="270"/>
      <c r="W218" s="272"/>
      <c r="X218" s="272"/>
      <c r="Y218" s="270"/>
      <c r="Z218" s="272"/>
      <c r="AA218" s="272"/>
      <c r="AB218" s="270"/>
      <c r="AC218" s="270"/>
      <c r="AD218" s="270"/>
      <c r="AE218" s="272"/>
      <c r="AF218" s="272"/>
      <c r="AG218" s="272"/>
      <c r="AH218" s="270"/>
      <c r="AI218" s="272"/>
      <c r="AJ218" s="272"/>
      <c r="AK218" s="272"/>
      <c r="AL218" s="270"/>
      <c r="AM218" s="270"/>
      <c r="AN218" s="270"/>
      <c r="AO218" s="272"/>
      <c r="AP218" s="272"/>
    </row>
    <row r="219" spans="2:42" s="276" customFormat="1">
      <c r="B219" s="269">
        <v>198</v>
      </c>
      <c r="C219" s="270"/>
      <c r="D219" s="271" t="str">
        <f t="shared" si="9"/>
        <v/>
      </c>
      <c r="E219" s="272"/>
      <c r="F219" s="272"/>
      <c r="G219" s="270"/>
      <c r="H219" s="272"/>
      <c r="I219" s="272"/>
      <c r="J219" s="270"/>
      <c r="K219" s="270"/>
      <c r="L219" s="270"/>
      <c r="M219" s="272"/>
      <c r="N219" s="272"/>
      <c r="O219" s="272"/>
      <c r="P219" s="300"/>
      <c r="Q219" s="301"/>
      <c r="R219" s="274" t="str">
        <f t="shared" si="10"/>
        <v/>
      </c>
      <c r="S219" s="275" t="str">
        <f t="shared" si="11"/>
        <v/>
      </c>
      <c r="T219" s="272"/>
      <c r="U219" s="272"/>
      <c r="V219" s="270"/>
      <c r="W219" s="272"/>
      <c r="X219" s="272"/>
      <c r="Y219" s="270"/>
      <c r="Z219" s="272"/>
      <c r="AA219" s="272"/>
      <c r="AB219" s="270"/>
      <c r="AC219" s="270"/>
      <c r="AD219" s="270"/>
      <c r="AE219" s="272"/>
      <c r="AF219" s="272"/>
      <c r="AG219" s="272"/>
      <c r="AH219" s="270"/>
      <c r="AI219" s="272"/>
      <c r="AJ219" s="272"/>
      <c r="AK219" s="272"/>
      <c r="AL219" s="270"/>
      <c r="AM219" s="270"/>
      <c r="AN219" s="270"/>
      <c r="AO219" s="272"/>
      <c r="AP219" s="272"/>
    </row>
    <row r="220" spans="2:42" s="276" customFormat="1">
      <c r="B220" s="269">
        <v>199</v>
      </c>
      <c r="C220" s="270"/>
      <c r="D220" s="271" t="str">
        <f t="shared" si="9"/>
        <v/>
      </c>
      <c r="E220" s="272"/>
      <c r="F220" s="272"/>
      <c r="G220" s="270"/>
      <c r="H220" s="272"/>
      <c r="I220" s="272"/>
      <c r="J220" s="270"/>
      <c r="K220" s="270"/>
      <c r="L220" s="270"/>
      <c r="M220" s="272"/>
      <c r="N220" s="272"/>
      <c r="O220" s="272"/>
      <c r="P220" s="300"/>
      <c r="Q220" s="301"/>
      <c r="R220" s="274" t="str">
        <f t="shared" si="10"/>
        <v/>
      </c>
      <c r="S220" s="275" t="str">
        <f t="shared" si="11"/>
        <v/>
      </c>
      <c r="T220" s="272"/>
      <c r="U220" s="272"/>
      <c r="V220" s="270"/>
      <c r="W220" s="272"/>
      <c r="X220" s="272"/>
      <c r="Y220" s="270"/>
      <c r="Z220" s="272"/>
      <c r="AA220" s="272"/>
      <c r="AB220" s="270"/>
      <c r="AC220" s="270"/>
      <c r="AD220" s="270"/>
      <c r="AE220" s="272"/>
      <c r="AF220" s="272"/>
      <c r="AG220" s="272"/>
      <c r="AH220" s="270"/>
      <c r="AI220" s="272"/>
      <c r="AJ220" s="272"/>
      <c r="AK220" s="272"/>
      <c r="AL220" s="270"/>
      <c r="AM220" s="270"/>
      <c r="AN220" s="270"/>
      <c r="AO220" s="272"/>
      <c r="AP220" s="272"/>
    </row>
    <row r="221" spans="2:42" s="276" customFormat="1" ht="16.5" thickBot="1">
      <c r="B221" s="277">
        <v>200</v>
      </c>
      <c r="C221" s="278"/>
      <c r="D221" s="279" t="str">
        <f t="shared" si="9"/>
        <v/>
      </c>
      <c r="E221" s="280"/>
      <c r="F221" s="280"/>
      <c r="G221" s="278"/>
      <c r="H221" s="280"/>
      <c r="I221" s="280"/>
      <c r="J221" s="278"/>
      <c r="K221" s="278"/>
      <c r="L221" s="278"/>
      <c r="M221" s="280"/>
      <c r="N221" s="280"/>
      <c r="O221" s="280"/>
      <c r="P221" s="302"/>
      <c r="Q221" s="303"/>
      <c r="R221" s="281" t="str">
        <f t="shared" si="10"/>
        <v/>
      </c>
      <c r="S221" s="282" t="str">
        <f t="shared" si="11"/>
        <v/>
      </c>
      <c r="T221" s="280"/>
      <c r="U221" s="280"/>
      <c r="V221" s="278"/>
      <c r="W221" s="280"/>
      <c r="X221" s="280"/>
      <c r="Y221" s="278"/>
      <c r="Z221" s="280"/>
      <c r="AA221" s="280"/>
      <c r="AB221" s="278"/>
      <c r="AC221" s="278"/>
      <c r="AD221" s="278"/>
      <c r="AE221" s="280"/>
      <c r="AF221" s="280"/>
      <c r="AG221" s="280"/>
      <c r="AH221" s="278"/>
      <c r="AI221" s="280"/>
      <c r="AJ221" s="280"/>
      <c r="AK221" s="280"/>
      <c r="AL221" s="278"/>
      <c r="AM221" s="278"/>
      <c r="AN221" s="278"/>
      <c r="AO221" s="280"/>
      <c r="AP221" s="280"/>
    </row>
    <row r="222" spans="2:42" s="276" customFormat="1" ht="16.5" thickTop="1">
      <c r="B222" s="283" t="s">
        <v>422</v>
      </c>
      <c r="C222" s="284"/>
      <c r="D222" s="285"/>
      <c r="E222" s="286"/>
      <c r="F222" s="286"/>
      <c r="G222" s="284"/>
      <c r="H222" s="286"/>
      <c r="I222" s="286"/>
      <c r="J222" s="284"/>
      <c r="K222" s="284"/>
      <c r="L222" s="284"/>
      <c r="M222" s="286"/>
      <c r="N222" s="286"/>
      <c r="O222" s="286"/>
      <c r="P222" s="287">
        <f>SUM(P22:P221)</f>
        <v>0</v>
      </c>
      <c r="Q222" s="288">
        <f>SUM(Q22:Q221)</f>
        <v>0</v>
      </c>
      <c r="R222" s="289"/>
      <c r="S222" s="290"/>
      <c r="T222" s="286"/>
      <c r="U222" s="286"/>
      <c r="V222" s="284"/>
      <c r="W222" s="286"/>
      <c r="X222" s="286"/>
      <c r="Y222" s="284"/>
      <c r="Z222" s="286"/>
      <c r="AA222" s="286"/>
      <c r="AB222" s="284"/>
      <c r="AC222" s="284"/>
      <c r="AD222" s="284"/>
      <c r="AE222" s="286"/>
      <c r="AF222" s="286"/>
      <c r="AG222" s="286"/>
      <c r="AH222" s="284"/>
      <c r="AI222" s="286"/>
      <c r="AJ222" s="286"/>
      <c r="AK222" s="286"/>
      <c r="AL222" s="286"/>
      <c r="AM222" s="286"/>
      <c r="AN222" s="284"/>
      <c r="AO222" s="286"/>
      <c r="AP222" s="286"/>
    </row>
    <row r="223" spans="2:42">
      <c r="B223" s="40"/>
      <c r="C223" s="41"/>
      <c r="D223" s="41"/>
      <c r="E223" s="42"/>
      <c r="F223" s="42"/>
      <c r="G223" s="41"/>
      <c r="H223" s="46"/>
      <c r="I223" s="40"/>
      <c r="J223" s="43"/>
      <c r="K223" s="43"/>
      <c r="L223" s="43"/>
      <c r="M223" s="40"/>
      <c r="N223" s="40"/>
      <c r="O223" s="40"/>
      <c r="P223" s="44"/>
      <c r="Q223" s="45"/>
      <c r="R223" s="45"/>
      <c r="S223" s="45"/>
      <c r="T223" s="40"/>
      <c r="U223" s="40"/>
      <c r="V223" s="43"/>
      <c r="W223" s="40"/>
      <c r="X223" s="40"/>
      <c r="Y223" s="43"/>
      <c r="Z223" s="40"/>
      <c r="AA223" s="40"/>
      <c r="AB223" s="43"/>
      <c r="AC223" s="43"/>
      <c r="AD223" s="43"/>
      <c r="AE223" s="40"/>
      <c r="AF223" s="40"/>
      <c r="AG223" s="40"/>
      <c r="AH223" s="43"/>
      <c r="AI223" s="40"/>
      <c r="AJ223" s="40"/>
      <c r="AK223" s="40"/>
      <c r="AL223" s="40"/>
      <c r="AM223" s="40"/>
      <c r="AN223" s="43"/>
      <c r="AO223" s="40"/>
      <c r="AP223" s="40"/>
    </row>
    <row r="224" spans="2:42">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row>
    <row r="225" spans="2:42">
      <c r="B225" s="40"/>
      <c r="C225" s="41"/>
      <c r="D225" s="41"/>
      <c r="E225" s="42"/>
      <c r="F225" s="42"/>
      <c r="G225" s="41"/>
      <c r="H225" s="46"/>
      <c r="I225" s="40"/>
      <c r="J225" s="43"/>
      <c r="K225" s="43"/>
      <c r="L225" s="43"/>
      <c r="M225" s="40"/>
      <c r="N225" s="40"/>
      <c r="O225" s="40"/>
      <c r="P225" s="44"/>
      <c r="Q225" s="45"/>
      <c r="R225" s="45"/>
      <c r="S225" s="45"/>
      <c r="T225" s="40"/>
      <c r="U225" s="40"/>
      <c r="V225" s="43"/>
      <c r="W225" s="40"/>
      <c r="X225" s="40"/>
      <c r="Y225" s="43"/>
      <c r="Z225" s="40"/>
      <c r="AA225" s="40"/>
      <c r="AB225" s="43"/>
      <c r="AC225" s="43"/>
      <c r="AD225" s="43"/>
      <c r="AE225" s="40"/>
      <c r="AF225" s="40"/>
      <c r="AG225" s="40"/>
      <c r="AH225" s="43"/>
      <c r="AI225" s="40"/>
      <c r="AJ225" s="40"/>
      <c r="AK225" s="40"/>
      <c r="AL225" s="40"/>
      <c r="AM225" s="40"/>
      <c r="AN225" s="43"/>
      <c r="AO225" s="40"/>
      <c r="AP225" s="40"/>
    </row>
    <row r="226" spans="2:42">
      <c r="B226" s="40"/>
      <c r="C226" s="41"/>
      <c r="D226" s="41"/>
      <c r="E226" s="42"/>
      <c r="F226" s="42"/>
      <c r="G226" s="41"/>
      <c r="H226" s="46"/>
      <c r="I226" s="40"/>
      <c r="J226" s="43"/>
      <c r="K226" s="43"/>
      <c r="L226" s="43"/>
      <c r="M226" s="40"/>
      <c r="N226" s="40"/>
      <c r="O226" s="40"/>
      <c r="P226" s="44"/>
      <c r="Q226" s="45"/>
      <c r="R226" s="45"/>
      <c r="S226" s="45"/>
      <c r="T226" s="40"/>
      <c r="U226" s="40"/>
      <c r="V226" s="43"/>
      <c r="W226" s="40"/>
      <c r="X226" s="40"/>
      <c r="Y226" s="43"/>
      <c r="Z226" s="40"/>
      <c r="AA226" s="40"/>
      <c r="AB226" s="43"/>
      <c r="AC226" s="43"/>
      <c r="AD226" s="43"/>
      <c r="AE226" s="40"/>
      <c r="AF226" s="40"/>
      <c r="AG226" s="40"/>
      <c r="AH226" s="43"/>
      <c r="AI226" s="40"/>
      <c r="AJ226" s="40"/>
      <c r="AK226" s="40"/>
      <c r="AL226" s="40"/>
      <c r="AM226" s="40"/>
      <c r="AN226" s="43"/>
      <c r="AO226" s="40"/>
      <c r="AP226" s="40"/>
    </row>
    <row r="227" spans="2:42">
      <c r="B227" s="40"/>
      <c r="C227" s="41"/>
      <c r="D227" s="41"/>
      <c r="E227" s="42"/>
      <c r="F227" s="42"/>
      <c r="G227" s="41"/>
      <c r="H227" s="46"/>
      <c r="I227" s="40"/>
      <c r="J227" s="43"/>
      <c r="K227" s="43"/>
      <c r="L227" s="43"/>
      <c r="M227" s="40"/>
      <c r="N227" s="40"/>
      <c r="O227" s="40"/>
      <c r="P227" s="44"/>
      <c r="Q227" s="45"/>
      <c r="R227" s="45"/>
      <c r="S227" s="45"/>
      <c r="T227" s="40"/>
      <c r="U227" s="40"/>
      <c r="V227" s="43"/>
      <c r="W227" s="40"/>
      <c r="X227" s="40"/>
      <c r="Y227" s="43"/>
      <c r="Z227" s="40"/>
      <c r="AA227" s="40"/>
      <c r="AB227" s="43"/>
      <c r="AC227" s="43"/>
      <c r="AD227" s="43"/>
      <c r="AE227" s="40"/>
      <c r="AF227" s="40"/>
      <c r="AG227" s="40"/>
      <c r="AH227" s="43"/>
      <c r="AI227" s="40"/>
      <c r="AJ227" s="40"/>
      <c r="AK227" s="40"/>
      <c r="AL227" s="40"/>
      <c r="AM227" s="40"/>
      <c r="AN227" s="43"/>
      <c r="AO227" s="40"/>
      <c r="AP227" s="40"/>
    </row>
    <row r="228" spans="2:42">
      <c r="B228" s="40"/>
      <c r="C228" s="41"/>
      <c r="D228" s="41"/>
      <c r="E228" s="42"/>
      <c r="F228" s="42"/>
      <c r="G228" s="41"/>
      <c r="H228" s="46"/>
      <c r="I228" s="40"/>
      <c r="J228" s="43"/>
      <c r="K228" s="43"/>
      <c r="L228" s="43"/>
      <c r="M228" s="40"/>
      <c r="N228" s="40"/>
      <c r="O228" s="40"/>
      <c r="P228" s="44"/>
      <c r="Q228" s="45"/>
      <c r="R228" s="45"/>
      <c r="S228" s="45"/>
      <c r="T228" s="40"/>
      <c r="U228" s="40"/>
      <c r="V228" s="43"/>
      <c r="W228" s="40"/>
      <c r="X228" s="40"/>
      <c r="Y228" s="43"/>
      <c r="Z228" s="40"/>
      <c r="AA228" s="40"/>
      <c r="AB228" s="43"/>
      <c r="AC228" s="43"/>
      <c r="AD228" s="43"/>
      <c r="AE228" s="40"/>
      <c r="AF228" s="40"/>
      <c r="AG228" s="40"/>
      <c r="AH228" s="43"/>
      <c r="AI228" s="40"/>
      <c r="AJ228" s="40"/>
      <c r="AK228" s="40"/>
      <c r="AL228" s="40"/>
      <c r="AM228" s="40"/>
      <c r="AN228" s="43"/>
      <c r="AO228" s="40"/>
      <c r="AP228" s="40"/>
    </row>
    <row r="229" spans="2:42">
      <c r="B229" s="40"/>
      <c r="C229" s="41"/>
      <c r="D229" s="41"/>
      <c r="E229" s="42"/>
      <c r="F229" s="42"/>
      <c r="G229" s="41"/>
      <c r="H229" s="46"/>
      <c r="I229" s="40"/>
      <c r="J229" s="43"/>
      <c r="K229" s="43"/>
      <c r="L229" s="43"/>
      <c r="M229" s="40"/>
      <c r="N229" s="40"/>
      <c r="O229" s="40"/>
      <c r="P229" s="44"/>
      <c r="Q229" s="45"/>
      <c r="R229" s="45"/>
      <c r="S229" s="45"/>
      <c r="T229" s="40"/>
      <c r="U229" s="40"/>
      <c r="V229" s="43"/>
      <c r="W229" s="40"/>
      <c r="X229" s="40"/>
      <c r="Y229" s="43"/>
      <c r="Z229" s="40"/>
      <c r="AA229" s="40"/>
      <c r="AB229" s="43"/>
      <c r="AC229" s="43"/>
      <c r="AD229" s="43"/>
      <c r="AE229" s="40"/>
      <c r="AF229" s="40"/>
      <c r="AG229" s="40"/>
      <c r="AH229" s="43"/>
      <c r="AI229" s="40"/>
      <c r="AJ229" s="40"/>
      <c r="AK229" s="40"/>
      <c r="AL229" s="40"/>
      <c r="AM229" s="40"/>
      <c r="AN229" s="43"/>
      <c r="AO229" s="40"/>
      <c r="AP229" s="40"/>
    </row>
    <row r="230" spans="2:42">
      <c r="B230" s="40"/>
      <c r="C230" s="41"/>
      <c r="D230" s="41"/>
      <c r="E230" s="42"/>
      <c r="F230" s="42"/>
      <c r="G230" s="41"/>
      <c r="H230" s="46"/>
      <c r="I230" s="40"/>
      <c r="J230" s="43"/>
      <c r="K230" s="43"/>
      <c r="L230" s="43"/>
      <c r="M230" s="40"/>
      <c r="N230" s="40"/>
      <c r="O230" s="40"/>
      <c r="P230" s="44"/>
      <c r="Q230" s="45"/>
      <c r="R230" s="45"/>
      <c r="S230" s="45"/>
      <c r="T230" s="40"/>
      <c r="U230" s="40"/>
      <c r="V230" s="43"/>
      <c r="W230" s="40"/>
      <c r="X230" s="40"/>
      <c r="Y230" s="43"/>
      <c r="Z230" s="40"/>
      <c r="AA230" s="40"/>
      <c r="AB230" s="43"/>
      <c r="AC230" s="43"/>
      <c r="AD230" s="43"/>
      <c r="AE230" s="40"/>
      <c r="AF230" s="40"/>
      <c r="AG230" s="40"/>
      <c r="AH230" s="43"/>
      <c r="AI230" s="40"/>
      <c r="AJ230" s="40"/>
      <c r="AK230" s="40"/>
      <c r="AL230" s="40"/>
      <c r="AM230" s="40"/>
      <c r="AN230" s="43"/>
      <c r="AO230" s="40"/>
      <c r="AP230" s="40"/>
    </row>
    <row r="231" spans="2:42">
      <c r="B231" s="40"/>
      <c r="C231" s="41"/>
      <c r="D231" s="41"/>
      <c r="E231" s="42"/>
      <c r="F231" s="42"/>
      <c r="G231" s="41"/>
      <c r="H231" s="46"/>
      <c r="I231" s="40"/>
      <c r="J231" s="43"/>
      <c r="K231" s="43"/>
      <c r="L231" s="43"/>
      <c r="M231" s="40"/>
      <c r="N231" s="40"/>
      <c r="O231" s="40"/>
      <c r="P231" s="44"/>
      <c r="Q231" s="45"/>
      <c r="R231" s="45"/>
      <c r="S231" s="45"/>
      <c r="T231" s="40"/>
      <c r="U231" s="40"/>
      <c r="V231" s="43"/>
      <c r="W231" s="40"/>
      <c r="X231" s="40"/>
      <c r="Y231" s="43"/>
      <c r="Z231" s="40"/>
      <c r="AA231" s="40"/>
      <c r="AB231" s="43"/>
      <c r="AC231" s="43"/>
      <c r="AD231" s="43"/>
      <c r="AE231" s="40"/>
      <c r="AF231" s="40"/>
      <c r="AG231" s="40"/>
      <c r="AH231" s="43"/>
      <c r="AI231" s="40"/>
      <c r="AJ231" s="40"/>
      <c r="AK231" s="40"/>
      <c r="AL231" s="40"/>
      <c r="AM231" s="40"/>
      <c r="AN231" s="43"/>
      <c r="AO231" s="40"/>
      <c r="AP231" s="40"/>
    </row>
    <row r="232" spans="2:42">
      <c r="B232" s="40"/>
      <c r="C232" s="41"/>
      <c r="D232" s="41"/>
      <c r="E232" s="42"/>
      <c r="F232" s="42"/>
      <c r="G232" s="41"/>
      <c r="H232" s="46"/>
      <c r="I232" s="40"/>
      <c r="J232" s="43"/>
      <c r="K232" s="43"/>
      <c r="L232" s="43"/>
      <c r="M232" s="40"/>
      <c r="N232" s="40"/>
      <c r="O232" s="40"/>
      <c r="P232" s="44"/>
      <c r="Q232" s="45"/>
      <c r="R232" s="45"/>
      <c r="S232" s="45"/>
      <c r="T232" s="40"/>
      <c r="U232" s="40"/>
      <c r="V232" s="43"/>
      <c r="W232" s="40"/>
      <c r="X232" s="40"/>
      <c r="Y232" s="43"/>
      <c r="Z232" s="40"/>
      <c r="AA232" s="40"/>
      <c r="AB232" s="43"/>
      <c r="AC232" s="43"/>
      <c r="AD232" s="43"/>
      <c r="AE232" s="40"/>
      <c r="AF232" s="40"/>
      <c r="AG232" s="40"/>
      <c r="AH232" s="43"/>
      <c r="AI232" s="40"/>
      <c r="AJ232" s="40"/>
      <c r="AK232" s="40"/>
      <c r="AL232" s="40"/>
      <c r="AM232" s="40"/>
      <c r="AN232" s="43"/>
      <c r="AO232" s="40"/>
      <c r="AP232" s="40"/>
    </row>
  </sheetData>
  <sheetProtection algorithmName="SHA-512" hashValue="ffqwe5RUf/Y40v6WAV4xe6TFTy6Bs8f/7PBC3mPu9Ty0teuS4x0XJQ1r6b+02inqRl2g5uxP5RmP3hNyvanbww==" saltValue="vQDFdpJM3jBJV/YiP8Vq5w==" spinCount="100000" sheet="1" objects="1" scenarios="1"/>
  <mergeCells count="52">
    <mergeCell ref="D5:F5"/>
    <mergeCell ref="D12:F12"/>
    <mergeCell ref="AO18:AP18"/>
    <mergeCell ref="B17:B20"/>
    <mergeCell ref="C17:L17"/>
    <mergeCell ref="G18:G19"/>
    <mergeCell ref="E18:E19"/>
    <mergeCell ref="F18:F19"/>
    <mergeCell ref="C18:D19"/>
    <mergeCell ref="AF18:AI18"/>
    <mergeCell ref="H13:I14"/>
    <mergeCell ref="H11:I12"/>
    <mergeCell ref="J13:J14"/>
    <mergeCell ref="J11:J12"/>
    <mergeCell ref="O18:O19"/>
    <mergeCell ref="N18:N19"/>
    <mergeCell ref="D6:F6"/>
    <mergeCell ref="AO17:AP17"/>
    <mergeCell ref="AE18:AE19"/>
    <mergeCell ref="AD18:AD19"/>
    <mergeCell ref="AC18:AC19"/>
    <mergeCell ref="AB18:AB19"/>
    <mergeCell ref="W17:AI17"/>
    <mergeCell ref="AA18:AA19"/>
    <mergeCell ref="Z18:Z19"/>
    <mergeCell ref="Y18:Y19"/>
    <mergeCell ref="X18:X19"/>
    <mergeCell ref="W18:W19"/>
    <mergeCell ref="L18:L19"/>
    <mergeCell ref="D11:F11"/>
    <mergeCell ref="D10:F10"/>
    <mergeCell ref="H18:H19"/>
    <mergeCell ref="D7:F7"/>
    <mergeCell ref="J18:J19"/>
    <mergeCell ref="I18:I19"/>
    <mergeCell ref="D14:F14"/>
    <mergeCell ref="M17:V17"/>
    <mergeCell ref="AJ17:AN17"/>
    <mergeCell ref="L13:L14"/>
    <mergeCell ref="K13:K14"/>
    <mergeCell ref="T18:U18"/>
    <mergeCell ref="V18:V19"/>
    <mergeCell ref="R18:S19"/>
    <mergeCell ref="AN18:AN19"/>
    <mergeCell ref="AM18:AM19"/>
    <mergeCell ref="AL18:AL19"/>
    <mergeCell ref="AK18:AK19"/>
    <mergeCell ref="AJ18:AJ19"/>
    <mergeCell ref="K18:K19"/>
    <mergeCell ref="M18:M19"/>
    <mergeCell ref="Q18:Q19"/>
    <mergeCell ref="P18:P19"/>
  </mergeCells>
  <phoneticPr fontId="3"/>
  <conditionalFormatting sqref="AF21:AI223">
    <cfRule type="expression" dxfId="53" priority="26">
      <formula>$AE21="振込票"</formula>
    </cfRule>
  </conditionalFormatting>
  <conditionalFormatting sqref="AP21:AP221">
    <cfRule type="expression" dxfId="52" priority="25">
      <formula>$AO21="無"</formula>
    </cfRule>
    <cfRule type="expression" dxfId="51" priority="6">
      <formula>AND($AO21="有",$AP21&lt;&gt;"")</formula>
    </cfRule>
    <cfRule type="expression" dxfId="50" priority="7">
      <formula>$AO21="有"</formula>
    </cfRule>
  </conditionalFormatting>
  <conditionalFormatting sqref="D5:D7">
    <cfRule type="expression" dxfId="49" priority="24">
      <formula>D5=""</formula>
    </cfRule>
  </conditionalFormatting>
  <conditionalFormatting sqref="D10:D12">
    <cfRule type="expression" dxfId="48" priority="23">
      <formula>$D10=""</formula>
    </cfRule>
  </conditionalFormatting>
  <conditionalFormatting sqref="D14:F14">
    <cfRule type="expression" dxfId="47" priority="22">
      <formula>$D14=""</formula>
    </cfRule>
  </conditionalFormatting>
  <conditionalFormatting sqref="J11">
    <cfRule type="expression" dxfId="46" priority="21">
      <formula>$J$11=""</formula>
    </cfRule>
  </conditionalFormatting>
  <conditionalFormatting sqref="E22:N22 E23:O221">
    <cfRule type="expression" dxfId="45" priority="17">
      <formula>AND($C22&lt;&gt;"",E22="")</formula>
    </cfRule>
  </conditionalFormatting>
  <conditionalFormatting sqref="U22:V221">
    <cfRule type="expression" dxfId="44" priority="16">
      <formula>$T22="小売電気事業者"</formula>
    </cfRule>
    <cfRule type="expression" dxfId="43" priority="8">
      <formula>AND($T22="小売電気事業者",U22&lt;&gt;"")</formula>
    </cfRule>
    <cfRule type="expression" dxfId="42" priority="27">
      <formula>$T22="北海道電力ネットワーク㈱（＝最終保証供給）"</formula>
    </cfRule>
  </conditionalFormatting>
  <conditionalFormatting sqref="W22:AE221">
    <cfRule type="expression" dxfId="41" priority="15">
      <formula>AND($C22&lt;&gt;"",W22="")</formula>
    </cfRule>
  </conditionalFormatting>
  <conditionalFormatting sqref="T22:T221">
    <cfRule type="expression" dxfId="40" priority="14">
      <formula>AND($C22&lt;&gt;"",T22="")</formula>
    </cfRule>
  </conditionalFormatting>
  <conditionalFormatting sqref="AF22:AI221">
    <cfRule type="expression" dxfId="39" priority="13">
      <formula>$AE22="口座振替"</formula>
    </cfRule>
    <cfRule type="expression" dxfId="38" priority="9">
      <formula>AND($AE22="口座振替",AF22&lt;&gt;"")</formula>
    </cfRule>
  </conditionalFormatting>
  <conditionalFormatting sqref="AJ22:AO221">
    <cfRule type="expression" dxfId="37" priority="12">
      <formula>AND($C22&lt;&gt;"",AJ22="")</formula>
    </cfRule>
  </conditionalFormatting>
  <conditionalFormatting sqref="J13:J14">
    <cfRule type="expression" dxfId="36" priority="11">
      <formula>$J$13=""</formula>
    </cfRule>
  </conditionalFormatting>
  <conditionalFormatting sqref="O22">
    <cfRule type="expression" dxfId="35" priority="10">
      <formula>AND($C22&lt;&gt;"",O22="")</formula>
    </cfRule>
  </conditionalFormatting>
  <conditionalFormatting sqref="C22">
    <cfRule type="expression" dxfId="34" priority="4">
      <formula>C22=""</formula>
    </cfRule>
  </conditionalFormatting>
  <conditionalFormatting sqref="P22:P221">
    <cfRule type="expression" dxfId="33" priority="3">
      <formula>AND($C22&lt;&gt;"",P22="")</formula>
    </cfRule>
  </conditionalFormatting>
  <conditionalFormatting sqref="Q22:Q221">
    <cfRule type="expression" dxfId="32" priority="2">
      <formula>AND($C22&lt;&gt;"",Q22="")</formula>
    </cfRule>
  </conditionalFormatting>
  <conditionalFormatting sqref="L13:L14">
    <cfRule type="expression" dxfId="31" priority="1">
      <formula>$L$13="NG"</formula>
    </cfRule>
  </conditionalFormatting>
  <dataValidations count="3">
    <dataValidation type="list" allowBlank="1" showInputMessage="1" showErrorMessage="1" sqref="N225:N232 N21:N223" xr:uid="{FE272840-6890-491C-B919-B6A913338687}">
      <formula1>INDIRECT(M21)</formula1>
    </dataValidation>
    <dataValidation type="list" allowBlank="1" showInputMessage="1" showErrorMessage="1" sqref="O225:O232 O223" xr:uid="{670E76A7-41B4-490E-AE44-C619D11F0E82}">
      <formula1>メニュー名</formula1>
    </dataValidation>
    <dataValidation type="list" allowBlank="1" showErrorMessage="1" sqref="J11:J14" xr:uid="{2E111F9D-2312-4DC4-BCAB-D5AF1968C094}">
      <formula1>"確認済"</formula1>
    </dataValidation>
  </dataValidations>
  <printOptions horizontalCentered="1"/>
  <pageMargins left="0.31496062992125984" right="0.31496062992125984" top="0.55118110236220474" bottom="0.55118110236220474" header="0.31496062992125984" footer="0.31496062992125984"/>
  <pageSetup paperSize="8" scale="20" orientation="landscape" horizontalDpi="300" verticalDpi="300" r:id="rId1"/>
  <ignoredErrors>
    <ignoredError sqref="J21 C21 G21 Y21 AB21:AD21 AL21:AN21 AH21" numberStoredAsText="1"/>
    <ignoredError sqref="P222:Q222" formulaRange="1"/>
  </ignoredError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84660586-357E-4AF7-9B56-E9456215D5F8}">
          <x14:formula1>
            <xm:f>テーブル!$B$3:$B$4</xm:f>
          </x14:formula1>
          <xm:sqref>M225:M232 M21:M223</xm:sqref>
        </x14:dataValidation>
        <x14:dataValidation type="list" allowBlank="1" showInputMessage="1" showErrorMessage="1" xr:uid="{066784C2-66B8-4110-99D7-E8652338F8EE}">
          <x14:formula1>
            <xm:f>テーブル!$C$3:$C$4</xm:f>
          </x14:formula1>
          <xm:sqref>T225:T232 T21:T223</xm:sqref>
        </x14:dataValidation>
        <x14:dataValidation type="list" allowBlank="1" showInputMessage="1" showErrorMessage="1" xr:uid="{1CF7EFB5-5CD1-4A18-A9E5-3A4280E1887F}">
          <x14:formula1>
            <xm:f>テーブル!$D$3:$D$4</xm:f>
          </x14:formula1>
          <xm:sqref>AE225:AE232 AE21:AE223</xm:sqref>
        </x14:dataValidation>
        <x14:dataValidation type="list" allowBlank="1" showInputMessage="1" showErrorMessage="1" xr:uid="{A3C10529-C6C9-43A9-B32D-895068D1035D}">
          <x14:formula1>
            <xm:f>テーブル!$E$3:$E$4</xm:f>
          </x14:formula1>
          <xm:sqref>AG225:AG232 AG21:AG223</xm:sqref>
        </x14:dataValidation>
        <x14:dataValidation type="list" allowBlank="1" showInputMessage="1" showErrorMessage="1" xr:uid="{39F9ACF9-6169-449B-AEC5-6EBDCABE9C9B}">
          <x14:formula1>
            <xm:f>テーブル!$F$3:$F$4</xm:f>
          </x14:formula1>
          <xm:sqref>AO21:AO221</xm:sqref>
        </x14:dataValidation>
        <x14:dataValidation type="list" allowBlank="1" showInputMessage="1" showErrorMessage="1" xr:uid="{3D28EAFB-DF8A-4C66-85E5-026DE7948E69}">
          <x14:formula1>
            <xm:f>メニューテーブル!$C$2:$C$56</xm:f>
          </x14:formula1>
          <xm:sqref>O21:O222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C85E1-C8C6-4933-8A95-AF5C93D1D6CB}">
  <sheetPr codeName="Sheet7"/>
  <dimension ref="A1:K72"/>
  <sheetViews>
    <sheetView view="pageBreakPreview" zoomScale="70" zoomScaleNormal="100" zoomScaleSheetLayoutView="70" workbookViewId="0">
      <selection activeCell="L13" sqref="I13:L14"/>
    </sheetView>
  </sheetViews>
  <sheetFormatPr defaultColWidth="8.75" defaultRowHeight="13.5"/>
  <cols>
    <col min="1" max="1" width="8.75" style="11"/>
    <col min="2" max="2" width="14.375" style="11" bestFit="1" customWidth="1"/>
    <col min="3" max="3" width="23" style="11" customWidth="1"/>
    <col min="4" max="4" width="11.125" style="11" customWidth="1"/>
    <col min="5" max="5" width="9.125" style="11" customWidth="1"/>
    <col min="6" max="6" width="12.375" style="11" bestFit="1" customWidth="1"/>
    <col min="7" max="7" width="14.375" style="11" bestFit="1" customWidth="1"/>
    <col min="8" max="8" width="10" style="11" customWidth="1"/>
    <col min="9" max="9" width="12.375" style="11" bestFit="1" customWidth="1"/>
    <col min="10" max="10" width="20" style="11" customWidth="1"/>
    <col min="11" max="11" width="10.125" style="11" customWidth="1"/>
    <col min="12" max="16384" width="8.75" style="11"/>
  </cols>
  <sheetData>
    <row r="1" spans="1:11" ht="19.5" thickBot="1">
      <c r="B1" s="9"/>
      <c r="C1" s="10"/>
      <c r="D1" s="10"/>
      <c r="E1" s="10"/>
      <c r="F1" s="28"/>
      <c r="G1" s="29"/>
      <c r="H1" s="29"/>
      <c r="I1" s="29"/>
      <c r="J1" s="29"/>
      <c r="K1" s="29"/>
    </row>
    <row r="2" spans="1:11" ht="18.75">
      <c r="B2" s="12" t="s">
        <v>36</v>
      </c>
      <c r="C2" s="13" t="s">
        <v>37</v>
      </c>
      <c r="D2" s="14" t="s">
        <v>38</v>
      </c>
      <c r="E2" s="10"/>
      <c r="F2" s="30"/>
      <c r="G2" s="30"/>
      <c r="H2" s="30"/>
      <c r="I2" s="30"/>
      <c r="J2" s="30"/>
      <c r="K2" s="30"/>
    </row>
    <row r="3" spans="1:11" ht="18.75">
      <c r="A3" s="394" t="s">
        <v>427</v>
      </c>
      <c r="B3" s="393" t="s">
        <v>39</v>
      </c>
      <c r="C3" s="15" t="s">
        <v>39</v>
      </c>
      <c r="D3" s="254" t="s">
        <v>1132</v>
      </c>
      <c r="E3" s="10"/>
      <c r="F3" s="31"/>
      <c r="G3" s="29"/>
      <c r="H3" s="32"/>
      <c r="I3" s="31"/>
      <c r="J3" s="29"/>
      <c r="K3" s="32"/>
    </row>
    <row r="4" spans="1:11" ht="18.75">
      <c r="A4" s="394"/>
      <c r="B4" s="393"/>
      <c r="C4" s="17" t="s">
        <v>44</v>
      </c>
      <c r="D4" s="254" t="s">
        <v>1133</v>
      </c>
      <c r="E4" s="10"/>
      <c r="F4" s="31"/>
      <c r="G4" s="29"/>
      <c r="H4" s="32"/>
      <c r="I4" s="31"/>
      <c r="J4" s="29"/>
      <c r="K4" s="32"/>
    </row>
    <row r="5" spans="1:11" ht="18.75">
      <c r="A5" s="394"/>
      <c r="B5" s="20" t="s">
        <v>46</v>
      </c>
      <c r="C5" s="17" t="s">
        <v>137</v>
      </c>
      <c r="D5" s="254" t="s">
        <v>1134</v>
      </c>
      <c r="E5" s="10"/>
      <c r="F5" s="31"/>
      <c r="G5" s="29"/>
      <c r="H5" s="32"/>
      <c r="I5" s="31"/>
      <c r="J5" s="29"/>
      <c r="K5" s="32"/>
    </row>
    <row r="6" spans="1:11" ht="18.75">
      <c r="A6" s="394"/>
      <c r="B6" s="20" t="s">
        <v>50</v>
      </c>
      <c r="C6" s="17" t="s">
        <v>50</v>
      </c>
      <c r="D6" s="254" t="s">
        <v>1135</v>
      </c>
      <c r="E6" s="10"/>
      <c r="F6" s="31"/>
      <c r="G6" s="29"/>
      <c r="H6" s="32"/>
      <c r="I6" s="31"/>
      <c r="J6" s="29"/>
      <c r="K6" s="32"/>
    </row>
    <row r="7" spans="1:11" ht="18.75">
      <c r="A7" s="394"/>
      <c r="B7" s="20" t="s">
        <v>53</v>
      </c>
      <c r="C7" s="17" t="s">
        <v>53</v>
      </c>
      <c r="D7" s="254" t="s">
        <v>1136</v>
      </c>
      <c r="E7" s="10"/>
      <c r="F7" s="31"/>
      <c r="G7" s="29"/>
      <c r="H7" s="32"/>
      <c r="I7" s="31"/>
      <c r="J7" s="29"/>
      <c r="K7" s="32"/>
    </row>
    <row r="8" spans="1:11" ht="18.75">
      <c r="A8" s="394"/>
      <c r="B8" s="20" t="s">
        <v>57</v>
      </c>
      <c r="C8" s="17" t="s">
        <v>57</v>
      </c>
      <c r="D8" s="254" t="s">
        <v>1137</v>
      </c>
      <c r="E8" s="10"/>
      <c r="F8" s="31"/>
      <c r="G8" s="29"/>
      <c r="H8" s="32"/>
      <c r="I8" s="31"/>
      <c r="J8" s="29"/>
      <c r="K8" s="32"/>
    </row>
    <row r="9" spans="1:11" ht="18.75">
      <c r="A9" s="394"/>
      <c r="B9" s="20" t="s">
        <v>60</v>
      </c>
      <c r="C9" s="17" t="s">
        <v>60</v>
      </c>
      <c r="D9" s="254" t="s">
        <v>1138</v>
      </c>
      <c r="E9" s="10"/>
      <c r="F9" s="31"/>
      <c r="G9" s="29"/>
      <c r="H9" s="32"/>
      <c r="I9" s="31"/>
      <c r="J9" s="29"/>
      <c r="K9" s="32"/>
    </row>
    <row r="10" spans="1:11" ht="18.75">
      <c r="A10" s="394"/>
      <c r="B10" s="20" t="s">
        <v>64</v>
      </c>
      <c r="C10" s="17" t="s">
        <v>64</v>
      </c>
      <c r="D10" s="254" t="s">
        <v>1139</v>
      </c>
      <c r="E10" s="10"/>
      <c r="F10" s="31"/>
      <c r="G10" s="29"/>
      <c r="H10" s="32"/>
      <c r="I10" s="31"/>
      <c r="J10" s="29"/>
      <c r="K10" s="32"/>
    </row>
    <row r="11" spans="1:11" ht="18.75">
      <c r="A11" s="394"/>
      <c r="B11" s="20" t="s">
        <v>67</v>
      </c>
      <c r="C11" s="17" t="s">
        <v>67</v>
      </c>
      <c r="D11" s="254" t="s">
        <v>1140</v>
      </c>
      <c r="E11" s="10"/>
      <c r="F11" s="31"/>
      <c r="G11" s="29"/>
      <c r="H11" s="32"/>
      <c r="I11" s="31"/>
      <c r="J11" s="29"/>
      <c r="K11" s="32"/>
    </row>
    <row r="12" spans="1:11" ht="18.75">
      <c r="A12" s="394"/>
      <c r="B12" s="20" t="s">
        <v>70</v>
      </c>
      <c r="C12" s="17" t="s">
        <v>70</v>
      </c>
      <c r="D12" s="254" t="s">
        <v>1141</v>
      </c>
      <c r="E12" s="10"/>
      <c r="F12" s="31"/>
      <c r="G12" s="29"/>
      <c r="H12" s="32"/>
      <c r="I12" s="31"/>
      <c r="J12" s="29"/>
      <c r="K12" s="32"/>
    </row>
    <row r="13" spans="1:11" ht="18.75">
      <c r="A13" s="394"/>
      <c r="B13" s="20" t="s">
        <v>74</v>
      </c>
      <c r="C13" s="17" t="s">
        <v>74</v>
      </c>
      <c r="D13" s="254" t="s">
        <v>1142</v>
      </c>
      <c r="E13" s="10"/>
      <c r="F13" s="31"/>
      <c r="G13" s="29"/>
      <c r="H13" s="32"/>
      <c r="I13" s="31"/>
      <c r="J13" s="29"/>
      <c r="K13" s="32"/>
    </row>
    <row r="14" spans="1:11" ht="18.75">
      <c r="A14" s="394"/>
      <c r="B14" s="20" t="s">
        <v>77</v>
      </c>
      <c r="C14" s="17" t="s">
        <v>77</v>
      </c>
      <c r="D14" s="254" t="s">
        <v>1143</v>
      </c>
      <c r="E14" s="10"/>
      <c r="F14" s="31"/>
      <c r="G14" s="29"/>
      <c r="H14" s="32"/>
      <c r="I14" s="31"/>
      <c r="J14" s="29"/>
      <c r="K14" s="32"/>
    </row>
    <row r="15" spans="1:11" ht="18.75">
      <c r="A15" s="394"/>
      <c r="B15" s="393" t="s">
        <v>80</v>
      </c>
      <c r="C15" s="17" t="s">
        <v>81</v>
      </c>
      <c r="D15" s="254" t="s">
        <v>1144</v>
      </c>
      <c r="E15" s="10"/>
      <c r="F15" s="31"/>
      <c r="G15" s="29"/>
      <c r="H15" s="32"/>
      <c r="I15" s="31"/>
      <c r="J15" s="29"/>
      <c r="K15" s="32"/>
    </row>
    <row r="16" spans="1:11" ht="18.75">
      <c r="A16" s="394"/>
      <c r="B16" s="393"/>
      <c r="C16" s="17" t="s">
        <v>84</v>
      </c>
      <c r="D16" s="254" t="s">
        <v>1145</v>
      </c>
      <c r="E16" s="10"/>
      <c r="F16" s="31"/>
      <c r="G16" s="29"/>
      <c r="H16" s="32"/>
      <c r="I16" s="31"/>
      <c r="J16" s="29"/>
      <c r="K16" s="32"/>
    </row>
    <row r="17" spans="1:11" ht="18.75">
      <c r="A17" s="394"/>
      <c r="B17" s="393"/>
      <c r="C17" s="17" t="s">
        <v>88</v>
      </c>
      <c r="D17" s="254" t="s">
        <v>1146</v>
      </c>
      <c r="E17" s="10"/>
      <c r="F17" s="31"/>
      <c r="G17" s="31"/>
      <c r="H17" s="32"/>
      <c r="I17" s="31"/>
      <c r="J17" s="29"/>
      <c r="K17" s="32"/>
    </row>
    <row r="18" spans="1:11" ht="18.75">
      <c r="A18" s="394"/>
      <c r="B18" s="20" t="s">
        <v>91</v>
      </c>
      <c r="C18" s="17" t="s">
        <v>136</v>
      </c>
      <c r="D18" s="254" t="s">
        <v>1147</v>
      </c>
      <c r="E18" s="10"/>
      <c r="F18" s="31"/>
      <c r="G18" s="29"/>
      <c r="H18" s="32"/>
      <c r="I18" s="31"/>
      <c r="J18" s="29"/>
      <c r="K18" s="32"/>
    </row>
    <row r="19" spans="1:11" ht="19.5" thickBot="1">
      <c r="A19" s="394"/>
      <c r="B19" s="24" t="s">
        <v>95</v>
      </c>
      <c r="C19" s="25" t="s">
        <v>138</v>
      </c>
      <c r="D19" s="255" t="s">
        <v>1148</v>
      </c>
      <c r="E19" s="10"/>
      <c r="F19" s="31"/>
      <c r="G19" s="29"/>
      <c r="H19" s="32"/>
      <c r="I19" s="31"/>
      <c r="J19" s="29"/>
      <c r="K19" s="32"/>
    </row>
    <row r="20" spans="1:11" ht="18.75">
      <c r="A20" s="394" t="s">
        <v>428</v>
      </c>
      <c r="B20" s="387" t="s">
        <v>40</v>
      </c>
      <c r="C20" s="16" t="s">
        <v>41</v>
      </c>
      <c r="D20" s="256" t="s">
        <v>1149</v>
      </c>
      <c r="E20" s="10"/>
      <c r="F20" s="31"/>
      <c r="G20" s="29"/>
      <c r="H20" s="32"/>
      <c r="I20" s="31"/>
      <c r="J20" s="29"/>
      <c r="K20" s="32"/>
    </row>
    <row r="21" spans="1:11" ht="18.75">
      <c r="A21" s="394"/>
      <c r="B21" s="388"/>
      <c r="C21" s="18" t="s">
        <v>40</v>
      </c>
      <c r="D21" s="256" t="s">
        <v>1150</v>
      </c>
      <c r="E21" s="10"/>
      <c r="F21" s="31"/>
      <c r="G21" s="29"/>
      <c r="H21" s="32"/>
      <c r="I21" s="31"/>
      <c r="J21" s="29"/>
      <c r="K21" s="32"/>
    </row>
    <row r="22" spans="1:11" ht="18.75">
      <c r="A22" s="394"/>
      <c r="B22" s="388"/>
      <c r="C22" s="18" t="s">
        <v>47</v>
      </c>
      <c r="D22" s="256" t="s">
        <v>1151</v>
      </c>
      <c r="E22" s="10"/>
      <c r="F22" s="31"/>
      <c r="G22" s="29"/>
      <c r="H22" s="32"/>
      <c r="I22" s="31"/>
      <c r="J22" s="29"/>
      <c r="K22" s="32"/>
    </row>
    <row r="23" spans="1:11" ht="18.75">
      <c r="A23" s="394"/>
      <c r="B23" s="388"/>
      <c r="C23" s="18" t="s">
        <v>51</v>
      </c>
      <c r="D23" s="256" t="s">
        <v>1152</v>
      </c>
      <c r="E23" s="10"/>
      <c r="F23" s="31"/>
      <c r="G23" s="29"/>
      <c r="H23" s="32"/>
      <c r="I23" s="31"/>
      <c r="J23" s="29"/>
      <c r="K23" s="32"/>
    </row>
    <row r="24" spans="1:11" ht="19.5" thickBot="1">
      <c r="A24" s="394"/>
      <c r="B24" s="389"/>
      <c r="C24" s="19" t="s">
        <v>54</v>
      </c>
      <c r="D24" s="257" t="s">
        <v>1153</v>
      </c>
      <c r="E24" s="10"/>
      <c r="F24" s="31"/>
      <c r="G24" s="29"/>
      <c r="H24" s="32"/>
      <c r="I24" s="31"/>
      <c r="J24" s="29"/>
      <c r="K24" s="32"/>
    </row>
    <row r="25" spans="1:11" ht="18.75">
      <c r="A25" s="394"/>
      <c r="B25" s="390" t="s">
        <v>58</v>
      </c>
      <c r="C25" s="21" t="s">
        <v>59</v>
      </c>
      <c r="D25" s="258" t="s">
        <v>1154</v>
      </c>
      <c r="E25" s="10"/>
      <c r="F25" s="31"/>
      <c r="G25" s="29"/>
      <c r="H25" s="32"/>
      <c r="I25" s="31"/>
      <c r="J25" s="29"/>
      <c r="K25" s="32"/>
    </row>
    <row r="26" spans="1:11" ht="18.75">
      <c r="A26" s="394"/>
      <c r="B26" s="391"/>
      <c r="C26" s="22" t="s">
        <v>61</v>
      </c>
      <c r="D26" s="256" t="s">
        <v>1155</v>
      </c>
      <c r="E26" s="10"/>
      <c r="F26" s="31"/>
      <c r="G26" s="29"/>
      <c r="H26" s="32"/>
      <c r="I26" s="31"/>
      <c r="J26" s="29"/>
      <c r="K26" s="32"/>
    </row>
    <row r="27" spans="1:11" ht="18.75">
      <c r="A27" s="394"/>
      <c r="B27" s="391"/>
      <c r="C27" s="22" t="s">
        <v>65</v>
      </c>
      <c r="D27" s="256" t="s">
        <v>1156</v>
      </c>
      <c r="E27" s="10"/>
      <c r="F27" s="31"/>
      <c r="G27" s="29"/>
      <c r="H27" s="32"/>
      <c r="I27" s="31"/>
      <c r="J27" s="29"/>
      <c r="K27" s="32"/>
    </row>
    <row r="28" spans="1:11" ht="18.75">
      <c r="A28" s="394"/>
      <c r="B28" s="391"/>
      <c r="C28" s="22" t="s">
        <v>68</v>
      </c>
      <c r="D28" s="256" t="s">
        <v>1157</v>
      </c>
      <c r="E28" s="10"/>
      <c r="F28" s="31"/>
      <c r="G28" s="29"/>
      <c r="H28" s="32"/>
      <c r="I28" s="31"/>
      <c r="J28" s="29"/>
      <c r="K28" s="32"/>
    </row>
    <row r="29" spans="1:11" ht="18.75">
      <c r="A29" s="394"/>
      <c r="B29" s="391"/>
      <c r="C29" s="22" t="s">
        <v>71</v>
      </c>
      <c r="D29" s="256" t="s">
        <v>1158</v>
      </c>
      <c r="E29" s="10"/>
      <c r="F29" s="31"/>
      <c r="G29" s="31"/>
      <c r="H29" s="32"/>
      <c r="I29" s="29"/>
      <c r="J29" s="29"/>
      <c r="K29" s="29"/>
    </row>
    <row r="30" spans="1:11" ht="18.75">
      <c r="A30" s="394"/>
      <c r="B30" s="391"/>
      <c r="C30" s="22" t="s">
        <v>75</v>
      </c>
      <c r="D30" s="256" t="s">
        <v>1159</v>
      </c>
      <c r="E30" s="10"/>
      <c r="F30" s="29"/>
      <c r="G30" s="29"/>
      <c r="H30" s="29"/>
      <c r="I30" s="29"/>
      <c r="J30" s="29"/>
      <c r="K30" s="29"/>
    </row>
    <row r="31" spans="1:11" ht="18.75">
      <c r="A31" s="394"/>
      <c r="B31" s="391"/>
      <c r="C31" s="22" t="s">
        <v>78</v>
      </c>
      <c r="D31" s="256" t="s">
        <v>1160</v>
      </c>
      <c r="E31" s="10"/>
      <c r="F31" s="29"/>
      <c r="G31" s="29"/>
      <c r="H31" s="29"/>
      <c r="I31" s="29"/>
      <c r="J31" s="29"/>
      <c r="K31" s="29"/>
    </row>
    <row r="32" spans="1:11" ht="18.75">
      <c r="A32" s="394"/>
      <c r="B32" s="391"/>
      <c r="C32" s="22" t="s">
        <v>82</v>
      </c>
      <c r="D32" s="256" t="s">
        <v>1161</v>
      </c>
    </row>
    <row r="33" spans="1:4" ht="19.5" thickBot="1">
      <c r="A33" s="394"/>
      <c r="B33" s="392"/>
      <c r="C33" s="23" t="s">
        <v>85</v>
      </c>
      <c r="D33" s="259" t="s">
        <v>1162</v>
      </c>
    </row>
    <row r="34" spans="1:4" ht="19.5" thickBot="1">
      <c r="A34" s="394"/>
      <c r="B34" s="26" t="s">
        <v>89</v>
      </c>
      <c r="C34" s="26" t="s">
        <v>89</v>
      </c>
      <c r="D34" s="260" t="s">
        <v>1163</v>
      </c>
    </row>
    <row r="35" spans="1:4" ht="18.75">
      <c r="A35" s="394"/>
      <c r="B35" s="390" t="s">
        <v>92</v>
      </c>
      <c r="C35" s="21" t="s">
        <v>93</v>
      </c>
      <c r="D35" s="258" t="s">
        <v>1164</v>
      </c>
    </row>
    <row r="36" spans="1:4" ht="18.75">
      <c r="A36" s="394"/>
      <c r="B36" s="391"/>
      <c r="C36" s="22" t="s">
        <v>96</v>
      </c>
      <c r="D36" s="256" t="s">
        <v>1165</v>
      </c>
    </row>
    <row r="37" spans="1:4" ht="18.75">
      <c r="A37" s="394"/>
      <c r="B37" s="391"/>
      <c r="C37" s="22" t="s">
        <v>98</v>
      </c>
      <c r="D37" s="256" t="s">
        <v>1166</v>
      </c>
    </row>
    <row r="38" spans="1:4" ht="18.75">
      <c r="A38" s="394"/>
      <c r="B38" s="391"/>
      <c r="C38" s="22" t="s">
        <v>101</v>
      </c>
      <c r="D38" s="256" t="s">
        <v>1167</v>
      </c>
    </row>
    <row r="39" spans="1:4" ht="18.75">
      <c r="A39" s="394"/>
      <c r="B39" s="391"/>
      <c r="C39" s="22" t="s">
        <v>103</v>
      </c>
      <c r="D39" s="256" t="s">
        <v>1168</v>
      </c>
    </row>
    <row r="40" spans="1:4" ht="18.75">
      <c r="A40" s="394"/>
      <c r="B40" s="391"/>
      <c r="C40" s="22" t="s">
        <v>105</v>
      </c>
      <c r="D40" s="256" t="s">
        <v>1169</v>
      </c>
    </row>
    <row r="41" spans="1:4" ht="18.75">
      <c r="A41" s="394"/>
      <c r="B41" s="391"/>
      <c r="C41" s="22" t="s">
        <v>107</v>
      </c>
      <c r="D41" s="256" t="s">
        <v>1170</v>
      </c>
    </row>
    <row r="42" spans="1:4" ht="18.75">
      <c r="A42" s="394"/>
      <c r="B42" s="391"/>
      <c r="C42" s="22" t="s">
        <v>109</v>
      </c>
      <c r="D42" s="256" t="s">
        <v>1171</v>
      </c>
    </row>
    <row r="43" spans="1:4" ht="18.75">
      <c r="A43" s="394"/>
      <c r="B43" s="391"/>
      <c r="C43" s="22" t="s">
        <v>111</v>
      </c>
      <c r="D43" s="256" t="s">
        <v>1172</v>
      </c>
    </row>
    <row r="44" spans="1:4" ht="18.75">
      <c r="A44" s="394"/>
      <c r="B44" s="391"/>
      <c r="C44" s="22" t="s">
        <v>113</v>
      </c>
      <c r="D44" s="256" t="s">
        <v>1173</v>
      </c>
    </row>
    <row r="45" spans="1:4" ht="19.5" thickBot="1">
      <c r="A45" s="394"/>
      <c r="B45" s="392"/>
      <c r="C45" s="23" t="s">
        <v>115</v>
      </c>
      <c r="D45" s="259" t="s">
        <v>1174</v>
      </c>
    </row>
    <row r="46" spans="1:4" ht="19.5" thickBot="1">
      <c r="A46" s="394"/>
      <c r="B46" s="26" t="s">
        <v>116</v>
      </c>
      <c r="C46" s="27" t="s">
        <v>116</v>
      </c>
      <c r="D46" s="260" t="s">
        <v>1175</v>
      </c>
    </row>
    <row r="47" spans="1:4" ht="18.75">
      <c r="A47" s="394"/>
      <c r="B47" s="390" t="s">
        <v>42</v>
      </c>
      <c r="C47" s="16" t="s">
        <v>43</v>
      </c>
      <c r="D47" s="256" t="s">
        <v>1176</v>
      </c>
    </row>
    <row r="48" spans="1:4" ht="19.5" thickBot="1">
      <c r="A48" s="394"/>
      <c r="B48" s="392"/>
      <c r="C48" s="19" t="s">
        <v>45</v>
      </c>
      <c r="D48" s="259" t="s">
        <v>1177</v>
      </c>
    </row>
    <row r="49" spans="1:4" ht="18.75">
      <c r="A49" s="394"/>
      <c r="B49" s="387" t="s">
        <v>48</v>
      </c>
      <c r="C49" s="16" t="s">
        <v>49</v>
      </c>
      <c r="D49" s="261" t="s">
        <v>1178</v>
      </c>
    </row>
    <row r="50" spans="1:4" ht="19.5" thickBot="1">
      <c r="A50" s="394"/>
      <c r="B50" s="389"/>
      <c r="C50" s="19" t="s">
        <v>52</v>
      </c>
      <c r="D50" s="257" t="s">
        <v>1179</v>
      </c>
    </row>
    <row r="51" spans="1:4" ht="18.75">
      <c r="A51" s="394"/>
      <c r="B51" s="387" t="s">
        <v>55</v>
      </c>
      <c r="C51" s="16" t="s">
        <v>56</v>
      </c>
      <c r="D51" s="258" t="s">
        <v>1180</v>
      </c>
    </row>
    <row r="52" spans="1:4" ht="19.5" thickBot="1">
      <c r="A52" s="394"/>
      <c r="B52" s="389"/>
      <c r="C52" s="19" t="s">
        <v>55</v>
      </c>
      <c r="D52" s="259" t="s">
        <v>1181</v>
      </c>
    </row>
    <row r="53" spans="1:4" ht="18.75">
      <c r="A53" s="394"/>
      <c r="B53" s="387" t="s">
        <v>62</v>
      </c>
      <c r="C53" s="16" t="s">
        <v>63</v>
      </c>
      <c r="D53" s="261" t="s">
        <v>1182</v>
      </c>
    </row>
    <row r="54" spans="1:4" ht="18.75">
      <c r="A54" s="394"/>
      <c r="B54" s="388"/>
      <c r="C54" s="18" t="s">
        <v>66</v>
      </c>
      <c r="D54" s="256" t="s">
        <v>1183</v>
      </c>
    </row>
    <row r="55" spans="1:4" ht="19.5" thickBot="1">
      <c r="A55" s="394"/>
      <c r="B55" s="389"/>
      <c r="C55" s="19" t="s">
        <v>69</v>
      </c>
      <c r="D55" s="257" t="s">
        <v>1184</v>
      </c>
    </row>
    <row r="56" spans="1:4" ht="18.75">
      <c r="A56" s="394"/>
      <c r="B56" s="387" t="s">
        <v>72</v>
      </c>
      <c r="C56" s="16" t="s">
        <v>73</v>
      </c>
      <c r="D56" s="258" t="s">
        <v>1185</v>
      </c>
    </row>
    <row r="57" spans="1:4" ht="18.75">
      <c r="A57" s="394"/>
      <c r="B57" s="388"/>
      <c r="C57" s="18" t="s">
        <v>76</v>
      </c>
      <c r="D57" s="256" t="s">
        <v>1186</v>
      </c>
    </row>
    <row r="58" spans="1:4" ht="18.75">
      <c r="A58" s="394"/>
      <c r="B58" s="388"/>
      <c r="C58" s="18" t="s">
        <v>79</v>
      </c>
      <c r="D58" s="256" t="s">
        <v>1187</v>
      </c>
    </row>
    <row r="59" spans="1:4" ht="19.5" thickBot="1">
      <c r="A59" s="394"/>
      <c r="B59" s="389"/>
      <c r="C59" s="19" t="s">
        <v>83</v>
      </c>
      <c r="D59" s="259" t="s">
        <v>1188</v>
      </c>
    </row>
    <row r="60" spans="1:4" ht="18.75">
      <c r="A60" s="394"/>
      <c r="B60" s="387" t="s">
        <v>86</v>
      </c>
      <c r="C60" s="16" t="s">
        <v>87</v>
      </c>
      <c r="D60" s="261" t="s">
        <v>1189</v>
      </c>
    </row>
    <row r="61" spans="1:4" ht="18.75">
      <c r="A61" s="394"/>
      <c r="B61" s="388"/>
      <c r="C61" s="18" t="s">
        <v>90</v>
      </c>
      <c r="D61" s="256" t="s">
        <v>1190</v>
      </c>
    </row>
    <row r="62" spans="1:4" ht="18.75">
      <c r="A62" s="394"/>
      <c r="B62" s="388"/>
      <c r="C62" s="18" t="s">
        <v>94</v>
      </c>
      <c r="D62" s="256" t="s">
        <v>1191</v>
      </c>
    </row>
    <row r="63" spans="1:4" ht="19.5" thickBot="1">
      <c r="A63" s="394"/>
      <c r="B63" s="389"/>
      <c r="C63" s="19" t="s">
        <v>97</v>
      </c>
      <c r="D63" s="257" t="s">
        <v>1192</v>
      </c>
    </row>
    <row r="64" spans="1:4" ht="18.75">
      <c r="A64" s="394"/>
      <c r="B64" s="387" t="s">
        <v>99</v>
      </c>
      <c r="C64" s="16" t="s">
        <v>100</v>
      </c>
      <c r="D64" s="258" t="s">
        <v>1193</v>
      </c>
    </row>
    <row r="65" spans="1:4" ht="18.75">
      <c r="A65" s="394"/>
      <c r="B65" s="388"/>
      <c r="C65" s="18" t="s">
        <v>102</v>
      </c>
      <c r="D65" s="256" t="s">
        <v>1194</v>
      </c>
    </row>
    <row r="66" spans="1:4" ht="18.75">
      <c r="A66" s="394"/>
      <c r="B66" s="388"/>
      <c r="C66" s="18" t="s">
        <v>104</v>
      </c>
      <c r="D66" s="256" t="s">
        <v>1195</v>
      </c>
    </row>
    <row r="67" spans="1:4" ht="18.75">
      <c r="A67" s="394"/>
      <c r="B67" s="388"/>
      <c r="C67" s="18" t="s">
        <v>106</v>
      </c>
      <c r="D67" s="256" t="s">
        <v>1196</v>
      </c>
    </row>
    <row r="68" spans="1:4" ht="18.75">
      <c r="A68" s="394"/>
      <c r="B68" s="388"/>
      <c r="C68" s="18" t="s">
        <v>108</v>
      </c>
      <c r="D68" s="256" t="s">
        <v>1197</v>
      </c>
    </row>
    <row r="69" spans="1:4" ht="18.75">
      <c r="A69" s="394"/>
      <c r="B69" s="388"/>
      <c r="C69" s="18" t="s">
        <v>110</v>
      </c>
      <c r="D69" s="256" t="s">
        <v>1198</v>
      </c>
    </row>
    <row r="70" spans="1:4" ht="18.75">
      <c r="A70" s="394"/>
      <c r="B70" s="388"/>
      <c r="C70" s="18" t="s">
        <v>112</v>
      </c>
      <c r="D70" s="256" t="s">
        <v>1199</v>
      </c>
    </row>
    <row r="71" spans="1:4" ht="18.75">
      <c r="A71" s="394"/>
      <c r="B71" s="388"/>
      <c r="C71" s="18" t="s">
        <v>114</v>
      </c>
      <c r="D71" s="256" t="s">
        <v>1200</v>
      </c>
    </row>
    <row r="72" spans="1:4" ht="19.5" thickBot="1">
      <c r="A72" s="394"/>
      <c r="B72" s="389"/>
      <c r="C72" s="19" t="s">
        <v>139</v>
      </c>
      <c r="D72" s="257" t="s">
        <v>1201</v>
      </c>
    </row>
  </sheetData>
  <mergeCells count="14">
    <mergeCell ref="B20:B24"/>
    <mergeCell ref="B25:B33"/>
    <mergeCell ref="B3:B4"/>
    <mergeCell ref="B15:B17"/>
    <mergeCell ref="A20:A72"/>
    <mergeCell ref="A3:A19"/>
    <mergeCell ref="B60:B63"/>
    <mergeCell ref="B64:B72"/>
    <mergeCell ref="B35:B45"/>
    <mergeCell ref="B47:B48"/>
    <mergeCell ref="B49:B50"/>
    <mergeCell ref="B51:B52"/>
    <mergeCell ref="B53:B55"/>
    <mergeCell ref="B56:B59"/>
  </mergeCells>
  <phoneticPr fontId="3"/>
  <pageMargins left="0.70866141732283472" right="0.70866141732283472" top="0" bottom="0" header="0.31496062992125984" footer="0.31496062992125984"/>
  <pageSetup paperSize="9" scale="9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83598-BBD8-46D9-9CA9-E2F89BDF4266}">
  <sheetPr codeName="Sheet13"/>
  <dimension ref="B1:K102"/>
  <sheetViews>
    <sheetView workbookViewId="0">
      <selection activeCell="L13" sqref="L13:L14"/>
    </sheetView>
  </sheetViews>
  <sheetFormatPr defaultRowHeight="18.75"/>
  <cols>
    <col min="2" max="2" width="53.5" customWidth="1"/>
    <col min="3" max="3" width="21.125" style="6" customWidth="1"/>
    <col min="4" max="4" width="13.625" style="6" customWidth="1"/>
    <col min="5" max="10" width="50.625" customWidth="1"/>
    <col min="11" max="11" width="34.625" customWidth="1"/>
  </cols>
  <sheetData>
    <row r="1" spans="2:11">
      <c r="B1" t="s">
        <v>140</v>
      </c>
      <c r="C1" t="s">
        <v>141</v>
      </c>
      <c r="D1" t="s">
        <v>142</v>
      </c>
      <c r="E1" t="s">
        <v>143</v>
      </c>
      <c r="F1" t="s">
        <v>144</v>
      </c>
      <c r="G1" t="s">
        <v>145</v>
      </c>
      <c r="H1" t="s">
        <v>146</v>
      </c>
      <c r="I1" t="s">
        <v>147</v>
      </c>
      <c r="J1" t="s">
        <v>148</v>
      </c>
      <c r="K1" t="s">
        <v>149</v>
      </c>
    </row>
    <row r="2" spans="2:11" ht="18.75" customHeight="1">
      <c r="B2" s="293" t="s">
        <v>150</v>
      </c>
      <c r="C2" s="33" t="s">
        <v>151</v>
      </c>
      <c r="D2" s="33">
        <v>101</v>
      </c>
      <c r="E2" s="34" t="s">
        <v>152</v>
      </c>
      <c r="F2" s="34"/>
      <c r="G2" s="34"/>
      <c r="H2" s="34"/>
      <c r="I2" s="34" t="s">
        <v>153</v>
      </c>
      <c r="J2" s="34"/>
      <c r="K2" s="34"/>
    </row>
    <row r="3" spans="2:11" ht="18.75" customHeight="1">
      <c r="B3" s="293" t="s">
        <v>154</v>
      </c>
      <c r="C3" s="33" t="s">
        <v>155</v>
      </c>
      <c r="D3" s="33">
        <v>111</v>
      </c>
      <c r="E3" s="34" t="s">
        <v>156</v>
      </c>
      <c r="F3" s="34"/>
      <c r="G3" s="34"/>
      <c r="H3" s="34"/>
      <c r="I3" s="34" t="s">
        <v>157</v>
      </c>
      <c r="J3" s="34" t="s">
        <v>158</v>
      </c>
      <c r="K3" s="34"/>
    </row>
    <row r="4" spans="2:11" ht="18.75" customHeight="1">
      <c r="B4" s="293" t="s">
        <v>1273</v>
      </c>
      <c r="C4" s="33" t="s">
        <v>1274</v>
      </c>
      <c r="D4" s="33">
        <v>101</v>
      </c>
      <c r="E4" s="34" t="s">
        <v>1275</v>
      </c>
      <c r="F4" s="34"/>
      <c r="G4" s="34" t="s">
        <v>1276</v>
      </c>
      <c r="H4" s="34"/>
      <c r="I4" s="34" t="s">
        <v>1277</v>
      </c>
      <c r="J4" s="34"/>
      <c r="K4" s="34"/>
    </row>
    <row r="5" spans="2:11" ht="18.75" customHeight="1">
      <c r="B5" s="293" t="s">
        <v>1278</v>
      </c>
      <c r="C5" s="33" t="s">
        <v>1279</v>
      </c>
      <c r="D5" s="33">
        <v>111</v>
      </c>
      <c r="E5" s="34" t="s">
        <v>1280</v>
      </c>
      <c r="F5" s="34"/>
      <c r="G5" s="34" t="s">
        <v>1281</v>
      </c>
      <c r="H5" s="34"/>
      <c r="I5" s="34" t="s">
        <v>1282</v>
      </c>
      <c r="J5" s="34" t="s">
        <v>1283</v>
      </c>
      <c r="K5" s="34"/>
    </row>
    <row r="6" spans="2:11" ht="18.75" customHeight="1">
      <c r="B6" s="293" t="s">
        <v>159</v>
      </c>
      <c r="C6" s="33" t="s">
        <v>160</v>
      </c>
      <c r="D6" s="33">
        <v>121</v>
      </c>
      <c r="E6" s="34" t="s">
        <v>161</v>
      </c>
      <c r="F6" s="34"/>
      <c r="G6" s="34"/>
      <c r="H6" s="34"/>
      <c r="I6" s="34" t="s">
        <v>162</v>
      </c>
      <c r="J6" s="34" t="s">
        <v>163</v>
      </c>
      <c r="K6" s="34"/>
    </row>
    <row r="7" spans="2:11" ht="18.75" customHeight="1">
      <c r="B7" s="297" t="s">
        <v>1284</v>
      </c>
      <c r="C7" s="33" t="s">
        <v>1285</v>
      </c>
      <c r="D7" s="33">
        <v>121</v>
      </c>
      <c r="E7" s="34" t="s">
        <v>1286</v>
      </c>
      <c r="F7" s="34"/>
      <c r="G7" s="34" t="s">
        <v>1287</v>
      </c>
      <c r="H7" s="34"/>
      <c r="I7" s="34" t="s">
        <v>1288</v>
      </c>
      <c r="J7" s="34" t="s">
        <v>1289</v>
      </c>
      <c r="K7" s="34"/>
    </row>
    <row r="8" spans="2:11" ht="18.75" customHeight="1">
      <c r="B8" s="35" t="s">
        <v>164</v>
      </c>
      <c r="C8" s="33" t="s">
        <v>165</v>
      </c>
      <c r="D8" s="33">
        <v>101</v>
      </c>
      <c r="E8" s="34" t="s">
        <v>166</v>
      </c>
      <c r="F8" s="34"/>
      <c r="G8" s="34"/>
      <c r="H8" s="34"/>
      <c r="I8" s="34" t="s">
        <v>167</v>
      </c>
      <c r="J8" s="34"/>
      <c r="K8" s="34"/>
    </row>
    <row r="9" spans="2:11" ht="18.75" customHeight="1">
      <c r="B9" s="35" t="s">
        <v>168</v>
      </c>
      <c r="C9" s="33" t="s">
        <v>165</v>
      </c>
      <c r="D9" s="33">
        <v>102</v>
      </c>
      <c r="E9" s="34" t="s">
        <v>169</v>
      </c>
      <c r="F9" s="34"/>
      <c r="G9" s="34"/>
      <c r="H9" s="34"/>
      <c r="I9" s="34" t="s">
        <v>170</v>
      </c>
      <c r="J9" s="34"/>
      <c r="K9" s="34"/>
    </row>
    <row r="10" spans="2:11" ht="18.75" customHeight="1">
      <c r="B10" s="35" t="s">
        <v>171</v>
      </c>
      <c r="C10" s="33" t="s">
        <v>165</v>
      </c>
      <c r="D10" s="33">
        <v>103</v>
      </c>
      <c r="E10" s="34" t="s">
        <v>172</v>
      </c>
      <c r="F10" s="34"/>
      <c r="G10" s="34"/>
      <c r="H10" s="34"/>
      <c r="I10" s="34" t="s">
        <v>173</v>
      </c>
      <c r="J10" s="34"/>
      <c r="K10" s="34"/>
    </row>
    <row r="11" spans="2:11" ht="18.75" customHeight="1">
      <c r="B11" s="35" t="s">
        <v>174</v>
      </c>
      <c r="C11" s="33" t="s">
        <v>165</v>
      </c>
      <c r="D11" s="33">
        <v>104</v>
      </c>
      <c r="E11" s="34" t="s">
        <v>175</v>
      </c>
      <c r="F11" s="34"/>
      <c r="G11" s="34"/>
      <c r="H11" s="34"/>
      <c r="I11" s="34" t="s">
        <v>176</v>
      </c>
      <c r="J11" s="34"/>
      <c r="K11" s="34"/>
    </row>
    <row r="12" spans="2:11" ht="18.75" customHeight="1">
      <c r="B12" s="293" t="s">
        <v>177</v>
      </c>
      <c r="C12" s="33" t="s">
        <v>178</v>
      </c>
      <c r="D12" s="33">
        <v>111</v>
      </c>
      <c r="E12" s="34" t="s">
        <v>179</v>
      </c>
      <c r="F12" s="34"/>
      <c r="G12" s="34"/>
      <c r="H12" s="34"/>
      <c r="I12" s="34" t="s">
        <v>180</v>
      </c>
      <c r="J12" s="34" t="s">
        <v>181</v>
      </c>
      <c r="K12" s="34"/>
    </row>
    <row r="13" spans="2:11" ht="18.75" customHeight="1">
      <c r="B13" s="293" t="s">
        <v>182</v>
      </c>
      <c r="C13" s="33" t="s">
        <v>178</v>
      </c>
      <c r="D13" s="33">
        <v>112</v>
      </c>
      <c r="E13" s="34" t="s">
        <v>183</v>
      </c>
      <c r="F13" s="34"/>
      <c r="G13" s="34"/>
      <c r="H13" s="34"/>
      <c r="I13" s="34" t="s">
        <v>184</v>
      </c>
      <c r="J13" s="34" t="s">
        <v>185</v>
      </c>
      <c r="K13" s="34"/>
    </row>
    <row r="14" spans="2:11" ht="18.75" customHeight="1">
      <c r="B14" s="293" t="s">
        <v>186</v>
      </c>
      <c r="C14" s="33" t="s">
        <v>178</v>
      </c>
      <c r="D14" s="33">
        <v>113</v>
      </c>
      <c r="E14" s="34" t="s">
        <v>187</v>
      </c>
      <c r="F14" s="34"/>
      <c r="G14" s="34"/>
      <c r="H14" s="34"/>
      <c r="I14" s="34" t="s">
        <v>188</v>
      </c>
      <c r="J14" s="34" t="s">
        <v>189</v>
      </c>
      <c r="K14" s="34"/>
    </row>
    <row r="15" spans="2:11" ht="18.75" customHeight="1">
      <c r="B15" s="293" t="s">
        <v>190</v>
      </c>
      <c r="C15" s="33" t="s">
        <v>178</v>
      </c>
      <c r="D15" s="33">
        <v>114</v>
      </c>
      <c r="E15" s="34" t="s">
        <v>191</v>
      </c>
      <c r="F15" s="34"/>
      <c r="G15" s="34"/>
      <c r="H15" s="34"/>
      <c r="I15" s="34" t="s">
        <v>192</v>
      </c>
      <c r="J15" s="34" t="s">
        <v>193</v>
      </c>
      <c r="K15" s="34"/>
    </row>
    <row r="16" spans="2:11" ht="18.75" customHeight="1">
      <c r="B16" s="293" t="s">
        <v>1290</v>
      </c>
      <c r="C16" s="33" t="s">
        <v>1291</v>
      </c>
      <c r="D16" s="33">
        <v>101</v>
      </c>
      <c r="E16" s="34" t="s">
        <v>1292</v>
      </c>
      <c r="F16" s="34"/>
      <c r="G16" s="34" t="s">
        <v>1293</v>
      </c>
      <c r="H16" s="34"/>
      <c r="I16" s="34" t="s">
        <v>1294</v>
      </c>
      <c r="J16" s="34"/>
      <c r="K16" s="34"/>
    </row>
    <row r="17" spans="2:11" ht="18.75" customHeight="1">
      <c r="B17" s="293" t="s">
        <v>1295</v>
      </c>
      <c r="C17" s="33" t="s">
        <v>1291</v>
      </c>
      <c r="D17" s="33">
        <v>102</v>
      </c>
      <c r="E17" s="34" t="s">
        <v>1296</v>
      </c>
      <c r="F17" s="34"/>
      <c r="G17" s="34" t="s">
        <v>1297</v>
      </c>
      <c r="H17" s="34"/>
      <c r="I17" s="34" t="s">
        <v>1298</v>
      </c>
      <c r="J17" s="34"/>
      <c r="K17" s="34"/>
    </row>
    <row r="18" spans="2:11" ht="18.75" customHeight="1">
      <c r="B18" s="293" t="s">
        <v>1299</v>
      </c>
      <c r="C18" s="33" t="s">
        <v>1291</v>
      </c>
      <c r="D18" s="33">
        <v>103</v>
      </c>
      <c r="E18" s="34" t="s">
        <v>1300</v>
      </c>
      <c r="F18" s="34"/>
      <c r="G18" s="34" t="s">
        <v>1301</v>
      </c>
      <c r="H18" s="34"/>
      <c r="I18" s="34" t="s">
        <v>1302</v>
      </c>
      <c r="J18" s="34"/>
      <c r="K18" s="34"/>
    </row>
    <row r="19" spans="2:11" ht="18.75" customHeight="1">
      <c r="B19" s="293" t="s">
        <v>1303</v>
      </c>
      <c r="C19" s="33" t="s">
        <v>1291</v>
      </c>
      <c r="D19" s="33">
        <v>104</v>
      </c>
      <c r="E19" s="34" t="s">
        <v>1304</v>
      </c>
      <c r="F19" s="34"/>
      <c r="G19" s="34" t="s">
        <v>1305</v>
      </c>
      <c r="H19" s="34"/>
      <c r="I19" s="34" t="s">
        <v>1306</v>
      </c>
      <c r="J19" s="34"/>
      <c r="K19" s="34"/>
    </row>
    <row r="20" spans="2:11" ht="18.75" customHeight="1">
      <c r="B20" s="293" t="s">
        <v>1307</v>
      </c>
      <c r="C20" s="33" t="s">
        <v>1308</v>
      </c>
      <c r="D20" s="33">
        <v>111</v>
      </c>
      <c r="E20" s="34" t="s">
        <v>1309</v>
      </c>
      <c r="F20" s="34"/>
      <c r="G20" s="34" t="s">
        <v>1310</v>
      </c>
      <c r="H20" s="34"/>
      <c r="I20" s="34" t="s">
        <v>1311</v>
      </c>
      <c r="J20" s="34" t="s">
        <v>1312</v>
      </c>
      <c r="K20" s="34"/>
    </row>
    <row r="21" spans="2:11" ht="18.75" customHeight="1">
      <c r="B21" s="293" t="s">
        <v>1313</v>
      </c>
      <c r="C21" s="33" t="s">
        <v>1308</v>
      </c>
      <c r="D21" s="33">
        <v>112</v>
      </c>
      <c r="E21" s="34" t="s">
        <v>1314</v>
      </c>
      <c r="F21" s="34"/>
      <c r="G21" s="34" t="s">
        <v>1315</v>
      </c>
      <c r="H21" s="34"/>
      <c r="I21" s="34" t="s">
        <v>1316</v>
      </c>
      <c r="J21" s="34" t="s">
        <v>1317</v>
      </c>
      <c r="K21" s="34"/>
    </row>
    <row r="22" spans="2:11" ht="18.75" customHeight="1">
      <c r="B22" s="293" t="s">
        <v>1318</v>
      </c>
      <c r="C22" s="33" t="s">
        <v>1308</v>
      </c>
      <c r="D22" s="33">
        <v>113</v>
      </c>
      <c r="E22" s="34" t="s">
        <v>1319</v>
      </c>
      <c r="F22" s="34"/>
      <c r="G22" s="34" t="s">
        <v>1320</v>
      </c>
      <c r="H22" s="34"/>
      <c r="I22" s="34" t="s">
        <v>1321</v>
      </c>
      <c r="J22" s="34" t="s">
        <v>1322</v>
      </c>
      <c r="K22" s="34"/>
    </row>
    <row r="23" spans="2:11" ht="18.75" customHeight="1">
      <c r="B23" s="293" t="s">
        <v>1323</v>
      </c>
      <c r="C23" s="33" t="s">
        <v>1308</v>
      </c>
      <c r="D23" s="33">
        <v>114</v>
      </c>
      <c r="E23" s="34" t="s">
        <v>1324</v>
      </c>
      <c r="F23" s="34"/>
      <c r="G23" s="34" t="s">
        <v>1325</v>
      </c>
      <c r="H23" s="34"/>
      <c r="I23" s="34" t="s">
        <v>1326</v>
      </c>
      <c r="J23" s="34" t="s">
        <v>1327</v>
      </c>
      <c r="K23" s="34"/>
    </row>
    <row r="24" spans="2:11" ht="18.75" customHeight="1">
      <c r="B24" s="293" t="s">
        <v>194</v>
      </c>
      <c r="C24" s="33" t="s">
        <v>195</v>
      </c>
      <c r="D24" s="33">
        <v>101</v>
      </c>
      <c r="E24" s="34" t="s">
        <v>196</v>
      </c>
      <c r="F24" s="34"/>
      <c r="G24" s="34" t="s">
        <v>197</v>
      </c>
      <c r="H24" s="34"/>
      <c r="I24" s="34" t="s">
        <v>198</v>
      </c>
      <c r="J24" s="34"/>
      <c r="K24" s="34"/>
    </row>
    <row r="25" spans="2:11" ht="18.75" customHeight="1">
      <c r="B25" s="293" t="s">
        <v>1328</v>
      </c>
      <c r="C25" s="33" t="s">
        <v>195</v>
      </c>
      <c r="D25" s="33">
        <v>102</v>
      </c>
      <c r="E25" s="34" t="s">
        <v>1329</v>
      </c>
      <c r="F25" s="34"/>
      <c r="G25" s="34" t="s">
        <v>1330</v>
      </c>
      <c r="H25" s="34"/>
      <c r="I25" s="34" t="s">
        <v>1331</v>
      </c>
      <c r="J25" s="34"/>
      <c r="K25" s="34"/>
    </row>
    <row r="26" spans="2:11" ht="18.75" customHeight="1">
      <c r="B26" s="293" t="s">
        <v>1332</v>
      </c>
      <c r="C26" s="33" t="s">
        <v>195</v>
      </c>
      <c r="D26" s="33">
        <v>103</v>
      </c>
      <c r="E26" s="34" t="s">
        <v>1333</v>
      </c>
      <c r="F26" s="34"/>
      <c r="G26" s="34" t="s">
        <v>1334</v>
      </c>
      <c r="H26" s="34"/>
      <c r="I26" s="34" t="s">
        <v>1335</v>
      </c>
      <c r="J26" s="34"/>
      <c r="K26" s="34"/>
    </row>
    <row r="27" spans="2:11" ht="18.75" customHeight="1">
      <c r="B27" s="293" t="s">
        <v>199</v>
      </c>
      <c r="C27" s="33" t="s">
        <v>195</v>
      </c>
      <c r="D27" s="33">
        <v>104</v>
      </c>
      <c r="E27" s="34" t="s">
        <v>200</v>
      </c>
      <c r="F27" s="34"/>
      <c r="G27" s="34" t="s">
        <v>201</v>
      </c>
      <c r="H27" s="34"/>
      <c r="I27" s="34" t="s">
        <v>202</v>
      </c>
      <c r="J27" s="34"/>
      <c r="K27" s="34"/>
    </row>
    <row r="28" spans="2:11" ht="18.75" customHeight="1">
      <c r="B28" s="293" t="s">
        <v>1336</v>
      </c>
      <c r="C28" s="33" t="s">
        <v>195</v>
      </c>
      <c r="D28" s="33">
        <v>105</v>
      </c>
      <c r="E28" s="34" t="s">
        <v>1337</v>
      </c>
      <c r="F28" s="34"/>
      <c r="G28" s="34" t="s">
        <v>1338</v>
      </c>
      <c r="H28" s="34"/>
      <c r="I28" s="34" t="s">
        <v>1339</v>
      </c>
      <c r="J28" s="34"/>
      <c r="K28" s="34"/>
    </row>
    <row r="29" spans="2:11" ht="18.75" customHeight="1">
      <c r="B29" s="293" t="s">
        <v>1340</v>
      </c>
      <c r="C29" s="33" t="s">
        <v>195</v>
      </c>
      <c r="D29" s="33">
        <v>106</v>
      </c>
      <c r="E29" s="34" t="s">
        <v>1341</v>
      </c>
      <c r="F29" s="34"/>
      <c r="G29" s="34" t="s">
        <v>1342</v>
      </c>
      <c r="H29" s="34"/>
      <c r="I29" s="34" t="s">
        <v>1343</v>
      </c>
      <c r="J29" s="34"/>
      <c r="K29" s="34"/>
    </row>
    <row r="30" spans="2:11" ht="18.75" customHeight="1">
      <c r="B30" s="293" t="s">
        <v>203</v>
      </c>
      <c r="C30" s="33" t="s">
        <v>204</v>
      </c>
      <c r="D30" s="33">
        <v>111</v>
      </c>
      <c r="E30" s="34" t="s">
        <v>205</v>
      </c>
      <c r="F30" s="34"/>
      <c r="G30" s="34" t="s">
        <v>206</v>
      </c>
      <c r="H30" s="34"/>
      <c r="I30" s="34" t="s">
        <v>207</v>
      </c>
      <c r="J30" s="34" t="s">
        <v>208</v>
      </c>
      <c r="K30" s="34"/>
    </row>
    <row r="31" spans="2:11" ht="18.75" customHeight="1">
      <c r="B31" s="293" t="s">
        <v>1344</v>
      </c>
      <c r="C31" s="33" t="s">
        <v>204</v>
      </c>
      <c r="D31" s="33">
        <v>112</v>
      </c>
      <c r="E31" s="34" t="s">
        <v>1345</v>
      </c>
      <c r="F31" s="34"/>
      <c r="G31" s="34" t="s">
        <v>1346</v>
      </c>
      <c r="H31" s="34"/>
      <c r="I31" s="34" t="s">
        <v>1347</v>
      </c>
      <c r="J31" s="34" t="s">
        <v>1348</v>
      </c>
      <c r="K31" s="34"/>
    </row>
    <row r="32" spans="2:11" ht="18.75" customHeight="1">
      <c r="B32" s="293" t="s">
        <v>1349</v>
      </c>
      <c r="C32" s="33" t="s">
        <v>204</v>
      </c>
      <c r="D32" s="33">
        <v>113</v>
      </c>
      <c r="E32" s="34" t="s">
        <v>1350</v>
      </c>
      <c r="F32" s="34"/>
      <c r="G32" s="34" t="s">
        <v>1351</v>
      </c>
      <c r="H32" s="34"/>
      <c r="I32" s="34" t="s">
        <v>1352</v>
      </c>
      <c r="J32" s="34" t="s">
        <v>1353</v>
      </c>
      <c r="K32" s="34"/>
    </row>
    <row r="33" spans="2:11" ht="18.75" customHeight="1">
      <c r="B33" s="293" t="s">
        <v>209</v>
      </c>
      <c r="C33" s="33" t="s">
        <v>204</v>
      </c>
      <c r="D33" s="33">
        <v>114</v>
      </c>
      <c r="E33" s="34" t="s">
        <v>210</v>
      </c>
      <c r="F33" s="34"/>
      <c r="G33" s="34" t="s">
        <v>211</v>
      </c>
      <c r="H33" s="34"/>
      <c r="I33" s="34" t="s">
        <v>212</v>
      </c>
      <c r="J33" s="34" t="s">
        <v>213</v>
      </c>
      <c r="K33" s="34"/>
    </row>
    <row r="34" spans="2:11" ht="18.75" customHeight="1">
      <c r="B34" s="293" t="s">
        <v>1354</v>
      </c>
      <c r="C34" s="33" t="s">
        <v>204</v>
      </c>
      <c r="D34" s="33">
        <v>115</v>
      </c>
      <c r="E34" s="34" t="s">
        <v>1355</v>
      </c>
      <c r="F34" s="34"/>
      <c r="G34" s="34" t="s">
        <v>1356</v>
      </c>
      <c r="H34" s="34"/>
      <c r="I34" s="34" t="s">
        <v>1357</v>
      </c>
      <c r="J34" s="34" t="s">
        <v>1358</v>
      </c>
      <c r="K34" s="34"/>
    </row>
    <row r="35" spans="2:11" ht="18.75" customHeight="1">
      <c r="B35" s="293" t="s">
        <v>1359</v>
      </c>
      <c r="C35" s="33" t="s">
        <v>204</v>
      </c>
      <c r="D35" s="33">
        <v>116</v>
      </c>
      <c r="E35" s="34" t="s">
        <v>1360</v>
      </c>
      <c r="F35" s="34"/>
      <c r="G35" s="34" t="s">
        <v>1361</v>
      </c>
      <c r="H35" s="34"/>
      <c r="I35" s="34" t="s">
        <v>1362</v>
      </c>
      <c r="J35" s="34" t="s">
        <v>1363</v>
      </c>
      <c r="K35" s="34"/>
    </row>
    <row r="36" spans="2:11" ht="18.75" customHeight="1">
      <c r="B36" s="293" t="s">
        <v>214</v>
      </c>
      <c r="C36" s="33" t="s">
        <v>215</v>
      </c>
      <c r="D36" s="33">
        <v>101</v>
      </c>
      <c r="E36" s="34" t="s">
        <v>216</v>
      </c>
      <c r="F36" s="34"/>
      <c r="G36" s="34" t="s">
        <v>217</v>
      </c>
      <c r="H36" s="34"/>
      <c r="I36" s="34" t="s">
        <v>218</v>
      </c>
      <c r="J36" s="34"/>
      <c r="K36" s="34"/>
    </row>
    <row r="37" spans="2:11" ht="18.75" customHeight="1">
      <c r="B37" s="293" t="s">
        <v>1364</v>
      </c>
      <c r="C37" s="33" t="s">
        <v>215</v>
      </c>
      <c r="D37" s="33">
        <v>102</v>
      </c>
      <c r="E37" s="34" t="s">
        <v>1365</v>
      </c>
      <c r="F37" s="34"/>
      <c r="G37" s="34" t="s">
        <v>1366</v>
      </c>
      <c r="H37" s="34"/>
      <c r="I37" s="34" t="s">
        <v>1367</v>
      </c>
      <c r="J37" s="34"/>
      <c r="K37" s="34"/>
    </row>
    <row r="38" spans="2:11" ht="18.75" customHeight="1">
      <c r="B38" s="293" t="s">
        <v>1368</v>
      </c>
      <c r="C38" s="33" t="s">
        <v>215</v>
      </c>
      <c r="D38" s="33">
        <v>103</v>
      </c>
      <c r="E38" s="34" t="s">
        <v>1369</v>
      </c>
      <c r="F38" s="34"/>
      <c r="G38" s="34" t="s">
        <v>1370</v>
      </c>
      <c r="H38" s="34"/>
      <c r="I38" s="34" t="s">
        <v>1371</v>
      </c>
      <c r="J38" s="34"/>
      <c r="K38" s="34"/>
    </row>
    <row r="39" spans="2:11" ht="18.75" customHeight="1">
      <c r="B39" s="293" t="s">
        <v>219</v>
      </c>
      <c r="C39" s="33" t="s">
        <v>215</v>
      </c>
      <c r="D39" s="33">
        <v>104</v>
      </c>
      <c r="E39" s="34" t="s">
        <v>220</v>
      </c>
      <c r="F39" s="34"/>
      <c r="G39" s="34" t="s">
        <v>221</v>
      </c>
      <c r="H39" s="34"/>
      <c r="I39" s="34" t="s">
        <v>222</v>
      </c>
      <c r="J39" s="34"/>
      <c r="K39" s="34"/>
    </row>
    <row r="40" spans="2:11" ht="18.75" customHeight="1">
      <c r="B40" s="293" t="s">
        <v>1372</v>
      </c>
      <c r="C40" s="33" t="s">
        <v>215</v>
      </c>
      <c r="D40" s="33">
        <v>105</v>
      </c>
      <c r="E40" s="34" t="s">
        <v>1373</v>
      </c>
      <c r="F40" s="34"/>
      <c r="G40" s="34" t="s">
        <v>1374</v>
      </c>
      <c r="H40" s="34"/>
      <c r="I40" s="34" t="s">
        <v>1375</v>
      </c>
      <c r="J40" s="34"/>
      <c r="K40" s="34"/>
    </row>
    <row r="41" spans="2:11" ht="18.75" customHeight="1">
      <c r="B41" s="293" t="s">
        <v>1376</v>
      </c>
      <c r="C41" s="33" t="s">
        <v>215</v>
      </c>
      <c r="D41" s="33">
        <v>106</v>
      </c>
      <c r="E41" s="34" t="s">
        <v>1377</v>
      </c>
      <c r="F41" s="34"/>
      <c r="G41" s="34" t="s">
        <v>1378</v>
      </c>
      <c r="H41" s="34"/>
      <c r="I41" s="34" t="s">
        <v>1379</v>
      </c>
      <c r="J41" s="34"/>
      <c r="K41" s="34"/>
    </row>
    <row r="42" spans="2:11" ht="18.75" customHeight="1">
      <c r="B42" s="293" t="s">
        <v>223</v>
      </c>
      <c r="C42" s="33" t="s">
        <v>224</v>
      </c>
      <c r="D42" s="33">
        <v>111</v>
      </c>
      <c r="E42" s="34" t="s">
        <v>225</v>
      </c>
      <c r="F42" s="34"/>
      <c r="G42" s="34" t="s">
        <v>226</v>
      </c>
      <c r="H42" s="34"/>
      <c r="I42" s="34" t="s">
        <v>227</v>
      </c>
      <c r="J42" s="34" t="s">
        <v>228</v>
      </c>
      <c r="K42" s="34"/>
    </row>
    <row r="43" spans="2:11" ht="18.75" customHeight="1">
      <c r="B43" s="293" t="s">
        <v>1380</v>
      </c>
      <c r="C43" s="33" t="s">
        <v>224</v>
      </c>
      <c r="D43" s="33">
        <v>112</v>
      </c>
      <c r="E43" s="34" t="s">
        <v>1381</v>
      </c>
      <c r="F43" s="34"/>
      <c r="G43" s="34" t="s">
        <v>1382</v>
      </c>
      <c r="H43" s="34"/>
      <c r="I43" s="34" t="s">
        <v>1383</v>
      </c>
      <c r="J43" s="34" t="s">
        <v>1384</v>
      </c>
      <c r="K43" s="34"/>
    </row>
    <row r="44" spans="2:11" ht="18.75" customHeight="1">
      <c r="B44" s="293" t="s">
        <v>1385</v>
      </c>
      <c r="C44" s="33" t="s">
        <v>224</v>
      </c>
      <c r="D44" s="33">
        <v>113</v>
      </c>
      <c r="E44" s="34" t="s">
        <v>1386</v>
      </c>
      <c r="F44" s="34"/>
      <c r="G44" s="34" t="s">
        <v>1387</v>
      </c>
      <c r="H44" s="34"/>
      <c r="I44" s="34" t="s">
        <v>1388</v>
      </c>
      <c r="J44" s="34" t="s">
        <v>1389</v>
      </c>
      <c r="K44" s="34"/>
    </row>
    <row r="45" spans="2:11" ht="18.75" customHeight="1">
      <c r="B45" s="293" t="s">
        <v>229</v>
      </c>
      <c r="C45" s="33" t="s">
        <v>224</v>
      </c>
      <c r="D45" s="33">
        <v>114</v>
      </c>
      <c r="E45" s="34" t="s">
        <v>230</v>
      </c>
      <c r="F45" s="34"/>
      <c r="G45" s="34" t="s">
        <v>231</v>
      </c>
      <c r="H45" s="34"/>
      <c r="I45" s="34" t="s">
        <v>232</v>
      </c>
      <c r="J45" s="34" t="s">
        <v>233</v>
      </c>
      <c r="K45" s="34"/>
    </row>
    <row r="46" spans="2:11" ht="18.75" customHeight="1">
      <c r="B46" s="293" t="s">
        <v>1390</v>
      </c>
      <c r="C46" s="33" t="s">
        <v>224</v>
      </c>
      <c r="D46" s="33">
        <v>115</v>
      </c>
      <c r="E46" s="34" t="s">
        <v>1391</v>
      </c>
      <c r="F46" s="34"/>
      <c r="G46" s="34" t="s">
        <v>1392</v>
      </c>
      <c r="H46" s="34"/>
      <c r="I46" s="34" t="s">
        <v>1393</v>
      </c>
      <c r="J46" s="34" t="s">
        <v>1394</v>
      </c>
      <c r="K46" s="34"/>
    </row>
    <row r="47" spans="2:11" ht="18.75" customHeight="1">
      <c r="B47" s="293" t="s">
        <v>1395</v>
      </c>
      <c r="C47" s="33" t="s">
        <v>224</v>
      </c>
      <c r="D47" s="33">
        <v>116</v>
      </c>
      <c r="E47" s="34" t="s">
        <v>1396</v>
      </c>
      <c r="F47" s="34"/>
      <c r="G47" s="34" t="s">
        <v>1397</v>
      </c>
      <c r="H47" s="34"/>
      <c r="I47" s="34" t="s">
        <v>1398</v>
      </c>
      <c r="J47" s="34" t="s">
        <v>1399</v>
      </c>
      <c r="K47" s="34"/>
    </row>
    <row r="48" spans="2:11" ht="18.75" customHeight="1">
      <c r="B48" s="293" t="s">
        <v>1400</v>
      </c>
      <c r="C48" s="33" t="s">
        <v>1401</v>
      </c>
      <c r="D48" s="33">
        <v>109</v>
      </c>
      <c r="E48" s="34" t="s">
        <v>1402</v>
      </c>
      <c r="F48" s="34"/>
      <c r="G48" s="34"/>
      <c r="H48" s="34"/>
      <c r="I48" s="34" t="s">
        <v>1403</v>
      </c>
      <c r="J48" s="34"/>
      <c r="K48" s="34"/>
    </row>
    <row r="49" spans="2:11" ht="18.75" customHeight="1">
      <c r="B49" s="293" t="s">
        <v>1404</v>
      </c>
      <c r="C49" s="33" t="s">
        <v>1401</v>
      </c>
      <c r="D49" s="33">
        <v>109</v>
      </c>
      <c r="E49" s="34" t="s">
        <v>1402</v>
      </c>
      <c r="F49" s="34"/>
      <c r="G49" s="34"/>
      <c r="H49" s="34"/>
      <c r="I49" s="34" t="s">
        <v>1405</v>
      </c>
      <c r="J49" s="34"/>
      <c r="K49" s="34"/>
    </row>
    <row r="50" spans="2:11" ht="18.75" customHeight="1">
      <c r="B50" s="293" t="s">
        <v>1406</v>
      </c>
      <c r="C50" s="33" t="s">
        <v>1401</v>
      </c>
      <c r="D50" s="33">
        <v>109</v>
      </c>
      <c r="E50" s="34" t="s">
        <v>1402</v>
      </c>
      <c r="F50" s="34"/>
      <c r="G50" s="34"/>
      <c r="H50" s="34"/>
      <c r="I50" s="34" t="s">
        <v>1407</v>
      </c>
      <c r="J50" s="34"/>
      <c r="K50" s="34"/>
    </row>
    <row r="51" spans="2:11" ht="18.75" customHeight="1">
      <c r="B51" s="293" t="s">
        <v>1408</v>
      </c>
      <c r="C51" s="33" t="s">
        <v>1401</v>
      </c>
      <c r="D51" s="33">
        <v>109</v>
      </c>
      <c r="E51" s="34" t="s">
        <v>1402</v>
      </c>
      <c r="F51" s="34"/>
      <c r="G51" s="34"/>
      <c r="H51" s="34"/>
      <c r="I51" s="34" t="s">
        <v>1409</v>
      </c>
      <c r="J51" s="34"/>
      <c r="K51" s="34"/>
    </row>
    <row r="52" spans="2:11" ht="18.75" customHeight="1">
      <c r="B52" s="293" t="s">
        <v>1410</v>
      </c>
      <c r="C52" s="33" t="s">
        <v>1401</v>
      </c>
      <c r="D52" s="33">
        <v>109</v>
      </c>
      <c r="E52" s="34" t="s">
        <v>1402</v>
      </c>
      <c r="F52" s="34"/>
      <c r="G52" s="34"/>
      <c r="H52" s="34"/>
      <c r="I52" s="34" t="s">
        <v>1411</v>
      </c>
      <c r="J52" s="34"/>
      <c r="K52" s="34"/>
    </row>
    <row r="53" spans="2:11" ht="18.75" customHeight="1">
      <c r="B53" s="293" t="s">
        <v>1412</v>
      </c>
      <c r="C53" s="33" t="s">
        <v>1413</v>
      </c>
      <c r="D53" s="33">
        <v>109</v>
      </c>
      <c r="E53" s="34" t="s">
        <v>1414</v>
      </c>
      <c r="F53" s="34"/>
      <c r="G53" s="34" t="s">
        <v>1415</v>
      </c>
      <c r="H53" s="34"/>
      <c r="I53" s="34" t="s">
        <v>1416</v>
      </c>
      <c r="J53" s="34"/>
      <c r="K53" s="34"/>
    </row>
    <row r="54" spans="2:11" ht="18.75" customHeight="1">
      <c r="B54" s="293" t="s">
        <v>1417</v>
      </c>
      <c r="C54" s="33" t="s">
        <v>1413</v>
      </c>
      <c r="D54" s="33">
        <v>109</v>
      </c>
      <c r="E54" s="34" t="s">
        <v>1414</v>
      </c>
      <c r="F54" s="34"/>
      <c r="G54" s="34" t="s">
        <v>1415</v>
      </c>
      <c r="H54" s="34"/>
      <c r="I54" s="34" t="s">
        <v>1418</v>
      </c>
      <c r="J54" s="34"/>
      <c r="K54" s="34"/>
    </row>
    <row r="55" spans="2:11" ht="18.75" customHeight="1">
      <c r="B55" s="293" t="s">
        <v>1419</v>
      </c>
      <c r="C55" s="33" t="s">
        <v>1413</v>
      </c>
      <c r="D55" s="33">
        <v>109</v>
      </c>
      <c r="E55" s="34" t="s">
        <v>1414</v>
      </c>
      <c r="F55" s="34"/>
      <c r="G55" s="34" t="s">
        <v>1415</v>
      </c>
      <c r="H55" s="34"/>
      <c r="I55" s="34" t="s">
        <v>1420</v>
      </c>
      <c r="J55" s="34"/>
      <c r="K55" s="34"/>
    </row>
    <row r="56" spans="2:11" ht="18.75" customHeight="1">
      <c r="B56" s="293" t="s">
        <v>1421</v>
      </c>
      <c r="C56" s="33" t="s">
        <v>1413</v>
      </c>
      <c r="D56" s="33">
        <v>109</v>
      </c>
      <c r="E56" s="34" t="s">
        <v>1414</v>
      </c>
      <c r="F56" s="34"/>
      <c r="G56" s="34" t="s">
        <v>1415</v>
      </c>
      <c r="H56" s="34"/>
      <c r="I56" s="34" t="s">
        <v>1422</v>
      </c>
      <c r="J56" s="34"/>
      <c r="K56" s="34"/>
    </row>
    <row r="57" spans="2:11" ht="18.75" customHeight="1">
      <c r="B57" s="293" t="s">
        <v>1423</v>
      </c>
      <c r="C57" s="33" t="s">
        <v>1413</v>
      </c>
      <c r="D57" s="33">
        <v>109</v>
      </c>
      <c r="E57" s="34" t="s">
        <v>1414</v>
      </c>
      <c r="F57" s="34"/>
      <c r="G57" s="34" t="s">
        <v>1415</v>
      </c>
      <c r="H57" s="34"/>
      <c r="I57" s="34" t="s">
        <v>1424</v>
      </c>
      <c r="J57" s="34"/>
      <c r="K57" s="34"/>
    </row>
    <row r="58" spans="2:11" ht="18.75" customHeight="1">
      <c r="B58" s="35" t="s">
        <v>1425</v>
      </c>
      <c r="C58" s="33" t="s">
        <v>1426</v>
      </c>
      <c r="D58" s="33">
        <v>109</v>
      </c>
      <c r="E58" s="34" t="s">
        <v>1427</v>
      </c>
      <c r="F58" s="34"/>
      <c r="G58" s="34"/>
      <c r="H58" s="34"/>
      <c r="I58" s="34" t="s">
        <v>1428</v>
      </c>
      <c r="J58" s="34"/>
      <c r="K58" s="34"/>
    </row>
    <row r="59" spans="2:11" ht="18.75" customHeight="1">
      <c r="B59" s="35" t="s">
        <v>1429</v>
      </c>
      <c r="C59" s="33" t="s">
        <v>1426</v>
      </c>
      <c r="D59" s="33">
        <v>109</v>
      </c>
      <c r="E59" s="34" t="s">
        <v>1427</v>
      </c>
      <c r="F59" s="34"/>
      <c r="G59" s="34"/>
      <c r="H59" s="34"/>
      <c r="I59" s="34" t="s">
        <v>1430</v>
      </c>
      <c r="J59" s="34"/>
      <c r="K59" s="34"/>
    </row>
    <row r="60" spans="2:11" ht="18.75" customHeight="1">
      <c r="B60" s="35" t="s">
        <v>1431</v>
      </c>
      <c r="C60" s="33" t="s">
        <v>1426</v>
      </c>
      <c r="D60" s="33">
        <v>109</v>
      </c>
      <c r="E60" s="34" t="s">
        <v>1427</v>
      </c>
      <c r="F60" s="34"/>
      <c r="G60" s="34"/>
      <c r="H60" s="34"/>
      <c r="I60" s="34" t="s">
        <v>1432</v>
      </c>
      <c r="J60" s="34"/>
      <c r="K60" s="34"/>
    </row>
    <row r="61" spans="2:11" ht="18.75" customHeight="1">
      <c r="B61" s="35" t="s">
        <v>1433</v>
      </c>
      <c r="C61" s="33" t="s">
        <v>1426</v>
      </c>
      <c r="D61" s="33">
        <v>109</v>
      </c>
      <c r="E61" s="34" t="s">
        <v>1427</v>
      </c>
      <c r="F61" s="34"/>
      <c r="G61" s="34"/>
      <c r="H61" s="34"/>
      <c r="I61" s="34" t="s">
        <v>1434</v>
      </c>
      <c r="J61" s="34"/>
      <c r="K61" s="34"/>
    </row>
    <row r="62" spans="2:11" ht="18.75" customHeight="1">
      <c r="B62" s="35" t="s">
        <v>1435</v>
      </c>
      <c r="C62" s="33" t="s">
        <v>1426</v>
      </c>
      <c r="D62" s="33">
        <v>109</v>
      </c>
      <c r="E62" s="34" t="s">
        <v>1427</v>
      </c>
      <c r="F62" s="34"/>
      <c r="G62" s="34"/>
      <c r="H62" s="34"/>
      <c r="I62" s="34" t="s">
        <v>1436</v>
      </c>
      <c r="J62" s="34"/>
      <c r="K62" s="34"/>
    </row>
    <row r="63" spans="2:11" ht="18.75" customHeight="1">
      <c r="B63" s="293" t="s">
        <v>1437</v>
      </c>
      <c r="C63" s="33" t="s">
        <v>1438</v>
      </c>
      <c r="D63" s="33">
        <v>109</v>
      </c>
      <c r="E63" s="34" t="s">
        <v>1439</v>
      </c>
      <c r="F63" s="34"/>
      <c r="G63" s="34" t="s">
        <v>1440</v>
      </c>
      <c r="H63" s="34"/>
      <c r="I63" s="34" t="s">
        <v>1441</v>
      </c>
      <c r="J63" s="34"/>
      <c r="K63" s="34"/>
    </row>
    <row r="64" spans="2:11" ht="18.75" customHeight="1">
      <c r="B64" s="293" t="s">
        <v>1442</v>
      </c>
      <c r="C64" s="33" t="s">
        <v>1438</v>
      </c>
      <c r="D64" s="33">
        <v>109</v>
      </c>
      <c r="E64" s="34" t="s">
        <v>1439</v>
      </c>
      <c r="F64" s="34"/>
      <c r="G64" s="34" t="s">
        <v>1440</v>
      </c>
      <c r="H64" s="34"/>
      <c r="I64" s="34" t="s">
        <v>1443</v>
      </c>
      <c r="J64" s="34"/>
      <c r="K64" s="34"/>
    </row>
    <row r="65" spans="2:11" ht="18.75" customHeight="1">
      <c r="B65" s="293" t="s">
        <v>1444</v>
      </c>
      <c r="C65" s="33" t="s">
        <v>1438</v>
      </c>
      <c r="D65" s="33">
        <v>109</v>
      </c>
      <c r="E65" s="34" t="s">
        <v>1439</v>
      </c>
      <c r="F65" s="34"/>
      <c r="G65" s="34" t="s">
        <v>1440</v>
      </c>
      <c r="H65" s="34"/>
      <c r="I65" s="34" t="s">
        <v>1445</v>
      </c>
      <c r="J65" s="34"/>
      <c r="K65" s="34"/>
    </row>
    <row r="66" spans="2:11" ht="18.75" customHeight="1">
      <c r="B66" s="293" t="s">
        <v>1446</v>
      </c>
      <c r="C66" s="33" t="s">
        <v>1438</v>
      </c>
      <c r="D66" s="33">
        <v>109</v>
      </c>
      <c r="E66" s="34" t="s">
        <v>1439</v>
      </c>
      <c r="F66" s="34"/>
      <c r="G66" s="34" t="s">
        <v>1440</v>
      </c>
      <c r="H66" s="34"/>
      <c r="I66" s="34" t="s">
        <v>1447</v>
      </c>
      <c r="J66" s="34"/>
      <c r="K66" s="34"/>
    </row>
    <row r="67" spans="2:11" ht="18.75" customHeight="1">
      <c r="B67" s="293" t="s">
        <v>1448</v>
      </c>
      <c r="C67" s="33" t="s">
        <v>1438</v>
      </c>
      <c r="D67" s="33">
        <v>109</v>
      </c>
      <c r="E67" s="34" t="s">
        <v>1439</v>
      </c>
      <c r="F67" s="34"/>
      <c r="G67" s="34" t="s">
        <v>1440</v>
      </c>
      <c r="H67" s="34"/>
      <c r="I67" s="34" t="s">
        <v>1449</v>
      </c>
      <c r="J67" s="34"/>
      <c r="K67" s="34"/>
    </row>
    <row r="68" spans="2:11" ht="18.75" customHeight="1">
      <c r="B68" s="36" t="s">
        <v>1450</v>
      </c>
      <c r="C68" s="33" t="s">
        <v>1451</v>
      </c>
      <c r="D68" s="33">
        <v>119</v>
      </c>
      <c r="E68" s="34" t="s">
        <v>1452</v>
      </c>
      <c r="F68" s="34"/>
      <c r="G68" s="34" t="s">
        <v>1453</v>
      </c>
      <c r="H68" s="34"/>
      <c r="I68" s="34" t="s">
        <v>1454</v>
      </c>
      <c r="J68" s="34" t="s">
        <v>1455</v>
      </c>
      <c r="K68" s="34"/>
    </row>
    <row r="69" spans="2:11" ht="18.75" customHeight="1">
      <c r="B69" s="293" t="s">
        <v>234</v>
      </c>
      <c r="C69" s="33" t="s">
        <v>235</v>
      </c>
      <c r="D69" s="33">
        <v>131</v>
      </c>
      <c r="E69" s="34" t="s">
        <v>236</v>
      </c>
      <c r="F69" s="34"/>
      <c r="G69" s="34" t="s">
        <v>237</v>
      </c>
      <c r="H69" s="34"/>
      <c r="I69" s="34" t="s">
        <v>238</v>
      </c>
      <c r="J69" s="34"/>
      <c r="K69" s="34"/>
    </row>
    <row r="70" spans="2:11" ht="18.75" customHeight="1">
      <c r="B70" s="293" t="s">
        <v>239</v>
      </c>
      <c r="C70" s="33" t="s">
        <v>235</v>
      </c>
      <c r="D70" s="33">
        <v>132</v>
      </c>
      <c r="E70" s="34" t="s">
        <v>240</v>
      </c>
      <c r="F70" s="34"/>
      <c r="G70" s="34" t="s">
        <v>241</v>
      </c>
      <c r="H70" s="34"/>
      <c r="I70" s="34" t="s">
        <v>242</v>
      </c>
      <c r="J70" s="34"/>
      <c r="K70" s="34"/>
    </row>
    <row r="71" spans="2:11" ht="18.75" customHeight="1">
      <c r="B71" s="293" t="s">
        <v>243</v>
      </c>
      <c r="C71" s="33" t="s">
        <v>235</v>
      </c>
      <c r="D71" s="33">
        <v>133</v>
      </c>
      <c r="E71" s="34" t="s">
        <v>244</v>
      </c>
      <c r="F71" s="34"/>
      <c r="G71" s="34" t="s">
        <v>245</v>
      </c>
      <c r="H71" s="34"/>
      <c r="I71" s="34" t="s">
        <v>246</v>
      </c>
      <c r="J71" s="34"/>
      <c r="K71" s="34"/>
    </row>
    <row r="72" spans="2:11" ht="18.75" customHeight="1">
      <c r="B72" s="293" t="s">
        <v>247</v>
      </c>
      <c r="C72" s="33" t="s">
        <v>248</v>
      </c>
      <c r="D72" s="33">
        <v>141</v>
      </c>
      <c r="E72" s="34" t="s">
        <v>249</v>
      </c>
      <c r="F72" s="34"/>
      <c r="G72" s="34" t="s">
        <v>250</v>
      </c>
      <c r="H72" s="34"/>
      <c r="I72" s="34" t="s">
        <v>251</v>
      </c>
      <c r="J72" s="34" t="s">
        <v>252</v>
      </c>
      <c r="K72" s="34"/>
    </row>
    <row r="73" spans="2:11" ht="18.75" customHeight="1">
      <c r="B73" s="293" t="s">
        <v>253</v>
      </c>
      <c r="C73" s="33" t="s">
        <v>254</v>
      </c>
      <c r="D73" s="33">
        <v>141</v>
      </c>
      <c r="E73" s="34" t="s">
        <v>255</v>
      </c>
      <c r="F73" s="34"/>
      <c r="G73" s="34" t="s">
        <v>256</v>
      </c>
      <c r="H73" s="34"/>
      <c r="I73" s="34" t="s">
        <v>257</v>
      </c>
      <c r="J73" s="34" t="s">
        <v>258</v>
      </c>
      <c r="K73" s="34"/>
    </row>
    <row r="74" spans="2:11" ht="18.75" customHeight="1">
      <c r="B74" s="36" t="s">
        <v>259</v>
      </c>
      <c r="C74" s="33" t="s">
        <v>254</v>
      </c>
      <c r="D74" s="33">
        <v>142</v>
      </c>
      <c r="E74" s="34" t="s">
        <v>260</v>
      </c>
      <c r="F74" s="34"/>
      <c r="G74" s="34" t="s">
        <v>261</v>
      </c>
      <c r="H74" s="34"/>
      <c r="I74" s="34" t="s">
        <v>262</v>
      </c>
      <c r="J74" s="34" t="s">
        <v>263</v>
      </c>
      <c r="K74" s="34"/>
    </row>
    <row r="75" spans="2:11" ht="18.75" customHeight="1">
      <c r="B75" s="293" t="s">
        <v>264</v>
      </c>
      <c r="C75" s="33" t="s">
        <v>265</v>
      </c>
      <c r="D75" s="33">
        <v>161</v>
      </c>
      <c r="E75" s="34" t="s">
        <v>266</v>
      </c>
      <c r="F75" s="34"/>
      <c r="G75" s="34"/>
      <c r="H75" s="34"/>
      <c r="I75" s="34" t="s">
        <v>267</v>
      </c>
      <c r="J75" s="34"/>
      <c r="K75" s="34"/>
    </row>
    <row r="76" spans="2:11" ht="18.75" customHeight="1">
      <c r="B76" s="36" t="s">
        <v>1456</v>
      </c>
      <c r="C76" s="33" t="s">
        <v>224</v>
      </c>
      <c r="D76" s="33">
        <v>117</v>
      </c>
      <c r="E76" s="34" t="s">
        <v>1457</v>
      </c>
      <c r="F76" s="34"/>
      <c r="G76" s="34" t="s">
        <v>1458</v>
      </c>
      <c r="H76" s="34"/>
      <c r="I76" s="34" t="s">
        <v>1459</v>
      </c>
      <c r="J76" s="34" t="s">
        <v>1460</v>
      </c>
      <c r="K76" s="34"/>
    </row>
    <row r="77" spans="2:11" ht="18.75" customHeight="1">
      <c r="B77" s="36" t="s">
        <v>1461</v>
      </c>
      <c r="C77" s="33" t="s">
        <v>1462</v>
      </c>
      <c r="D77" s="33">
        <v>118</v>
      </c>
      <c r="E77" s="34" t="s">
        <v>1463</v>
      </c>
      <c r="F77" s="34"/>
      <c r="G77" s="34" t="s">
        <v>1464</v>
      </c>
      <c r="H77" s="34"/>
      <c r="I77" s="34" t="s">
        <v>1465</v>
      </c>
      <c r="J77" s="34" t="s">
        <v>1466</v>
      </c>
      <c r="K77" s="34"/>
    </row>
    <row r="78" spans="2:11" ht="18.75" customHeight="1">
      <c r="B78" s="36" t="s">
        <v>268</v>
      </c>
      <c r="C78" s="33" t="s">
        <v>269</v>
      </c>
      <c r="D78" s="33">
        <v>131</v>
      </c>
      <c r="E78" s="34" t="s">
        <v>270</v>
      </c>
      <c r="F78" s="34"/>
      <c r="G78" s="34" t="s">
        <v>271</v>
      </c>
      <c r="H78" s="34"/>
      <c r="I78" s="34" t="s">
        <v>272</v>
      </c>
      <c r="J78" s="34"/>
      <c r="K78" s="34"/>
    </row>
    <row r="79" spans="2:11" ht="18.75" customHeight="1">
      <c r="B79" s="36" t="s">
        <v>273</v>
      </c>
      <c r="C79" s="33" t="s">
        <v>269</v>
      </c>
      <c r="D79" s="33">
        <v>132</v>
      </c>
      <c r="E79" s="34" t="s">
        <v>274</v>
      </c>
      <c r="F79" s="34"/>
      <c r="G79" s="34" t="s">
        <v>275</v>
      </c>
      <c r="H79" s="34"/>
      <c r="I79" s="34" t="s">
        <v>276</v>
      </c>
      <c r="J79" s="34"/>
      <c r="K79" s="34"/>
    </row>
    <row r="80" spans="2:11" ht="18.75" customHeight="1">
      <c r="B80" s="36" t="s">
        <v>277</v>
      </c>
      <c r="C80" s="33" t="s">
        <v>269</v>
      </c>
      <c r="D80" s="33">
        <v>133</v>
      </c>
      <c r="E80" s="34" t="s">
        <v>278</v>
      </c>
      <c r="F80" s="34"/>
      <c r="G80" s="34" t="s">
        <v>279</v>
      </c>
      <c r="H80" s="34"/>
      <c r="I80" s="34" t="s">
        <v>280</v>
      </c>
      <c r="J80" s="34"/>
      <c r="K80" s="34"/>
    </row>
    <row r="81" spans="2:11" ht="18.75" customHeight="1">
      <c r="B81" s="36" t="s">
        <v>281</v>
      </c>
      <c r="C81" s="33" t="s">
        <v>269</v>
      </c>
      <c r="D81" s="33">
        <v>134</v>
      </c>
      <c r="E81" s="34" t="s">
        <v>282</v>
      </c>
      <c r="F81" s="34"/>
      <c r="G81" s="34" t="s">
        <v>283</v>
      </c>
      <c r="H81" s="34"/>
      <c r="I81" s="34" t="s">
        <v>284</v>
      </c>
      <c r="J81" s="34"/>
      <c r="K81" s="34"/>
    </row>
    <row r="82" spans="2:11" ht="18.75" customHeight="1">
      <c r="B82" s="293" t="s">
        <v>285</v>
      </c>
      <c r="C82" s="33" t="s">
        <v>286</v>
      </c>
      <c r="D82" s="33">
        <v>141</v>
      </c>
      <c r="E82" s="34" t="s">
        <v>287</v>
      </c>
      <c r="F82" s="34"/>
      <c r="G82" s="34" t="s">
        <v>288</v>
      </c>
      <c r="H82" s="34"/>
      <c r="I82" s="34" t="s">
        <v>289</v>
      </c>
      <c r="J82" s="34" t="s">
        <v>290</v>
      </c>
      <c r="K82" s="34"/>
    </row>
    <row r="83" spans="2:11" ht="18.75" customHeight="1">
      <c r="B83" s="293" t="s">
        <v>291</v>
      </c>
      <c r="C83" s="33" t="s">
        <v>286</v>
      </c>
      <c r="D83" s="33">
        <v>142</v>
      </c>
      <c r="E83" s="34" t="s">
        <v>292</v>
      </c>
      <c r="F83" s="34"/>
      <c r="G83" s="34" t="s">
        <v>293</v>
      </c>
      <c r="H83" s="34"/>
      <c r="I83" s="34" t="s">
        <v>294</v>
      </c>
      <c r="J83" s="34" t="s">
        <v>295</v>
      </c>
      <c r="K83" s="34"/>
    </row>
    <row r="84" spans="2:11" ht="18.75" customHeight="1">
      <c r="B84" s="293" t="s">
        <v>296</v>
      </c>
      <c r="C84" s="33" t="s">
        <v>297</v>
      </c>
      <c r="D84" s="33">
        <v>141</v>
      </c>
      <c r="E84" s="34" t="s">
        <v>298</v>
      </c>
      <c r="F84" s="34"/>
      <c r="G84" s="34" t="s">
        <v>299</v>
      </c>
      <c r="H84" s="34"/>
      <c r="I84" s="34" t="s">
        <v>300</v>
      </c>
      <c r="J84" s="34" t="s">
        <v>301</v>
      </c>
      <c r="K84" s="34"/>
    </row>
    <row r="85" spans="2:11" ht="18.75" customHeight="1">
      <c r="B85" s="293" t="s">
        <v>302</v>
      </c>
      <c r="C85" s="33" t="s">
        <v>297</v>
      </c>
      <c r="D85" s="33">
        <v>142</v>
      </c>
      <c r="E85" s="34" t="s">
        <v>303</v>
      </c>
      <c r="F85" s="34"/>
      <c r="G85" s="34" t="s">
        <v>304</v>
      </c>
      <c r="H85" s="34"/>
      <c r="I85" s="34" t="s">
        <v>305</v>
      </c>
      <c r="J85" s="34" t="s">
        <v>306</v>
      </c>
      <c r="K85" s="34"/>
    </row>
    <row r="86" spans="2:11" ht="18.75" customHeight="1">
      <c r="B86" s="293" t="s">
        <v>307</v>
      </c>
      <c r="C86" s="33" t="s">
        <v>308</v>
      </c>
      <c r="D86" s="33">
        <v>151</v>
      </c>
      <c r="E86" s="34" t="s">
        <v>309</v>
      </c>
      <c r="F86" s="34"/>
      <c r="G86" s="34" t="s">
        <v>310</v>
      </c>
      <c r="H86" s="34"/>
      <c r="I86" s="34" t="s">
        <v>311</v>
      </c>
      <c r="J86" s="34"/>
      <c r="K86" s="34" t="s">
        <v>312</v>
      </c>
    </row>
    <row r="87" spans="2:11" ht="18.75" customHeight="1">
      <c r="B87" s="293" t="s">
        <v>313</v>
      </c>
      <c r="C87" s="33" t="s">
        <v>308</v>
      </c>
      <c r="D87" s="33">
        <v>152</v>
      </c>
      <c r="E87" s="34" t="s">
        <v>314</v>
      </c>
      <c r="F87" s="34"/>
      <c r="G87" s="34" t="s">
        <v>315</v>
      </c>
      <c r="H87" s="34"/>
      <c r="I87" s="34" t="s">
        <v>316</v>
      </c>
      <c r="J87" s="34"/>
      <c r="K87" s="34" t="s">
        <v>317</v>
      </c>
    </row>
    <row r="88" spans="2:11" ht="18.75" customHeight="1">
      <c r="B88" s="293" t="s">
        <v>318</v>
      </c>
      <c r="C88" s="33" t="s">
        <v>308</v>
      </c>
      <c r="D88" s="33">
        <v>153</v>
      </c>
      <c r="E88" s="34" t="s">
        <v>319</v>
      </c>
      <c r="F88" s="34"/>
      <c r="G88" s="34" t="s">
        <v>320</v>
      </c>
      <c r="H88" s="34"/>
      <c r="I88" s="34" t="s">
        <v>321</v>
      </c>
      <c r="J88" s="34"/>
      <c r="K88" s="34" t="s">
        <v>322</v>
      </c>
    </row>
    <row r="89" spans="2:11" ht="18.75" customHeight="1">
      <c r="B89" s="293" t="s">
        <v>323</v>
      </c>
      <c r="C89" s="33" t="s">
        <v>324</v>
      </c>
      <c r="D89" s="33">
        <v>161</v>
      </c>
      <c r="E89" s="34" t="s">
        <v>325</v>
      </c>
      <c r="F89" s="34" t="s">
        <v>326</v>
      </c>
      <c r="G89" s="34" t="s">
        <v>327</v>
      </c>
      <c r="H89" s="34" t="s">
        <v>328</v>
      </c>
      <c r="I89" s="34" t="s">
        <v>329</v>
      </c>
      <c r="J89" s="34"/>
      <c r="K89" s="34" t="s">
        <v>330</v>
      </c>
    </row>
    <row r="90" spans="2:11" ht="18.75" customHeight="1">
      <c r="B90" s="293" t="s">
        <v>331</v>
      </c>
      <c r="C90" s="33" t="s">
        <v>324</v>
      </c>
      <c r="D90" s="33">
        <v>162</v>
      </c>
      <c r="E90" s="34" t="s">
        <v>332</v>
      </c>
      <c r="F90" s="34" t="s">
        <v>333</v>
      </c>
      <c r="G90" s="34" t="s">
        <v>334</v>
      </c>
      <c r="H90" s="34" t="s">
        <v>335</v>
      </c>
      <c r="I90" s="34" t="s">
        <v>336</v>
      </c>
      <c r="J90" s="34"/>
      <c r="K90" s="34" t="s">
        <v>337</v>
      </c>
    </row>
    <row r="91" spans="2:11" ht="18.75" customHeight="1">
      <c r="B91" s="293" t="s">
        <v>338</v>
      </c>
      <c r="C91" s="33" t="s">
        <v>324</v>
      </c>
      <c r="D91" s="33">
        <v>163</v>
      </c>
      <c r="E91" s="34" t="s">
        <v>339</v>
      </c>
      <c r="F91" s="34" t="s">
        <v>340</v>
      </c>
      <c r="G91" s="34" t="s">
        <v>341</v>
      </c>
      <c r="H91" s="34" t="s">
        <v>342</v>
      </c>
      <c r="I91" s="34" t="s">
        <v>343</v>
      </c>
      <c r="J91" s="34"/>
      <c r="K91" s="34" t="s">
        <v>344</v>
      </c>
    </row>
    <row r="92" spans="2:11" ht="18.75" customHeight="1">
      <c r="B92" s="293" t="s">
        <v>345</v>
      </c>
      <c r="C92" s="33" t="s">
        <v>324</v>
      </c>
      <c r="D92" s="33">
        <v>164</v>
      </c>
      <c r="E92" s="34" t="s">
        <v>346</v>
      </c>
      <c r="F92" s="34" t="s">
        <v>347</v>
      </c>
      <c r="G92" s="34" t="s">
        <v>348</v>
      </c>
      <c r="H92" s="34" t="s">
        <v>349</v>
      </c>
      <c r="I92" s="34" t="s">
        <v>350</v>
      </c>
      <c r="J92" s="34"/>
      <c r="K92" s="34" t="s">
        <v>351</v>
      </c>
    </row>
    <row r="93" spans="2:11" ht="18.75" customHeight="1">
      <c r="B93" s="293" t="s">
        <v>352</v>
      </c>
      <c r="C93" s="33" t="s">
        <v>353</v>
      </c>
      <c r="D93" s="33">
        <v>171</v>
      </c>
      <c r="E93" s="34" t="s">
        <v>354</v>
      </c>
      <c r="F93" s="34"/>
      <c r="G93" s="34" t="s">
        <v>355</v>
      </c>
      <c r="H93" s="34"/>
      <c r="I93" s="34" t="s">
        <v>356</v>
      </c>
      <c r="J93" s="34"/>
      <c r="K93" s="34"/>
    </row>
    <row r="94" spans="2:11" ht="18.75" customHeight="1">
      <c r="B94" s="293" t="s">
        <v>357</v>
      </c>
      <c r="C94" s="33" t="s">
        <v>358</v>
      </c>
      <c r="D94" s="33">
        <v>131</v>
      </c>
      <c r="E94" s="34" t="s">
        <v>359</v>
      </c>
      <c r="F94" s="34"/>
      <c r="G94" s="34" t="s">
        <v>360</v>
      </c>
      <c r="H94" s="34"/>
      <c r="I94" s="34" t="s">
        <v>361</v>
      </c>
      <c r="J94" s="34"/>
      <c r="K94" s="34"/>
    </row>
    <row r="95" spans="2:11" ht="18.75" customHeight="1">
      <c r="B95" s="293" t="s">
        <v>362</v>
      </c>
      <c r="C95" s="33" t="s">
        <v>358</v>
      </c>
      <c r="D95" s="33">
        <v>132</v>
      </c>
      <c r="E95" s="34" t="s">
        <v>363</v>
      </c>
      <c r="F95" s="34"/>
      <c r="G95" s="34" t="s">
        <v>364</v>
      </c>
      <c r="H95" s="34"/>
      <c r="I95" s="34" t="s">
        <v>365</v>
      </c>
      <c r="J95" s="34"/>
      <c r="K95" s="34"/>
    </row>
    <row r="96" spans="2:11" ht="18.75" customHeight="1">
      <c r="B96" s="293" t="s">
        <v>366</v>
      </c>
      <c r="C96" s="33" t="s">
        <v>358</v>
      </c>
      <c r="D96" s="33">
        <v>133</v>
      </c>
      <c r="E96" s="34" t="s">
        <v>367</v>
      </c>
      <c r="F96" s="34"/>
      <c r="G96" s="34" t="s">
        <v>368</v>
      </c>
      <c r="H96" s="34"/>
      <c r="I96" s="34" t="s">
        <v>369</v>
      </c>
      <c r="J96" s="34"/>
      <c r="K96" s="34"/>
    </row>
    <row r="97" spans="2:11" ht="18.75" customHeight="1">
      <c r="B97" s="293" t="s">
        <v>370</v>
      </c>
      <c r="C97" s="33" t="s">
        <v>371</v>
      </c>
      <c r="D97" s="33">
        <v>161</v>
      </c>
      <c r="E97" s="34" t="s">
        <v>372</v>
      </c>
      <c r="F97" s="34" t="s">
        <v>373</v>
      </c>
      <c r="G97" s="34" t="s">
        <v>374</v>
      </c>
      <c r="H97" s="34" t="s">
        <v>375</v>
      </c>
      <c r="I97" s="34" t="s">
        <v>376</v>
      </c>
      <c r="J97" s="34"/>
      <c r="K97" s="34" t="s">
        <v>377</v>
      </c>
    </row>
    <row r="98" spans="2:11" ht="18.75" customHeight="1">
      <c r="B98" s="293" t="s">
        <v>378</v>
      </c>
      <c r="C98" s="33" t="s">
        <v>371</v>
      </c>
      <c r="D98" s="33">
        <v>162</v>
      </c>
      <c r="E98" s="34" t="s">
        <v>379</v>
      </c>
      <c r="F98" s="34" t="s">
        <v>380</v>
      </c>
      <c r="G98" s="34" t="s">
        <v>381</v>
      </c>
      <c r="H98" s="34" t="s">
        <v>382</v>
      </c>
      <c r="I98" s="34" t="s">
        <v>383</v>
      </c>
      <c r="J98" s="34"/>
      <c r="K98" s="34" t="s">
        <v>384</v>
      </c>
    </row>
    <row r="99" spans="2:11" ht="18.75" customHeight="1">
      <c r="B99" s="36" t="s">
        <v>385</v>
      </c>
      <c r="C99" s="33" t="s">
        <v>386</v>
      </c>
      <c r="D99" s="33">
        <v>131</v>
      </c>
      <c r="E99" s="34" t="s">
        <v>387</v>
      </c>
      <c r="F99" s="34"/>
      <c r="G99" s="34" t="s">
        <v>388</v>
      </c>
      <c r="H99" s="34"/>
      <c r="I99" s="34" t="s">
        <v>389</v>
      </c>
      <c r="J99" s="34"/>
      <c r="K99" s="34"/>
    </row>
    <row r="100" spans="2:11" ht="18.75" customHeight="1">
      <c r="B100" s="36" t="s">
        <v>390</v>
      </c>
      <c r="C100" s="33" t="s">
        <v>391</v>
      </c>
      <c r="D100" s="33">
        <v>132</v>
      </c>
      <c r="E100" s="34" t="s">
        <v>392</v>
      </c>
      <c r="F100" s="34"/>
      <c r="G100" s="34" t="s">
        <v>393</v>
      </c>
      <c r="H100" s="34"/>
      <c r="I100" s="34" t="s">
        <v>394</v>
      </c>
      <c r="J100" s="34"/>
      <c r="K100" s="34"/>
    </row>
    <row r="101" spans="2:11" ht="18.75" customHeight="1">
      <c r="B101" s="36" t="s">
        <v>395</v>
      </c>
      <c r="C101" s="33" t="s">
        <v>391</v>
      </c>
      <c r="D101" s="33">
        <v>133</v>
      </c>
      <c r="E101" s="34" t="s">
        <v>396</v>
      </c>
      <c r="F101" s="34"/>
      <c r="G101" s="34" t="s">
        <v>397</v>
      </c>
      <c r="H101" s="34"/>
      <c r="I101" s="34" t="s">
        <v>398</v>
      </c>
      <c r="J101" s="34"/>
      <c r="K101" s="34"/>
    </row>
    <row r="102" spans="2:11" ht="18.75" customHeight="1">
      <c r="B102" s="36" t="s">
        <v>399</v>
      </c>
      <c r="C102" s="33" t="s">
        <v>391</v>
      </c>
      <c r="D102" s="33">
        <v>134</v>
      </c>
      <c r="E102" s="34" t="s">
        <v>400</v>
      </c>
      <c r="F102" s="34"/>
      <c r="G102" s="34" t="s">
        <v>401</v>
      </c>
      <c r="H102" s="34"/>
      <c r="I102" s="34" t="s">
        <v>402</v>
      </c>
      <c r="J102" s="34"/>
      <c r="K102" s="34"/>
    </row>
  </sheetData>
  <phoneticPr fontId="3"/>
  <conditionalFormatting sqref="B10:B11">
    <cfRule type="expression" priority="1">
      <formula>IF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F70BD-8AB4-4DFD-9583-C3228F9B370A}">
  <sheetPr codeName="Sheet10">
    <tabColor rgb="FFFFFF00"/>
  </sheetPr>
  <dimension ref="B2:M47"/>
  <sheetViews>
    <sheetView view="pageBreakPreview" zoomScale="85" zoomScaleNormal="70" zoomScaleSheetLayoutView="85" workbookViewId="0">
      <selection activeCell="L13" sqref="I13:L14"/>
    </sheetView>
  </sheetViews>
  <sheetFormatPr defaultRowHeight="18.75"/>
  <cols>
    <col min="1" max="1" width="9" style="222"/>
    <col min="2" max="2" width="5.5" style="222" customWidth="1"/>
    <col min="3" max="12" width="9" style="222"/>
    <col min="13" max="13" width="5.25" style="222" customWidth="1"/>
    <col min="14" max="16384" width="9" style="222"/>
  </cols>
  <sheetData>
    <row r="2" spans="2:13">
      <c r="B2" s="221"/>
      <c r="C2" s="221"/>
      <c r="D2" s="221"/>
      <c r="E2" s="221"/>
      <c r="F2" s="221"/>
      <c r="G2" s="221"/>
      <c r="H2" s="221"/>
      <c r="I2" s="221"/>
      <c r="J2" s="221"/>
      <c r="K2" s="221"/>
      <c r="L2" s="221"/>
      <c r="M2" s="221"/>
    </row>
    <row r="3" spans="2:13">
      <c r="B3" s="221"/>
      <c r="C3" s="361" t="s">
        <v>999</v>
      </c>
      <c r="D3" s="361"/>
      <c r="E3" s="361"/>
      <c r="F3" s="361"/>
      <c r="G3" s="361"/>
      <c r="H3" s="361"/>
      <c r="I3" s="361"/>
      <c r="J3" s="361"/>
      <c r="K3" s="361"/>
      <c r="L3" s="361"/>
      <c r="M3" s="221"/>
    </row>
    <row r="4" spans="2:13">
      <c r="B4" s="221"/>
      <c r="C4" s="361"/>
      <c r="D4" s="361"/>
      <c r="E4" s="361"/>
      <c r="F4" s="361"/>
      <c r="G4" s="361"/>
      <c r="H4" s="361"/>
      <c r="I4" s="361"/>
      <c r="J4" s="361"/>
      <c r="K4" s="361"/>
      <c r="L4" s="361"/>
      <c r="M4" s="221"/>
    </row>
    <row r="5" spans="2:13">
      <c r="B5" s="221"/>
      <c r="C5" s="221"/>
      <c r="D5" s="221"/>
      <c r="E5" s="221"/>
      <c r="F5" s="221"/>
      <c r="G5" s="221"/>
      <c r="H5" s="221"/>
      <c r="I5" s="221"/>
      <c r="J5" s="221"/>
      <c r="K5" s="221"/>
      <c r="L5" s="221"/>
      <c r="M5" s="221"/>
    </row>
    <row r="6" spans="2:13">
      <c r="B6" s="221"/>
      <c r="C6" s="221"/>
      <c r="D6" s="221"/>
      <c r="E6" s="221"/>
      <c r="F6" s="221"/>
      <c r="G6" s="221"/>
      <c r="H6" s="221"/>
      <c r="I6" s="221"/>
      <c r="J6" s="362"/>
      <c r="K6" s="362"/>
      <c r="L6" s="362"/>
      <c r="M6" s="221"/>
    </row>
    <row r="7" spans="2:13">
      <c r="B7" s="221"/>
      <c r="C7" s="221"/>
      <c r="D7" s="221"/>
      <c r="E7" s="221"/>
      <c r="F7" s="221"/>
      <c r="G7" s="221"/>
      <c r="H7" s="221"/>
      <c r="I7" s="221"/>
      <c r="J7" s="221"/>
      <c r="K7" s="221"/>
      <c r="L7" s="221"/>
      <c r="M7" s="221"/>
    </row>
    <row r="8" spans="2:13">
      <c r="B8" s="221"/>
      <c r="C8" s="221" t="s">
        <v>1000</v>
      </c>
      <c r="D8" s="221"/>
      <c r="E8" s="221"/>
      <c r="F8" s="221"/>
      <c r="G8" s="221"/>
      <c r="H8" s="221"/>
      <c r="I8" s="221"/>
      <c r="J8" s="221"/>
      <c r="K8" s="221"/>
      <c r="L8" s="221"/>
      <c r="M8" s="221"/>
    </row>
    <row r="9" spans="2:13">
      <c r="B9" s="221"/>
      <c r="C9" s="221"/>
      <c r="D9" s="221"/>
      <c r="E9" s="221"/>
      <c r="F9" s="221"/>
      <c r="G9" s="221"/>
      <c r="H9" s="221"/>
      <c r="I9" s="221"/>
      <c r="J9" s="221"/>
      <c r="K9" s="221"/>
      <c r="L9" s="221"/>
      <c r="M9" s="221"/>
    </row>
    <row r="10" spans="2:13">
      <c r="B10" s="221"/>
      <c r="C10" s="221"/>
      <c r="D10" s="221"/>
      <c r="E10" s="221"/>
      <c r="F10" s="221"/>
      <c r="G10" s="360" t="s">
        <v>1001</v>
      </c>
      <c r="H10" s="360"/>
      <c r="I10" s="363" t="str">
        <f>IF(【お客さま入力用】申込フォーム!D5="","",【お客さま入力用】申込フォーム!D5)</f>
        <v/>
      </c>
      <c r="J10" s="363"/>
      <c r="K10" s="363"/>
      <c r="L10" s="363"/>
      <c r="M10" s="221"/>
    </row>
    <row r="11" spans="2:13" ht="6.75" customHeight="1">
      <c r="B11" s="221"/>
      <c r="C11" s="221"/>
      <c r="D11" s="221"/>
      <c r="E11" s="221"/>
      <c r="F11" s="221"/>
      <c r="G11" s="221"/>
      <c r="H11" s="221"/>
      <c r="I11" s="221"/>
      <c r="J11" s="221"/>
      <c r="K11" s="221"/>
      <c r="L11" s="221"/>
      <c r="M11" s="221"/>
    </row>
    <row r="12" spans="2:13">
      <c r="B12" s="221"/>
      <c r="C12" s="221"/>
      <c r="D12" s="221"/>
      <c r="E12" s="221"/>
      <c r="F12" s="221"/>
      <c r="G12" s="360" t="s">
        <v>9</v>
      </c>
      <c r="H12" s="360"/>
      <c r="I12" s="363" t="str">
        <f>IF(【お客さま入力用】申込フォーム!D6="","",【お客さま入力用】申込フォーム!D6)</f>
        <v/>
      </c>
      <c r="J12" s="363"/>
      <c r="K12" s="363"/>
      <c r="L12" s="363"/>
      <c r="M12" s="221"/>
    </row>
    <row r="13" spans="2:13" ht="6.75" customHeight="1">
      <c r="B13" s="221"/>
      <c r="C13" s="221"/>
      <c r="D13" s="221"/>
      <c r="E13" s="221"/>
      <c r="F13" s="221"/>
      <c r="G13" s="221"/>
      <c r="H13" s="221"/>
      <c r="I13" s="221"/>
      <c r="J13" s="221"/>
      <c r="K13" s="221"/>
      <c r="L13" s="221"/>
      <c r="M13" s="221"/>
    </row>
    <row r="14" spans="2:13">
      <c r="B14" s="221"/>
      <c r="C14" s="221"/>
      <c r="D14" s="221"/>
      <c r="E14" s="221"/>
      <c r="F14" s="221"/>
      <c r="G14" s="360" t="s">
        <v>1002</v>
      </c>
      <c r="H14" s="360"/>
      <c r="I14" s="363" t="str">
        <f>IF(【お客さま入力用】申込フォーム!D7="","",【お客さま入力用】申込フォーム!D7)</f>
        <v/>
      </c>
      <c r="J14" s="363"/>
      <c r="K14" s="363"/>
      <c r="L14" s="363"/>
      <c r="M14" s="221"/>
    </row>
    <row r="15" spans="2:13">
      <c r="B15" s="221"/>
      <c r="C15" s="221"/>
      <c r="D15" s="221"/>
      <c r="E15" s="221"/>
      <c r="F15" s="221"/>
      <c r="G15" s="221"/>
      <c r="H15" s="221"/>
      <c r="I15" s="221"/>
      <c r="J15" s="221"/>
      <c r="K15" s="221"/>
      <c r="L15" s="221"/>
      <c r="M15" s="221"/>
    </row>
    <row r="16" spans="2:13" ht="20.25" customHeight="1">
      <c r="B16" s="221"/>
      <c r="C16" s="364" t="s">
        <v>1467</v>
      </c>
      <c r="D16" s="364"/>
      <c r="E16" s="364"/>
      <c r="F16" s="364"/>
      <c r="G16" s="364"/>
      <c r="H16" s="364"/>
      <c r="I16" s="364"/>
      <c r="J16" s="364"/>
      <c r="K16" s="364"/>
      <c r="L16" s="364"/>
      <c r="M16" s="221"/>
    </row>
    <row r="17" spans="2:13">
      <c r="B17" s="221"/>
      <c r="C17" s="364"/>
      <c r="D17" s="364"/>
      <c r="E17" s="364"/>
      <c r="F17" s="364"/>
      <c r="G17" s="364"/>
      <c r="H17" s="364"/>
      <c r="I17" s="364"/>
      <c r="J17" s="364"/>
      <c r="K17" s="364"/>
      <c r="L17" s="364"/>
      <c r="M17" s="221"/>
    </row>
    <row r="18" spans="2:13">
      <c r="B18" s="221"/>
      <c r="C18" s="364"/>
      <c r="D18" s="364"/>
      <c r="E18" s="364"/>
      <c r="F18" s="364"/>
      <c r="G18" s="364"/>
      <c r="H18" s="364"/>
      <c r="I18" s="364"/>
      <c r="J18" s="364"/>
      <c r="K18" s="364"/>
      <c r="L18" s="364"/>
      <c r="M18" s="221"/>
    </row>
    <row r="19" spans="2:13">
      <c r="B19" s="221"/>
      <c r="C19" s="364"/>
      <c r="D19" s="364"/>
      <c r="E19" s="364"/>
      <c r="F19" s="364"/>
      <c r="G19" s="364"/>
      <c r="H19" s="364"/>
      <c r="I19" s="364"/>
      <c r="J19" s="364"/>
      <c r="K19" s="364"/>
      <c r="L19" s="364"/>
      <c r="M19" s="221"/>
    </row>
    <row r="20" spans="2:13">
      <c r="B20" s="221"/>
      <c r="C20" s="364"/>
      <c r="D20" s="364"/>
      <c r="E20" s="364"/>
      <c r="F20" s="364"/>
      <c r="G20" s="364"/>
      <c r="H20" s="364"/>
      <c r="I20" s="364"/>
      <c r="J20" s="364"/>
      <c r="K20" s="364"/>
      <c r="L20" s="364"/>
      <c r="M20" s="221"/>
    </row>
    <row r="21" spans="2:13">
      <c r="B21" s="221"/>
      <c r="C21" s="364"/>
      <c r="D21" s="364"/>
      <c r="E21" s="364"/>
      <c r="F21" s="364"/>
      <c r="G21" s="364"/>
      <c r="H21" s="364"/>
      <c r="I21" s="364"/>
      <c r="J21" s="364"/>
      <c r="K21" s="364"/>
      <c r="L21" s="364"/>
      <c r="M21" s="221"/>
    </row>
    <row r="22" spans="2:13">
      <c r="B22" s="221"/>
      <c r="C22" s="223"/>
      <c r="D22" s="223"/>
      <c r="E22" s="223"/>
      <c r="F22" s="223"/>
      <c r="G22" s="223"/>
      <c r="H22" s="223"/>
      <c r="I22" s="223"/>
      <c r="J22" s="223"/>
      <c r="K22" s="223"/>
      <c r="L22" s="223"/>
      <c r="M22" s="221"/>
    </row>
    <row r="23" spans="2:13">
      <c r="B23" s="221"/>
      <c r="C23" s="223"/>
      <c r="D23" s="223"/>
      <c r="E23" s="223"/>
      <c r="F23" s="223"/>
      <c r="G23" s="365" t="s">
        <v>1003</v>
      </c>
      <c r="H23" s="365"/>
      <c r="I23" s="223"/>
      <c r="J23" s="223"/>
      <c r="K23" s="223"/>
      <c r="L23" s="223"/>
      <c r="M23" s="221"/>
    </row>
    <row r="24" spans="2:13">
      <c r="B24" s="221"/>
      <c r="C24" s="221"/>
      <c r="D24" s="221"/>
      <c r="E24" s="221"/>
      <c r="F24" s="221"/>
      <c r="G24" s="221"/>
      <c r="H24" s="221"/>
      <c r="I24" s="221"/>
      <c r="J24" s="221"/>
      <c r="K24" s="221"/>
      <c r="L24" s="221"/>
      <c r="M24" s="221"/>
    </row>
    <row r="25" spans="2:13">
      <c r="B25" s="221"/>
      <c r="C25" s="221" t="s">
        <v>1004</v>
      </c>
      <c r="D25" s="221"/>
      <c r="E25" s="221"/>
      <c r="F25" s="221"/>
      <c r="G25" s="360" t="s">
        <v>1006</v>
      </c>
      <c r="H25" s="360"/>
      <c r="I25" s="221"/>
      <c r="J25" s="221"/>
      <c r="K25" s="221"/>
      <c r="L25" s="221"/>
      <c r="M25" s="221"/>
    </row>
    <row r="26" spans="2:13">
      <c r="B26" s="221"/>
      <c r="C26" s="221"/>
      <c r="D26" s="221"/>
      <c r="E26" s="221"/>
      <c r="F26" s="221"/>
      <c r="G26" s="221"/>
      <c r="H26" s="221"/>
      <c r="I26" s="221"/>
      <c r="J26" s="221"/>
      <c r="K26" s="221"/>
      <c r="L26" s="221"/>
      <c r="M26" s="221"/>
    </row>
    <row r="27" spans="2:13">
      <c r="B27" s="221"/>
      <c r="C27" s="221" t="s">
        <v>1005</v>
      </c>
      <c r="D27" s="221"/>
      <c r="E27" s="221"/>
      <c r="F27" s="221"/>
      <c r="G27" s="360" t="s">
        <v>1006</v>
      </c>
      <c r="H27" s="360"/>
      <c r="I27" s="221"/>
      <c r="J27" s="221"/>
      <c r="K27" s="221"/>
      <c r="L27" s="221"/>
      <c r="M27" s="221"/>
    </row>
    <row r="28" spans="2:13">
      <c r="B28" s="221"/>
      <c r="C28" s="221"/>
      <c r="D28" s="221"/>
      <c r="E28" s="221"/>
      <c r="F28" s="221"/>
      <c r="G28" s="221"/>
      <c r="H28" s="221"/>
      <c r="I28" s="221"/>
      <c r="J28" s="221"/>
      <c r="K28" s="221"/>
      <c r="L28" s="221"/>
      <c r="M28" s="221"/>
    </row>
    <row r="29" spans="2:13">
      <c r="B29" s="221"/>
      <c r="C29" s="221" t="s">
        <v>1007</v>
      </c>
      <c r="D29" s="221"/>
      <c r="E29" s="221"/>
      <c r="F29" s="221"/>
      <c r="G29" s="360" t="s">
        <v>1006</v>
      </c>
      <c r="H29" s="360"/>
      <c r="I29" s="221"/>
      <c r="J29" s="221"/>
      <c r="K29" s="221"/>
      <c r="L29" s="221"/>
      <c r="M29" s="221"/>
    </row>
    <row r="30" spans="2:13">
      <c r="B30" s="221"/>
      <c r="C30" s="221"/>
      <c r="D30" s="221"/>
      <c r="E30" s="221"/>
      <c r="F30" s="221"/>
      <c r="G30" s="221"/>
      <c r="H30" s="221"/>
      <c r="I30" s="221"/>
      <c r="J30" s="221"/>
      <c r="K30" s="221"/>
      <c r="L30" s="221"/>
      <c r="M30" s="221"/>
    </row>
    <row r="31" spans="2:13">
      <c r="B31" s="221"/>
      <c r="C31" s="221" t="s">
        <v>1008</v>
      </c>
      <c r="D31" s="221"/>
      <c r="E31" s="221"/>
      <c r="F31" s="221"/>
      <c r="G31" s="366">
        <f>【お客さま入力用】申込フォーム!D14</f>
        <v>0</v>
      </c>
      <c r="H31" s="366"/>
      <c r="I31" s="221"/>
      <c r="J31" s="221"/>
      <c r="K31" s="221"/>
      <c r="L31" s="221"/>
      <c r="M31" s="221"/>
    </row>
    <row r="32" spans="2:13">
      <c r="B32" s="221"/>
      <c r="C32" s="221"/>
      <c r="D32" s="221"/>
      <c r="E32" s="221"/>
      <c r="F32" s="221"/>
      <c r="G32" s="221"/>
      <c r="H32" s="221"/>
      <c r="I32" s="221"/>
      <c r="J32" s="221"/>
      <c r="K32" s="221"/>
      <c r="L32" s="221"/>
      <c r="M32" s="221"/>
    </row>
    <row r="33" spans="2:13">
      <c r="B33" s="221"/>
      <c r="C33" s="221" t="s">
        <v>1009</v>
      </c>
      <c r="D33" s="221"/>
      <c r="E33" s="221"/>
      <c r="F33" s="221"/>
      <c r="G33" s="360" t="s">
        <v>1006</v>
      </c>
      <c r="H33" s="360"/>
      <c r="I33" s="221"/>
      <c r="J33" s="221"/>
      <c r="K33" s="221"/>
      <c r="L33" s="221"/>
      <c r="M33" s="221"/>
    </row>
    <row r="34" spans="2:13">
      <c r="B34" s="221"/>
      <c r="C34" s="221"/>
      <c r="D34" s="221"/>
      <c r="E34" s="221"/>
      <c r="F34" s="221"/>
      <c r="G34" s="221"/>
      <c r="H34" s="221"/>
      <c r="I34" s="221"/>
      <c r="J34" s="221"/>
      <c r="K34" s="221"/>
      <c r="L34" s="221"/>
      <c r="M34" s="221"/>
    </row>
    <row r="35" spans="2:13">
      <c r="B35" s="221"/>
      <c r="C35" s="221" t="s">
        <v>1010</v>
      </c>
      <c r="D35" s="221"/>
      <c r="E35" s="221"/>
      <c r="F35" s="221"/>
      <c r="G35" s="360" t="s">
        <v>1006</v>
      </c>
      <c r="H35" s="360"/>
      <c r="I35" s="221"/>
      <c r="J35" s="221"/>
      <c r="K35" s="221"/>
      <c r="L35" s="221"/>
      <c r="M35" s="221"/>
    </row>
    <row r="36" spans="2:13">
      <c r="B36" s="221"/>
      <c r="C36" s="221"/>
      <c r="D36" s="221"/>
      <c r="E36" s="221"/>
      <c r="F36" s="221"/>
      <c r="G36" s="221"/>
      <c r="H36" s="221"/>
      <c r="I36" s="221"/>
      <c r="J36" s="221"/>
      <c r="K36" s="221"/>
      <c r="L36" s="221"/>
      <c r="M36" s="221"/>
    </row>
    <row r="37" spans="2:13">
      <c r="B37" s="221"/>
      <c r="C37" s="221" t="s">
        <v>1011</v>
      </c>
      <c r="D37" s="221"/>
      <c r="E37" s="221"/>
      <c r="F37" s="221"/>
      <c r="G37" s="221"/>
      <c r="H37" s="221"/>
      <c r="I37" s="221"/>
      <c r="J37" s="221"/>
      <c r="K37" s="221"/>
      <c r="L37" s="221"/>
      <c r="M37" s="221"/>
    </row>
    <row r="38" spans="2:13">
      <c r="B38" s="221"/>
      <c r="C38" s="364" t="s">
        <v>1012</v>
      </c>
      <c r="D38" s="367"/>
      <c r="E38" s="367"/>
      <c r="F38" s="367"/>
      <c r="G38" s="367"/>
      <c r="H38" s="367"/>
      <c r="I38" s="367"/>
      <c r="J38" s="367"/>
      <c r="K38" s="367"/>
      <c r="L38" s="367"/>
      <c r="M38" s="221"/>
    </row>
    <row r="39" spans="2:13">
      <c r="B39" s="221"/>
      <c r="C39" s="367"/>
      <c r="D39" s="367"/>
      <c r="E39" s="367"/>
      <c r="F39" s="367"/>
      <c r="G39" s="367"/>
      <c r="H39" s="367"/>
      <c r="I39" s="367"/>
      <c r="J39" s="367"/>
      <c r="K39" s="367"/>
      <c r="L39" s="367"/>
      <c r="M39" s="221"/>
    </row>
    <row r="40" spans="2:13">
      <c r="B40" s="221"/>
      <c r="C40" s="367"/>
      <c r="D40" s="367"/>
      <c r="E40" s="367"/>
      <c r="F40" s="367"/>
      <c r="G40" s="367"/>
      <c r="H40" s="367"/>
      <c r="I40" s="367"/>
      <c r="J40" s="367"/>
      <c r="K40" s="367"/>
      <c r="L40" s="367"/>
      <c r="M40" s="221"/>
    </row>
    <row r="41" spans="2:13">
      <c r="B41" s="221"/>
      <c r="C41" s="367"/>
      <c r="D41" s="367"/>
      <c r="E41" s="367"/>
      <c r="F41" s="367"/>
      <c r="G41" s="367"/>
      <c r="H41" s="367"/>
      <c r="I41" s="367"/>
      <c r="J41" s="367"/>
      <c r="K41" s="367"/>
      <c r="L41" s="367"/>
      <c r="M41" s="221"/>
    </row>
    <row r="42" spans="2:13">
      <c r="B42" s="221"/>
      <c r="C42" s="367"/>
      <c r="D42" s="367"/>
      <c r="E42" s="367"/>
      <c r="F42" s="367"/>
      <c r="G42" s="367"/>
      <c r="H42" s="367"/>
      <c r="I42" s="367"/>
      <c r="J42" s="367"/>
      <c r="K42" s="367"/>
      <c r="L42" s="367"/>
      <c r="M42" s="221"/>
    </row>
    <row r="43" spans="2:13">
      <c r="B43" s="221"/>
      <c r="C43" s="221" t="s">
        <v>1013</v>
      </c>
      <c r="D43" s="221"/>
      <c r="E43" s="221"/>
      <c r="F43" s="221"/>
      <c r="G43" s="221"/>
      <c r="H43" s="221"/>
      <c r="I43" s="221"/>
      <c r="J43" s="221"/>
      <c r="K43" s="221"/>
      <c r="L43" s="224" t="s">
        <v>1014</v>
      </c>
      <c r="M43" s="221"/>
    </row>
    <row r="44" spans="2:13">
      <c r="B44" s="221"/>
      <c r="C44" s="221"/>
      <c r="D44" s="221"/>
      <c r="E44" s="221"/>
      <c r="F44" s="221"/>
      <c r="G44" s="221"/>
      <c r="H44" s="221"/>
      <c r="I44" s="221"/>
      <c r="J44" s="221"/>
      <c r="K44" s="221"/>
      <c r="L44" s="221"/>
      <c r="M44" s="221"/>
    </row>
    <row r="45" spans="2:13">
      <c r="B45" s="221"/>
      <c r="C45" s="221"/>
      <c r="D45" s="221"/>
      <c r="E45" s="221"/>
      <c r="F45" s="221"/>
      <c r="G45" s="221"/>
      <c r="H45" s="221"/>
      <c r="I45" s="221"/>
      <c r="J45" s="221"/>
      <c r="K45" s="221"/>
      <c r="L45" s="221"/>
      <c r="M45" s="221"/>
    </row>
    <row r="46" spans="2:13">
      <c r="B46" s="221"/>
      <c r="C46" s="221"/>
      <c r="D46" s="221"/>
      <c r="E46" s="221"/>
      <c r="F46" s="221"/>
      <c r="G46" s="221"/>
      <c r="H46" s="221"/>
      <c r="I46" s="221"/>
      <c r="J46" s="221"/>
      <c r="K46" s="221"/>
      <c r="L46" s="221"/>
      <c r="M46" s="221"/>
    </row>
    <row r="47" spans="2:13">
      <c r="B47" s="221"/>
      <c r="C47" s="221"/>
      <c r="D47" s="221"/>
      <c r="E47" s="221"/>
      <c r="F47" s="221"/>
      <c r="G47" s="221"/>
      <c r="H47" s="221"/>
      <c r="I47" s="221"/>
      <c r="J47" s="221"/>
      <c r="K47" s="221"/>
      <c r="L47" s="221"/>
      <c r="M47" s="221"/>
    </row>
  </sheetData>
  <mergeCells count="17">
    <mergeCell ref="G29:H29"/>
    <mergeCell ref="G31:H31"/>
    <mergeCell ref="G33:H33"/>
    <mergeCell ref="G35:H35"/>
    <mergeCell ref="C38:L42"/>
    <mergeCell ref="G27:H27"/>
    <mergeCell ref="C3:L4"/>
    <mergeCell ref="J6:L6"/>
    <mergeCell ref="G10:H10"/>
    <mergeCell ref="I10:L10"/>
    <mergeCell ref="G12:H12"/>
    <mergeCell ref="I12:L12"/>
    <mergeCell ref="G14:H14"/>
    <mergeCell ref="I14:L14"/>
    <mergeCell ref="C16:L21"/>
    <mergeCell ref="G23:H23"/>
    <mergeCell ref="G25:H25"/>
  </mergeCells>
  <phoneticPr fontId="3"/>
  <conditionalFormatting sqref="J6:L6">
    <cfRule type="expression" dxfId="30" priority="2">
      <formula>$J$6=""</formula>
    </cfRule>
  </conditionalFormatting>
  <dataValidations count="2">
    <dataValidation allowBlank="1" showInputMessage="1" showErrorMessage="1" promptTitle="日付" prompt="申込日を入力してください。" sqref="J6:L6" xr:uid="{98AC1F87-DE74-4956-A1EB-52E539088261}"/>
    <dataValidation allowBlank="1" showErrorMessage="1" sqref="G31:H31" xr:uid="{E4596D03-681E-441E-A16E-E47DD7BE752E}"/>
  </dataValidations>
  <printOptions horizontalCentered="1"/>
  <pageMargins left="0.23622047244094491" right="0.23622047244094491" top="0.74803149606299213" bottom="0.74803149606299213" header="0.31496062992125984" footer="0.31496062992125984"/>
  <pageSetup paperSize="9" scale="8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62780-F882-497E-8D1C-1647F46495EC}">
  <sheetPr codeName="Sheet3">
    <tabColor theme="9" tint="0.79998168889431442"/>
    <pageSetUpPr fitToPage="1"/>
  </sheetPr>
  <dimension ref="B2:Q218"/>
  <sheetViews>
    <sheetView view="pageBreakPreview" zoomScale="60" zoomScaleNormal="70" workbookViewId="0">
      <pane ySplit="8" topLeftCell="A9" activePane="bottomLeft" state="frozen"/>
      <selection activeCell="L13" sqref="I13:L14"/>
      <selection pane="bottomLeft" activeCell="L13" sqref="I13:L14"/>
    </sheetView>
  </sheetViews>
  <sheetFormatPr defaultColWidth="9" defaultRowHeight="15.75" outlineLevelRow="1"/>
  <cols>
    <col min="1" max="1" width="4" style="1" customWidth="1"/>
    <col min="2" max="2" width="5.375" style="1" customWidth="1"/>
    <col min="3" max="3" width="29.625" style="1" customWidth="1"/>
    <col min="4" max="4" width="24.25" style="1" customWidth="1"/>
    <col min="5" max="5" width="34.25" style="1" customWidth="1"/>
    <col min="6" max="6" width="16.375" style="1" customWidth="1"/>
    <col min="7" max="7" width="23" style="1" customWidth="1"/>
    <col min="8" max="8" width="18.375" style="1" customWidth="1"/>
    <col min="9" max="9" width="13.375" style="1" customWidth="1"/>
    <col min="10" max="10" width="25" style="1" customWidth="1"/>
    <col min="11" max="11" width="28.875" style="1" customWidth="1"/>
    <col min="12" max="12" width="18.375" style="1" customWidth="1"/>
    <col min="13" max="14" width="23.75" style="1" customWidth="1"/>
    <col min="15" max="15" width="17.625" style="1" customWidth="1"/>
    <col min="16" max="16" width="15.5" style="1" customWidth="1"/>
    <col min="17" max="19" width="11.375" style="1" customWidth="1"/>
    <col min="20" max="23" width="13.75" style="1" customWidth="1"/>
    <col min="24" max="16384" width="9" style="1"/>
  </cols>
  <sheetData>
    <row r="2" spans="2:17">
      <c r="B2" s="1" t="s">
        <v>998</v>
      </c>
    </row>
    <row r="4" spans="2:17">
      <c r="F4" s="2"/>
      <c r="G4" s="2"/>
      <c r="H4" s="2"/>
      <c r="I4" s="2"/>
      <c r="J4" s="2"/>
      <c r="K4" s="2"/>
      <c r="L4" s="2"/>
    </row>
    <row r="5" spans="2:17">
      <c r="B5" s="306" t="s">
        <v>450</v>
      </c>
      <c r="C5" s="369" t="s">
        <v>446</v>
      </c>
      <c r="D5" s="369"/>
      <c r="E5" s="369"/>
      <c r="F5" s="369"/>
      <c r="G5" s="369"/>
      <c r="H5" s="369"/>
      <c r="I5" s="369" t="s">
        <v>447</v>
      </c>
      <c r="J5" s="369"/>
      <c r="K5" s="369"/>
      <c r="L5" s="369"/>
      <c r="M5" s="369" t="s">
        <v>131</v>
      </c>
      <c r="N5" s="369"/>
      <c r="O5" s="369"/>
    </row>
    <row r="6" spans="2:17">
      <c r="B6" s="368"/>
      <c r="C6" s="369"/>
      <c r="D6" s="369"/>
      <c r="E6" s="369"/>
      <c r="F6" s="369"/>
      <c r="G6" s="369"/>
      <c r="H6" s="369"/>
      <c r="I6" s="369"/>
      <c r="J6" s="369"/>
      <c r="K6" s="369"/>
      <c r="L6" s="369"/>
      <c r="M6" s="369"/>
      <c r="N6" s="369"/>
      <c r="O6" s="369"/>
    </row>
    <row r="7" spans="2:17" ht="18.75" customHeight="1">
      <c r="B7" s="368"/>
      <c r="C7" s="375" t="s">
        <v>3</v>
      </c>
      <c r="D7" s="369" t="s">
        <v>451</v>
      </c>
      <c r="E7" s="369" t="s">
        <v>441</v>
      </c>
      <c r="F7" s="369" t="s">
        <v>117</v>
      </c>
      <c r="G7" s="369" t="s">
        <v>15</v>
      </c>
      <c r="H7" s="371" t="s">
        <v>440</v>
      </c>
      <c r="I7" s="373" t="s">
        <v>442</v>
      </c>
      <c r="J7" s="373" t="s">
        <v>443</v>
      </c>
      <c r="K7" s="373" t="s">
        <v>444</v>
      </c>
      <c r="L7" s="373" t="s">
        <v>445</v>
      </c>
      <c r="M7" s="369" t="s">
        <v>403</v>
      </c>
      <c r="N7" s="369" t="s">
        <v>404</v>
      </c>
      <c r="O7" s="369" t="s">
        <v>448</v>
      </c>
      <c r="P7" s="37"/>
      <c r="Q7" s="37"/>
    </row>
    <row r="8" spans="2:17" ht="18.75" customHeight="1">
      <c r="B8" s="307"/>
      <c r="C8" s="376"/>
      <c r="D8" s="370"/>
      <c r="E8" s="370"/>
      <c r="F8" s="370"/>
      <c r="G8" s="370"/>
      <c r="H8" s="372"/>
      <c r="I8" s="374"/>
      <c r="J8" s="374"/>
      <c r="K8" s="374"/>
      <c r="L8" s="374"/>
      <c r="M8" s="369"/>
      <c r="N8" s="369"/>
      <c r="O8" s="369"/>
      <c r="P8" s="38"/>
      <c r="Q8" s="38"/>
    </row>
    <row r="9" spans="2:17" ht="21.75" customHeight="1">
      <c r="B9" s="39">
        <v>1</v>
      </c>
      <c r="C9" s="266" t="str">
        <f>IF(【お客さま入力用】申込フォーム!C22="","",【お客さま入力用】申込フォーム!C22)</f>
        <v/>
      </c>
      <c r="D9" s="267" t="str">
        <f>IF(【お客さま入力用】申込フォーム!E22="","",【お客さま入力用】申込フォーム!E22)</f>
        <v/>
      </c>
      <c r="E9" s="267" t="str">
        <f>IF(【お客さま入力用】申込フォーム!H22="","",【お客さま入力用】申込フォーム!H22)</f>
        <v/>
      </c>
      <c r="F9" s="267" t="str">
        <f>IF(【お客さま入力用】申込フォーム!N22="","",【お客さま入力用】申込フォーム!N22)</f>
        <v/>
      </c>
      <c r="G9" s="267" t="str">
        <f>IF(【お客さま入力用】申込フォーム!O22="","",【お客さま入力用】申込フォーム!O22)</f>
        <v/>
      </c>
      <c r="H9" s="268" t="str">
        <f>IF(【お客さま入力用】申込フォーム!P22="","",IF(【お客さま入力用】申込フォーム!P22&lt;500,"実量制",【お客さま入力用】申込フォーム!P22))</f>
        <v/>
      </c>
      <c r="I9" s="268" t="str">
        <f>IF(【お客さま入力用】申込フォーム!AE22="","",【お客さま入力用】申込フォーム!AE22)</f>
        <v/>
      </c>
      <c r="J9" s="268" t="str">
        <f>IF(【お客さま入力用】申込フォーム!W22="","",【お客さま入力用】申込フォーム!W22)</f>
        <v/>
      </c>
      <c r="K9" s="268" t="str">
        <f>IF(【お客さま入力用】申込フォーム!Z22="","",【お客さま入力用】申込フォーム!Z22)</f>
        <v/>
      </c>
      <c r="L9" s="268" t="str">
        <f>IF(【お客さま入力用】申込フォーム!AB22="","",CONCATENATE(【お客さま入力用】申込フォーム!AB22,【お客さま入力用】申込フォーム!AC22,【お客さま入力用】申込フォーム!AD22))</f>
        <v/>
      </c>
      <c r="M9" s="267" t="str">
        <f>IF(【お客さま入力用】申込フォーム!AJ22="","",【お客さま入力用】申込フォーム!AJ22)</f>
        <v/>
      </c>
      <c r="N9" s="267" t="str">
        <f>IF(【お客さま入力用】申込フォーム!AK22="","",【お客さま入力用】申込フォーム!AK22)</f>
        <v/>
      </c>
      <c r="O9" s="266" t="str">
        <f>IF(【お客さま入力用】申込フォーム!AL22="","",CONCATENATE(【お客さま入力用】申込フォーム!AL22,【お客さま入力用】申込フォーム!AM22,【お客さま入力用】申込フォーム!AN22))</f>
        <v/>
      </c>
    </row>
    <row r="10" spans="2:17" ht="21.75" customHeight="1">
      <c r="B10" s="39">
        <v>2</v>
      </c>
      <c r="C10" s="266" t="str">
        <f>IF(【お客さま入力用】申込フォーム!C23="","",【お客さま入力用】申込フォーム!C23)</f>
        <v/>
      </c>
      <c r="D10" s="267" t="str">
        <f>IF(【お客さま入力用】申込フォーム!E23="","",【お客さま入力用】申込フォーム!E23)</f>
        <v/>
      </c>
      <c r="E10" s="267" t="str">
        <f>IF(【お客さま入力用】申込フォーム!H23="","",【お客さま入力用】申込フォーム!H23)</f>
        <v/>
      </c>
      <c r="F10" s="267" t="str">
        <f>IF(【お客さま入力用】申込フォーム!N23="","",【お客さま入力用】申込フォーム!N23)</f>
        <v/>
      </c>
      <c r="G10" s="267" t="str">
        <f>IF(【お客さま入力用】申込フォーム!O23="","",【お客さま入力用】申込フォーム!O23)</f>
        <v/>
      </c>
      <c r="H10" s="268" t="str">
        <f>IF(【お客さま入力用】申込フォーム!P23="","",IF(【お客さま入力用】申込フォーム!P23&lt;500,"実量制",【お客さま入力用】申込フォーム!P23))</f>
        <v/>
      </c>
      <c r="I10" s="268" t="str">
        <f>IF(【お客さま入力用】申込フォーム!AE23="","",【お客さま入力用】申込フォーム!AE23)</f>
        <v/>
      </c>
      <c r="J10" s="268" t="str">
        <f>IF(【お客さま入力用】申込フォーム!W23="","",【お客さま入力用】申込フォーム!W23)</f>
        <v/>
      </c>
      <c r="K10" s="268" t="str">
        <f>IF(【お客さま入力用】申込フォーム!Z23="","",【お客さま入力用】申込フォーム!Z23)</f>
        <v/>
      </c>
      <c r="L10" s="268" t="str">
        <f>IF(【お客さま入力用】申込フォーム!AB23="","",CONCATENATE(【お客さま入力用】申込フォーム!AB23,【お客さま入力用】申込フォーム!AC23,【お客さま入力用】申込フォーム!AD23))</f>
        <v/>
      </c>
      <c r="M10" s="267" t="str">
        <f>IF(【お客さま入力用】申込フォーム!AJ23="","",【お客さま入力用】申込フォーム!AJ23)</f>
        <v/>
      </c>
      <c r="N10" s="267" t="str">
        <f>IF(【お客さま入力用】申込フォーム!AK23="","",【お客さま入力用】申込フォーム!AK23)</f>
        <v/>
      </c>
      <c r="O10" s="266" t="str">
        <f>IF(【お客さま入力用】申込フォーム!AL23="","",CONCATENATE(【お客さま入力用】申込フォーム!AL23,【お客さま入力用】申込フォーム!AM23,【お客さま入力用】申込フォーム!AN23))</f>
        <v/>
      </c>
    </row>
    <row r="11" spans="2:17" ht="21.75" customHeight="1">
      <c r="B11" s="39">
        <v>3</v>
      </c>
      <c r="C11" s="266" t="str">
        <f>IF(【お客さま入力用】申込フォーム!C24="","",【お客さま入力用】申込フォーム!C24)</f>
        <v/>
      </c>
      <c r="D11" s="267" t="str">
        <f>IF(【お客さま入力用】申込フォーム!E24="","",【お客さま入力用】申込フォーム!E24)</f>
        <v/>
      </c>
      <c r="E11" s="267" t="str">
        <f>IF(【お客さま入力用】申込フォーム!H24="","",【お客さま入力用】申込フォーム!H24)</f>
        <v/>
      </c>
      <c r="F11" s="267" t="str">
        <f>IF(【お客さま入力用】申込フォーム!N24="","",【お客さま入力用】申込フォーム!N24)</f>
        <v/>
      </c>
      <c r="G11" s="267" t="str">
        <f>IF(【お客さま入力用】申込フォーム!O24="","",【お客さま入力用】申込フォーム!O24)</f>
        <v/>
      </c>
      <c r="H11" s="268" t="str">
        <f>IF(【お客さま入力用】申込フォーム!P24="","",IF(【お客さま入力用】申込フォーム!P24&lt;500,"実量制",【お客さま入力用】申込フォーム!P24))</f>
        <v/>
      </c>
      <c r="I11" s="268" t="str">
        <f>IF(【お客さま入力用】申込フォーム!AE24="","",【お客さま入力用】申込フォーム!AE24)</f>
        <v/>
      </c>
      <c r="J11" s="268" t="str">
        <f>IF(【お客さま入力用】申込フォーム!W24="","",【お客さま入力用】申込フォーム!W24)</f>
        <v/>
      </c>
      <c r="K11" s="268" t="str">
        <f>IF(【お客さま入力用】申込フォーム!Z24="","",【お客さま入力用】申込フォーム!Z24)</f>
        <v/>
      </c>
      <c r="L11" s="268" t="str">
        <f>IF(【お客さま入力用】申込フォーム!AB24="","",CONCATENATE(【お客さま入力用】申込フォーム!AB24,【お客さま入力用】申込フォーム!AC24,【お客さま入力用】申込フォーム!AD24))</f>
        <v/>
      </c>
      <c r="M11" s="267" t="str">
        <f>IF(【お客さま入力用】申込フォーム!AJ24="","",【お客さま入力用】申込フォーム!AJ24)</f>
        <v/>
      </c>
      <c r="N11" s="267" t="str">
        <f>IF(【お客さま入力用】申込フォーム!AK24="","",【お客さま入力用】申込フォーム!AK24)</f>
        <v/>
      </c>
      <c r="O11" s="266" t="str">
        <f>IF(【お客さま入力用】申込フォーム!AL24="","",CONCATENATE(【お客さま入力用】申込フォーム!AL24,【お客さま入力用】申込フォーム!AM24,【お客さま入力用】申込フォーム!AN24))</f>
        <v/>
      </c>
    </row>
    <row r="12" spans="2:17" ht="21.75" customHeight="1">
      <c r="B12" s="39">
        <v>4</v>
      </c>
      <c r="C12" s="266" t="str">
        <f>IF(【お客さま入力用】申込フォーム!C25="","",【お客さま入力用】申込フォーム!C25)</f>
        <v/>
      </c>
      <c r="D12" s="267" t="str">
        <f>IF(【お客さま入力用】申込フォーム!E25="","",【お客さま入力用】申込フォーム!E25)</f>
        <v/>
      </c>
      <c r="E12" s="267" t="str">
        <f>IF(【お客さま入力用】申込フォーム!H25="","",【お客さま入力用】申込フォーム!H25)</f>
        <v/>
      </c>
      <c r="F12" s="267" t="str">
        <f>IF(【お客さま入力用】申込フォーム!N25="","",【お客さま入力用】申込フォーム!N25)</f>
        <v/>
      </c>
      <c r="G12" s="267" t="str">
        <f>IF(【お客さま入力用】申込フォーム!O25="","",【お客さま入力用】申込フォーム!O25)</f>
        <v/>
      </c>
      <c r="H12" s="268" t="str">
        <f>IF(【お客さま入力用】申込フォーム!P25="","",IF(【お客さま入力用】申込フォーム!P25&lt;500,"実量制",【お客さま入力用】申込フォーム!P25))</f>
        <v/>
      </c>
      <c r="I12" s="268" t="str">
        <f>IF(【お客さま入力用】申込フォーム!AE25="","",【お客さま入力用】申込フォーム!AE25)</f>
        <v/>
      </c>
      <c r="J12" s="268" t="str">
        <f>IF(【お客さま入力用】申込フォーム!W25="","",【お客さま入力用】申込フォーム!W25)</f>
        <v/>
      </c>
      <c r="K12" s="268" t="str">
        <f>IF(【お客さま入力用】申込フォーム!Z25="","",【お客さま入力用】申込フォーム!Z25)</f>
        <v/>
      </c>
      <c r="L12" s="268" t="str">
        <f>IF(【お客さま入力用】申込フォーム!AB25="","",CONCATENATE(【お客さま入力用】申込フォーム!AB25,【お客さま入力用】申込フォーム!AC25,【お客さま入力用】申込フォーム!AD25))</f>
        <v/>
      </c>
      <c r="M12" s="267" t="str">
        <f>IF(【お客さま入力用】申込フォーム!AJ25="","",【お客さま入力用】申込フォーム!AJ25)</f>
        <v/>
      </c>
      <c r="N12" s="267" t="str">
        <f>IF(【お客さま入力用】申込フォーム!AK25="","",【お客さま入力用】申込フォーム!AK25)</f>
        <v/>
      </c>
      <c r="O12" s="266" t="str">
        <f>IF(【お客さま入力用】申込フォーム!AL25="","",CONCATENATE(【お客さま入力用】申込フォーム!AL25,【お客さま入力用】申込フォーム!AM25,【お客さま入力用】申込フォーム!AN25))</f>
        <v/>
      </c>
    </row>
    <row r="13" spans="2:17" ht="21.75" customHeight="1">
      <c r="B13" s="39">
        <v>5</v>
      </c>
      <c r="C13" s="266" t="str">
        <f>IF(【お客さま入力用】申込フォーム!C26="","",【お客さま入力用】申込フォーム!C26)</f>
        <v/>
      </c>
      <c r="D13" s="267" t="str">
        <f>IF(【お客さま入力用】申込フォーム!E26="","",【お客さま入力用】申込フォーム!E26)</f>
        <v/>
      </c>
      <c r="E13" s="267" t="str">
        <f>IF(【お客さま入力用】申込フォーム!H26="","",【お客さま入力用】申込フォーム!H26)</f>
        <v/>
      </c>
      <c r="F13" s="267" t="str">
        <f>IF(【お客さま入力用】申込フォーム!N26="","",【お客さま入力用】申込フォーム!N26)</f>
        <v/>
      </c>
      <c r="G13" s="267" t="str">
        <f>IF(【お客さま入力用】申込フォーム!O26="","",【お客さま入力用】申込フォーム!O26)</f>
        <v/>
      </c>
      <c r="H13" s="268" t="str">
        <f>IF(【お客さま入力用】申込フォーム!P26="","",IF(【お客さま入力用】申込フォーム!P26&lt;500,"実量制",【お客さま入力用】申込フォーム!P26))</f>
        <v/>
      </c>
      <c r="I13" s="268" t="str">
        <f>IF(【お客さま入力用】申込フォーム!AE26="","",【お客さま入力用】申込フォーム!AE26)</f>
        <v/>
      </c>
      <c r="J13" s="268" t="str">
        <f>IF(【お客さま入力用】申込フォーム!W26="","",【お客さま入力用】申込フォーム!W26)</f>
        <v/>
      </c>
      <c r="K13" s="268" t="str">
        <f>IF(【お客さま入力用】申込フォーム!Z26="","",【お客さま入力用】申込フォーム!Z26)</f>
        <v/>
      </c>
      <c r="L13" s="268" t="str">
        <f>IF(【お客さま入力用】申込フォーム!AB26="","",CONCATENATE(【お客さま入力用】申込フォーム!AB26,【お客さま入力用】申込フォーム!AC26,【お客さま入力用】申込フォーム!AD26))</f>
        <v/>
      </c>
      <c r="M13" s="267" t="str">
        <f>IF(【お客さま入力用】申込フォーム!AJ26="","",【お客さま入力用】申込フォーム!AJ26)</f>
        <v/>
      </c>
      <c r="N13" s="267" t="str">
        <f>IF(【お客さま入力用】申込フォーム!AK26="","",【お客さま入力用】申込フォーム!AK26)</f>
        <v/>
      </c>
      <c r="O13" s="266" t="str">
        <f>IF(【お客さま入力用】申込フォーム!AL26="","",CONCATENATE(【お客さま入力用】申込フォーム!AL26,【お客さま入力用】申込フォーム!AM26,【お客さま入力用】申込フォーム!AN26))</f>
        <v/>
      </c>
    </row>
    <row r="14" spans="2:17" ht="21.75" customHeight="1">
      <c r="B14" s="39">
        <v>6</v>
      </c>
      <c r="C14" s="266" t="str">
        <f>IF(【お客さま入力用】申込フォーム!C27="","",【お客さま入力用】申込フォーム!C27)</f>
        <v/>
      </c>
      <c r="D14" s="267" t="str">
        <f>IF(【お客さま入力用】申込フォーム!E27="","",【お客さま入力用】申込フォーム!E27)</f>
        <v/>
      </c>
      <c r="E14" s="267" t="str">
        <f>IF(【お客さま入力用】申込フォーム!H27="","",【お客さま入力用】申込フォーム!H27)</f>
        <v/>
      </c>
      <c r="F14" s="267" t="str">
        <f>IF(【お客さま入力用】申込フォーム!N27="","",【お客さま入力用】申込フォーム!N27)</f>
        <v/>
      </c>
      <c r="G14" s="267" t="str">
        <f>IF(【お客さま入力用】申込フォーム!O27="","",【お客さま入力用】申込フォーム!O27)</f>
        <v/>
      </c>
      <c r="H14" s="268" t="str">
        <f>IF(【お客さま入力用】申込フォーム!P27="","",IF(【お客さま入力用】申込フォーム!P27&lt;500,"実量制",【お客さま入力用】申込フォーム!P27))</f>
        <v/>
      </c>
      <c r="I14" s="268" t="str">
        <f>IF(【お客さま入力用】申込フォーム!AE27="","",【お客さま入力用】申込フォーム!AE27)</f>
        <v/>
      </c>
      <c r="J14" s="268" t="str">
        <f>IF(【お客さま入力用】申込フォーム!W27="","",【お客さま入力用】申込フォーム!W27)</f>
        <v/>
      </c>
      <c r="K14" s="268" t="str">
        <f>IF(【お客さま入力用】申込フォーム!Z27="","",【お客さま入力用】申込フォーム!Z27)</f>
        <v/>
      </c>
      <c r="L14" s="268" t="str">
        <f>IF(【お客さま入力用】申込フォーム!AB27="","",CONCATENATE(【お客さま入力用】申込フォーム!AB27,【お客さま入力用】申込フォーム!AC27,【お客さま入力用】申込フォーム!AD27))</f>
        <v/>
      </c>
      <c r="M14" s="267" t="str">
        <f>IF(【お客さま入力用】申込フォーム!AJ27="","",【お客さま入力用】申込フォーム!AJ27)</f>
        <v/>
      </c>
      <c r="N14" s="267" t="str">
        <f>IF(【お客さま入力用】申込フォーム!AK27="","",【お客さま入力用】申込フォーム!AK27)</f>
        <v/>
      </c>
      <c r="O14" s="266" t="str">
        <f>IF(【お客さま入力用】申込フォーム!AL27="","",CONCATENATE(【お客さま入力用】申込フォーム!AL27,【お客さま入力用】申込フォーム!AM27,【お客さま入力用】申込フォーム!AN27))</f>
        <v/>
      </c>
    </row>
    <row r="15" spans="2:17" ht="21.75" customHeight="1">
      <c r="B15" s="39">
        <v>7</v>
      </c>
      <c r="C15" s="266" t="str">
        <f>IF(【お客さま入力用】申込フォーム!C28="","",【お客さま入力用】申込フォーム!C28)</f>
        <v/>
      </c>
      <c r="D15" s="267" t="str">
        <f>IF(【お客さま入力用】申込フォーム!E28="","",【お客さま入力用】申込フォーム!E28)</f>
        <v/>
      </c>
      <c r="E15" s="267" t="str">
        <f>IF(【お客さま入力用】申込フォーム!H28="","",【お客さま入力用】申込フォーム!H28)</f>
        <v/>
      </c>
      <c r="F15" s="267" t="str">
        <f>IF(【お客さま入力用】申込フォーム!N28="","",【お客さま入力用】申込フォーム!N28)</f>
        <v/>
      </c>
      <c r="G15" s="267" t="str">
        <f>IF(【お客さま入力用】申込フォーム!O28="","",【お客さま入力用】申込フォーム!O28)</f>
        <v/>
      </c>
      <c r="H15" s="268" t="str">
        <f>IF(【お客さま入力用】申込フォーム!P28="","",IF(【お客さま入力用】申込フォーム!P28&lt;500,"実量制",【お客さま入力用】申込フォーム!P28))</f>
        <v/>
      </c>
      <c r="I15" s="268" t="str">
        <f>IF(【お客さま入力用】申込フォーム!AE28="","",【お客さま入力用】申込フォーム!AE28)</f>
        <v/>
      </c>
      <c r="J15" s="268" t="str">
        <f>IF(【お客さま入力用】申込フォーム!W28="","",【お客さま入力用】申込フォーム!W28)</f>
        <v/>
      </c>
      <c r="K15" s="268" t="str">
        <f>IF(【お客さま入力用】申込フォーム!Z28="","",【お客さま入力用】申込フォーム!Z28)</f>
        <v/>
      </c>
      <c r="L15" s="268" t="str">
        <f>IF(【お客さま入力用】申込フォーム!AB28="","",CONCATENATE(【お客さま入力用】申込フォーム!AB28,【お客さま入力用】申込フォーム!AC28,【お客さま入力用】申込フォーム!AD28))</f>
        <v/>
      </c>
      <c r="M15" s="267" t="str">
        <f>IF(【お客さま入力用】申込フォーム!AJ28="","",【お客さま入力用】申込フォーム!AJ28)</f>
        <v/>
      </c>
      <c r="N15" s="267" t="str">
        <f>IF(【お客さま入力用】申込フォーム!AK28="","",【お客さま入力用】申込フォーム!AK28)</f>
        <v/>
      </c>
      <c r="O15" s="266" t="str">
        <f>IF(【お客さま入力用】申込フォーム!AL28="","",CONCATENATE(【お客さま入力用】申込フォーム!AL28,【お客さま入力用】申込フォーム!AM28,【お客さま入力用】申込フォーム!AN28))</f>
        <v/>
      </c>
    </row>
    <row r="16" spans="2:17" ht="21.75" customHeight="1">
      <c r="B16" s="39">
        <v>8</v>
      </c>
      <c r="C16" s="266" t="str">
        <f>IF(【お客さま入力用】申込フォーム!C29="","",【お客さま入力用】申込フォーム!C29)</f>
        <v/>
      </c>
      <c r="D16" s="267" t="str">
        <f>IF(【お客さま入力用】申込フォーム!E29="","",【お客さま入力用】申込フォーム!E29)</f>
        <v/>
      </c>
      <c r="E16" s="267" t="str">
        <f>IF(【お客さま入力用】申込フォーム!H29="","",【お客さま入力用】申込フォーム!H29)</f>
        <v/>
      </c>
      <c r="F16" s="267" t="str">
        <f>IF(【お客さま入力用】申込フォーム!N29="","",【お客さま入力用】申込フォーム!N29)</f>
        <v/>
      </c>
      <c r="G16" s="267" t="str">
        <f>IF(【お客さま入力用】申込フォーム!O29="","",【お客さま入力用】申込フォーム!O29)</f>
        <v/>
      </c>
      <c r="H16" s="268" t="str">
        <f>IF(【お客さま入力用】申込フォーム!P29="","",IF(【お客さま入力用】申込フォーム!P29&lt;500,"実量制",【お客さま入力用】申込フォーム!P29))</f>
        <v/>
      </c>
      <c r="I16" s="268" t="str">
        <f>IF(【お客さま入力用】申込フォーム!AE29="","",【お客さま入力用】申込フォーム!AE29)</f>
        <v/>
      </c>
      <c r="J16" s="268" t="str">
        <f>IF(【お客さま入力用】申込フォーム!W29="","",【お客さま入力用】申込フォーム!W29)</f>
        <v/>
      </c>
      <c r="K16" s="268" t="str">
        <f>IF(【お客さま入力用】申込フォーム!Z29="","",【お客さま入力用】申込フォーム!Z29)</f>
        <v/>
      </c>
      <c r="L16" s="268" t="str">
        <f>IF(【お客さま入力用】申込フォーム!AB29="","",CONCATENATE(【お客さま入力用】申込フォーム!AB29,【お客さま入力用】申込フォーム!AC29,【お客さま入力用】申込フォーム!AD29))</f>
        <v/>
      </c>
      <c r="M16" s="267" t="str">
        <f>IF(【お客さま入力用】申込フォーム!AJ29="","",【お客さま入力用】申込フォーム!AJ29)</f>
        <v/>
      </c>
      <c r="N16" s="267" t="str">
        <f>IF(【お客さま入力用】申込フォーム!AK29="","",【お客さま入力用】申込フォーム!AK29)</f>
        <v/>
      </c>
      <c r="O16" s="266" t="str">
        <f>IF(【お客さま入力用】申込フォーム!AL29="","",CONCATENATE(【お客さま入力用】申込フォーム!AL29,【お客さま入力用】申込フォーム!AM29,【お客さま入力用】申込フォーム!AN29))</f>
        <v/>
      </c>
    </row>
    <row r="17" spans="2:15" ht="21.75" customHeight="1">
      <c r="B17" s="39">
        <v>9</v>
      </c>
      <c r="C17" s="266" t="str">
        <f>IF(【お客さま入力用】申込フォーム!C30="","",【お客さま入力用】申込フォーム!C30)</f>
        <v/>
      </c>
      <c r="D17" s="267" t="str">
        <f>IF(【お客さま入力用】申込フォーム!E30="","",【お客さま入力用】申込フォーム!E30)</f>
        <v/>
      </c>
      <c r="E17" s="267" t="str">
        <f>IF(【お客さま入力用】申込フォーム!H30="","",【お客さま入力用】申込フォーム!H30)</f>
        <v/>
      </c>
      <c r="F17" s="267" t="str">
        <f>IF(【お客さま入力用】申込フォーム!N30="","",【お客さま入力用】申込フォーム!N30)</f>
        <v/>
      </c>
      <c r="G17" s="267" t="str">
        <f>IF(【お客さま入力用】申込フォーム!O30="","",【お客さま入力用】申込フォーム!O30)</f>
        <v/>
      </c>
      <c r="H17" s="268" t="str">
        <f>IF(【お客さま入力用】申込フォーム!P30="","",IF(【お客さま入力用】申込フォーム!P30&lt;500,"実量制",【お客さま入力用】申込フォーム!P30))</f>
        <v/>
      </c>
      <c r="I17" s="268" t="str">
        <f>IF(【お客さま入力用】申込フォーム!AE30="","",【お客さま入力用】申込フォーム!AE30)</f>
        <v/>
      </c>
      <c r="J17" s="268" t="str">
        <f>IF(【お客さま入力用】申込フォーム!W30="","",【お客さま入力用】申込フォーム!W30)</f>
        <v/>
      </c>
      <c r="K17" s="268" t="str">
        <f>IF(【お客さま入力用】申込フォーム!Z30="","",【お客さま入力用】申込フォーム!Z30)</f>
        <v/>
      </c>
      <c r="L17" s="268" t="str">
        <f>IF(【お客さま入力用】申込フォーム!AB30="","",CONCATENATE(【お客さま入力用】申込フォーム!AB30,【お客さま入力用】申込フォーム!AC30,【お客さま入力用】申込フォーム!AD30))</f>
        <v/>
      </c>
      <c r="M17" s="267" t="str">
        <f>IF(【お客さま入力用】申込フォーム!AJ30="","",【お客さま入力用】申込フォーム!AJ30)</f>
        <v/>
      </c>
      <c r="N17" s="267" t="str">
        <f>IF(【お客さま入力用】申込フォーム!AK30="","",【お客さま入力用】申込フォーム!AK30)</f>
        <v/>
      </c>
      <c r="O17" s="266" t="str">
        <f>IF(【お客さま入力用】申込フォーム!AL30="","",CONCATENATE(【お客さま入力用】申込フォーム!AL30,【お客さま入力用】申込フォーム!AM30,【お客さま入力用】申込フォーム!AN30))</f>
        <v/>
      </c>
    </row>
    <row r="18" spans="2:15" ht="21.75" customHeight="1">
      <c r="B18" s="39">
        <v>10</v>
      </c>
      <c r="C18" s="266" t="str">
        <f>IF(【お客さま入力用】申込フォーム!C31="","",【お客さま入力用】申込フォーム!C31)</f>
        <v/>
      </c>
      <c r="D18" s="267" t="str">
        <f>IF(【お客さま入力用】申込フォーム!E31="","",【お客さま入力用】申込フォーム!E31)</f>
        <v/>
      </c>
      <c r="E18" s="267" t="str">
        <f>IF(【お客さま入力用】申込フォーム!H31="","",【お客さま入力用】申込フォーム!H31)</f>
        <v/>
      </c>
      <c r="F18" s="267" t="str">
        <f>IF(【お客さま入力用】申込フォーム!N31="","",【お客さま入力用】申込フォーム!N31)</f>
        <v/>
      </c>
      <c r="G18" s="267" t="str">
        <f>IF(【お客さま入力用】申込フォーム!O31="","",【お客さま入力用】申込フォーム!O31)</f>
        <v/>
      </c>
      <c r="H18" s="268" t="str">
        <f>IF(【お客さま入力用】申込フォーム!P31="","",IF(【お客さま入力用】申込フォーム!P31&lt;500,"実量制",【お客さま入力用】申込フォーム!P31))</f>
        <v/>
      </c>
      <c r="I18" s="268" t="str">
        <f>IF(【お客さま入力用】申込フォーム!AE31="","",【お客さま入力用】申込フォーム!AE31)</f>
        <v/>
      </c>
      <c r="J18" s="268" t="str">
        <f>IF(【お客さま入力用】申込フォーム!W31="","",【お客さま入力用】申込フォーム!W31)</f>
        <v/>
      </c>
      <c r="K18" s="268" t="str">
        <f>IF(【お客さま入力用】申込フォーム!Z31="","",【お客さま入力用】申込フォーム!Z31)</f>
        <v/>
      </c>
      <c r="L18" s="268" t="str">
        <f>IF(【お客さま入力用】申込フォーム!AB31="","",CONCATENATE(【お客さま入力用】申込フォーム!AB31,【お客さま入力用】申込フォーム!AC31,【お客さま入力用】申込フォーム!AD31))</f>
        <v/>
      </c>
      <c r="M18" s="267" t="str">
        <f>IF(【お客さま入力用】申込フォーム!AJ31="","",【お客さま入力用】申込フォーム!AJ31)</f>
        <v/>
      </c>
      <c r="N18" s="267" t="str">
        <f>IF(【お客さま入力用】申込フォーム!AK31="","",【お客さま入力用】申込フォーム!AK31)</f>
        <v/>
      </c>
      <c r="O18" s="266" t="str">
        <f>IF(【お客さま入力用】申込フォーム!AL31="","",CONCATENATE(【お客さま入力用】申込フォーム!AL31,【お客さま入力用】申込フォーム!AM31,【お客さま入力用】申込フォーム!AN31))</f>
        <v/>
      </c>
    </row>
    <row r="19" spans="2:15" ht="21.75" customHeight="1">
      <c r="B19" s="39">
        <v>11</v>
      </c>
      <c r="C19" s="266" t="str">
        <f>IF(【お客さま入力用】申込フォーム!C32="","",【お客さま入力用】申込フォーム!C32)</f>
        <v/>
      </c>
      <c r="D19" s="267" t="str">
        <f>IF(【お客さま入力用】申込フォーム!E32="","",【お客さま入力用】申込フォーム!E32)</f>
        <v/>
      </c>
      <c r="E19" s="267" t="str">
        <f>IF(【お客さま入力用】申込フォーム!H32="","",【お客さま入力用】申込フォーム!H32)</f>
        <v/>
      </c>
      <c r="F19" s="267" t="str">
        <f>IF(【お客さま入力用】申込フォーム!N32="","",【お客さま入力用】申込フォーム!N32)</f>
        <v/>
      </c>
      <c r="G19" s="267" t="str">
        <f>IF(【お客さま入力用】申込フォーム!O32="","",【お客さま入力用】申込フォーム!O32)</f>
        <v/>
      </c>
      <c r="H19" s="268" t="str">
        <f>IF(【お客さま入力用】申込フォーム!P32="","",IF(【お客さま入力用】申込フォーム!P32&lt;500,"実量制",【お客さま入力用】申込フォーム!P32))</f>
        <v/>
      </c>
      <c r="I19" s="268" t="str">
        <f>IF(【お客さま入力用】申込フォーム!AE32="","",【お客さま入力用】申込フォーム!AE32)</f>
        <v/>
      </c>
      <c r="J19" s="268" t="str">
        <f>IF(【お客さま入力用】申込フォーム!W32="","",【お客さま入力用】申込フォーム!W32)</f>
        <v/>
      </c>
      <c r="K19" s="268" t="str">
        <f>IF(【お客さま入力用】申込フォーム!Z32="","",【お客さま入力用】申込フォーム!Z32)</f>
        <v/>
      </c>
      <c r="L19" s="268" t="str">
        <f>IF(【お客さま入力用】申込フォーム!AB32="","",CONCATENATE(【お客さま入力用】申込フォーム!AB32,【お客さま入力用】申込フォーム!AC32,【お客さま入力用】申込フォーム!AD32))</f>
        <v/>
      </c>
      <c r="M19" s="267" t="str">
        <f>IF(【お客さま入力用】申込フォーム!AJ32="","",【お客さま入力用】申込フォーム!AJ32)</f>
        <v/>
      </c>
      <c r="N19" s="267" t="str">
        <f>IF(【お客さま入力用】申込フォーム!AK32="","",【お客さま入力用】申込フォーム!AK32)</f>
        <v/>
      </c>
      <c r="O19" s="266" t="str">
        <f>IF(【お客さま入力用】申込フォーム!AL32="","",CONCATENATE(【お客さま入力用】申込フォーム!AL32,【お客さま入力用】申込フォーム!AM32,【お客さま入力用】申込フォーム!AN32))</f>
        <v/>
      </c>
    </row>
    <row r="20" spans="2:15" ht="21.75" customHeight="1">
      <c r="B20" s="39">
        <v>12</v>
      </c>
      <c r="C20" s="266" t="str">
        <f>IF(【お客さま入力用】申込フォーム!C33="","",【お客さま入力用】申込フォーム!C33)</f>
        <v/>
      </c>
      <c r="D20" s="267" t="str">
        <f>IF(【お客さま入力用】申込フォーム!E33="","",【お客さま入力用】申込フォーム!E33)</f>
        <v/>
      </c>
      <c r="E20" s="267" t="str">
        <f>IF(【お客さま入力用】申込フォーム!H33="","",【お客さま入力用】申込フォーム!H33)</f>
        <v/>
      </c>
      <c r="F20" s="267" t="str">
        <f>IF(【お客さま入力用】申込フォーム!N33="","",【お客さま入力用】申込フォーム!N33)</f>
        <v/>
      </c>
      <c r="G20" s="267" t="str">
        <f>IF(【お客さま入力用】申込フォーム!O33="","",【お客さま入力用】申込フォーム!O33)</f>
        <v/>
      </c>
      <c r="H20" s="268" t="str">
        <f>IF(【お客さま入力用】申込フォーム!P33="","",IF(【お客さま入力用】申込フォーム!P33&lt;500,"実量制",【お客さま入力用】申込フォーム!P33))</f>
        <v/>
      </c>
      <c r="I20" s="268" t="str">
        <f>IF(【お客さま入力用】申込フォーム!AE33="","",【お客さま入力用】申込フォーム!AE33)</f>
        <v/>
      </c>
      <c r="J20" s="268" t="str">
        <f>IF(【お客さま入力用】申込フォーム!W33="","",【お客さま入力用】申込フォーム!W33)</f>
        <v/>
      </c>
      <c r="K20" s="268" t="str">
        <f>IF(【お客さま入力用】申込フォーム!Z33="","",【お客さま入力用】申込フォーム!Z33)</f>
        <v/>
      </c>
      <c r="L20" s="268" t="str">
        <f>IF(【お客さま入力用】申込フォーム!AB33="","",CONCATENATE(【お客さま入力用】申込フォーム!AB33,【お客さま入力用】申込フォーム!AC33,【お客さま入力用】申込フォーム!AD33))</f>
        <v/>
      </c>
      <c r="M20" s="267" t="str">
        <f>IF(【お客さま入力用】申込フォーム!AJ33="","",【お客さま入力用】申込フォーム!AJ33)</f>
        <v/>
      </c>
      <c r="N20" s="267" t="str">
        <f>IF(【お客さま入力用】申込フォーム!AK33="","",【お客さま入力用】申込フォーム!AK33)</f>
        <v/>
      </c>
      <c r="O20" s="266" t="str">
        <f>IF(【お客さま入力用】申込フォーム!AL33="","",CONCATENATE(【お客さま入力用】申込フォーム!AL33,【お客さま入力用】申込フォーム!AM33,【お客さま入力用】申込フォーム!AN33))</f>
        <v/>
      </c>
    </row>
    <row r="21" spans="2:15" ht="21.75" customHeight="1">
      <c r="B21" s="39">
        <v>13</v>
      </c>
      <c r="C21" s="266" t="str">
        <f>IF(【お客さま入力用】申込フォーム!C34="","",【お客さま入力用】申込フォーム!C34)</f>
        <v/>
      </c>
      <c r="D21" s="267" t="str">
        <f>IF(【お客さま入力用】申込フォーム!E34="","",【お客さま入力用】申込フォーム!E34)</f>
        <v/>
      </c>
      <c r="E21" s="267" t="str">
        <f>IF(【お客さま入力用】申込フォーム!H34="","",【お客さま入力用】申込フォーム!H34)</f>
        <v/>
      </c>
      <c r="F21" s="267" t="str">
        <f>IF(【お客さま入力用】申込フォーム!N34="","",【お客さま入力用】申込フォーム!N34)</f>
        <v/>
      </c>
      <c r="G21" s="267" t="str">
        <f>IF(【お客さま入力用】申込フォーム!O34="","",【お客さま入力用】申込フォーム!O34)</f>
        <v/>
      </c>
      <c r="H21" s="268" t="str">
        <f>IF(【お客さま入力用】申込フォーム!P34="","",IF(【お客さま入力用】申込フォーム!P34&lt;500,"実量制",【お客さま入力用】申込フォーム!P34))</f>
        <v/>
      </c>
      <c r="I21" s="268" t="str">
        <f>IF(【お客さま入力用】申込フォーム!AE34="","",【お客さま入力用】申込フォーム!AE34)</f>
        <v/>
      </c>
      <c r="J21" s="268" t="str">
        <f>IF(【お客さま入力用】申込フォーム!W34="","",【お客さま入力用】申込フォーム!W34)</f>
        <v/>
      </c>
      <c r="K21" s="268" t="str">
        <f>IF(【お客さま入力用】申込フォーム!Z34="","",【お客さま入力用】申込フォーム!Z34)</f>
        <v/>
      </c>
      <c r="L21" s="268" t="str">
        <f>IF(【お客さま入力用】申込フォーム!AB34="","",CONCATENATE(【お客さま入力用】申込フォーム!AB34,【お客さま入力用】申込フォーム!AC34,【お客さま入力用】申込フォーム!AD34))</f>
        <v/>
      </c>
      <c r="M21" s="267" t="str">
        <f>IF(【お客さま入力用】申込フォーム!AJ34="","",【お客さま入力用】申込フォーム!AJ34)</f>
        <v/>
      </c>
      <c r="N21" s="267" t="str">
        <f>IF(【お客さま入力用】申込フォーム!AK34="","",【お客さま入力用】申込フォーム!AK34)</f>
        <v/>
      </c>
      <c r="O21" s="266" t="str">
        <f>IF(【お客さま入力用】申込フォーム!AL34="","",CONCATENATE(【お客さま入力用】申込フォーム!AL34,【お客さま入力用】申込フォーム!AM34,【お客さま入力用】申込フォーム!AN34))</f>
        <v/>
      </c>
    </row>
    <row r="22" spans="2:15" ht="21.75" customHeight="1">
      <c r="B22" s="39">
        <v>14</v>
      </c>
      <c r="C22" s="266" t="str">
        <f>IF(【お客さま入力用】申込フォーム!C35="","",【お客さま入力用】申込フォーム!C35)</f>
        <v/>
      </c>
      <c r="D22" s="267" t="str">
        <f>IF(【お客さま入力用】申込フォーム!E35="","",【お客さま入力用】申込フォーム!E35)</f>
        <v/>
      </c>
      <c r="E22" s="267" t="str">
        <f>IF(【お客さま入力用】申込フォーム!H35="","",【お客さま入力用】申込フォーム!H35)</f>
        <v/>
      </c>
      <c r="F22" s="267" t="str">
        <f>IF(【お客さま入力用】申込フォーム!N35="","",【お客さま入力用】申込フォーム!N35)</f>
        <v/>
      </c>
      <c r="G22" s="267" t="str">
        <f>IF(【お客さま入力用】申込フォーム!O35="","",【お客さま入力用】申込フォーム!O35)</f>
        <v/>
      </c>
      <c r="H22" s="268" t="str">
        <f>IF(【お客さま入力用】申込フォーム!P35="","",IF(【お客さま入力用】申込フォーム!P35&lt;500,"実量制",【お客さま入力用】申込フォーム!P35))</f>
        <v/>
      </c>
      <c r="I22" s="268" t="str">
        <f>IF(【お客さま入力用】申込フォーム!AE35="","",【お客さま入力用】申込フォーム!AE35)</f>
        <v/>
      </c>
      <c r="J22" s="268" t="str">
        <f>IF(【お客さま入力用】申込フォーム!W35="","",【お客さま入力用】申込フォーム!W35)</f>
        <v/>
      </c>
      <c r="K22" s="268" t="str">
        <f>IF(【お客さま入力用】申込フォーム!Z35="","",【お客さま入力用】申込フォーム!Z35)</f>
        <v/>
      </c>
      <c r="L22" s="268" t="str">
        <f>IF(【お客さま入力用】申込フォーム!AB35="","",CONCATENATE(【お客さま入力用】申込フォーム!AB35,【お客さま入力用】申込フォーム!AC35,【お客さま入力用】申込フォーム!AD35))</f>
        <v/>
      </c>
      <c r="M22" s="267" t="str">
        <f>IF(【お客さま入力用】申込フォーム!AJ35="","",【お客さま入力用】申込フォーム!AJ35)</f>
        <v/>
      </c>
      <c r="N22" s="267" t="str">
        <f>IF(【お客さま入力用】申込フォーム!AK35="","",【お客さま入力用】申込フォーム!AK35)</f>
        <v/>
      </c>
      <c r="O22" s="266" t="str">
        <f>IF(【お客さま入力用】申込フォーム!AL35="","",CONCATENATE(【お客さま入力用】申込フォーム!AL35,【お客さま入力用】申込フォーム!AM35,【お客さま入力用】申込フォーム!AN35))</f>
        <v/>
      </c>
    </row>
    <row r="23" spans="2:15" ht="21.75" customHeight="1">
      <c r="B23" s="39">
        <v>15</v>
      </c>
      <c r="C23" s="266" t="str">
        <f>IF(【お客さま入力用】申込フォーム!C36="","",【お客さま入力用】申込フォーム!C36)</f>
        <v/>
      </c>
      <c r="D23" s="267" t="str">
        <f>IF(【お客さま入力用】申込フォーム!E36="","",【お客さま入力用】申込フォーム!E36)</f>
        <v/>
      </c>
      <c r="E23" s="267" t="str">
        <f>IF(【お客さま入力用】申込フォーム!H36="","",【お客さま入力用】申込フォーム!H36)</f>
        <v/>
      </c>
      <c r="F23" s="267" t="str">
        <f>IF(【お客さま入力用】申込フォーム!N36="","",【お客さま入力用】申込フォーム!N36)</f>
        <v/>
      </c>
      <c r="G23" s="267" t="str">
        <f>IF(【お客さま入力用】申込フォーム!O36="","",【お客さま入力用】申込フォーム!O36)</f>
        <v/>
      </c>
      <c r="H23" s="268" t="str">
        <f>IF(【お客さま入力用】申込フォーム!P36="","",IF(【お客さま入力用】申込フォーム!P36&lt;500,"実量制",【お客さま入力用】申込フォーム!P36))</f>
        <v/>
      </c>
      <c r="I23" s="268" t="str">
        <f>IF(【お客さま入力用】申込フォーム!AE36="","",【お客さま入力用】申込フォーム!AE36)</f>
        <v/>
      </c>
      <c r="J23" s="268" t="str">
        <f>IF(【お客さま入力用】申込フォーム!W36="","",【お客さま入力用】申込フォーム!W36)</f>
        <v/>
      </c>
      <c r="K23" s="268" t="str">
        <f>IF(【お客さま入力用】申込フォーム!Z36="","",【お客さま入力用】申込フォーム!Z36)</f>
        <v/>
      </c>
      <c r="L23" s="268" t="str">
        <f>IF(【お客さま入力用】申込フォーム!AB36="","",CONCATENATE(【お客さま入力用】申込フォーム!AB36,【お客さま入力用】申込フォーム!AC36,【お客さま入力用】申込フォーム!AD36))</f>
        <v/>
      </c>
      <c r="M23" s="267" t="str">
        <f>IF(【お客さま入力用】申込フォーム!AJ36="","",【お客さま入力用】申込フォーム!AJ36)</f>
        <v/>
      </c>
      <c r="N23" s="267" t="str">
        <f>IF(【お客さま入力用】申込フォーム!AK36="","",【お客さま入力用】申込フォーム!AK36)</f>
        <v/>
      </c>
      <c r="O23" s="266" t="str">
        <f>IF(【お客さま入力用】申込フォーム!AL36="","",CONCATENATE(【お客さま入力用】申込フォーム!AL36,【お客さま入力用】申込フォーム!AM36,【お客さま入力用】申込フォーム!AN36))</f>
        <v/>
      </c>
    </row>
    <row r="24" spans="2:15" ht="21.75" customHeight="1">
      <c r="B24" s="39">
        <v>16</v>
      </c>
      <c r="C24" s="266" t="str">
        <f>IF(【お客さま入力用】申込フォーム!C37="","",【お客さま入力用】申込フォーム!C37)</f>
        <v/>
      </c>
      <c r="D24" s="267" t="str">
        <f>IF(【お客さま入力用】申込フォーム!E37="","",【お客さま入力用】申込フォーム!E37)</f>
        <v/>
      </c>
      <c r="E24" s="267" t="str">
        <f>IF(【お客さま入力用】申込フォーム!H37="","",【お客さま入力用】申込フォーム!H37)</f>
        <v/>
      </c>
      <c r="F24" s="267" t="str">
        <f>IF(【お客さま入力用】申込フォーム!N37="","",【お客さま入力用】申込フォーム!N37)</f>
        <v/>
      </c>
      <c r="G24" s="267" t="str">
        <f>IF(【お客さま入力用】申込フォーム!O37="","",【お客さま入力用】申込フォーム!O37)</f>
        <v/>
      </c>
      <c r="H24" s="268" t="str">
        <f>IF(【お客さま入力用】申込フォーム!P37="","",IF(【お客さま入力用】申込フォーム!P37&lt;500,"実量制",【お客さま入力用】申込フォーム!P37))</f>
        <v/>
      </c>
      <c r="I24" s="268" t="str">
        <f>IF(【お客さま入力用】申込フォーム!AE37="","",【お客さま入力用】申込フォーム!AE37)</f>
        <v/>
      </c>
      <c r="J24" s="268" t="str">
        <f>IF(【お客さま入力用】申込フォーム!W37="","",【お客さま入力用】申込フォーム!W37)</f>
        <v/>
      </c>
      <c r="K24" s="268" t="str">
        <f>IF(【お客さま入力用】申込フォーム!Z37="","",【お客さま入力用】申込フォーム!Z37)</f>
        <v/>
      </c>
      <c r="L24" s="268" t="str">
        <f>IF(【お客さま入力用】申込フォーム!AB37="","",CONCATENATE(【お客さま入力用】申込フォーム!AB37,【お客さま入力用】申込フォーム!AC37,【お客さま入力用】申込フォーム!AD37))</f>
        <v/>
      </c>
      <c r="M24" s="267" t="str">
        <f>IF(【お客さま入力用】申込フォーム!AJ37="","",【お客さま入力用】申込フォーム!AJ37)</f>
        <v/>
      </c>
      <c r="N24" s="267" t="str">
        <f>IF(【お客さま入力用】申込フォーム!AK37="","",【お客さま入力用】申込フォーム!AK37)</f>
        <v/>
      </c>
      <c r="O24" s="266" t="str">
        <f>IF(【お客さま入力用】申込フォーム!AL37="","",CONCATENATE(【お客さま入力用】申込フォーム!AL37,【お客さま入力用】申込フォーム!AM37,【お客さま入力用】申込フォーム!AN37))</f>
        <v/>
      </c>
    </row>
    <row r="25" spans="2:15" ht="21.75" customHeight="1">
      <c r="B25" s="39">
        <v>17</v>
      </c>
      <c r="C25" s="266" t="str">
        <f>IF(【お客さま入力用】申込フォーム!C38="","",【お客さま入力用】申込フォーム!C38)</f>
        <v/>
      </c>
      <c r="D25" s="267" t="str">
        <f>IF(【お客さま入力用】申込フォーム!E38="","",【お客さま入力用】申込フォーム!E38)</f>
        <v/>
      </c>
      <c r="E25" s="267" t="str">
        <f>IF(【お客さま入力用】申込フォーム!H38="","",【お客さま入力用】申込フォーム!H38)</f>
        <v/>
      </c>
      <c r="F25" s="267" t="str">
        <f>IF(【お客さま入力用】申込フォーム!N38="","",【お客さま入力用】申込フォーム!N38)</f>
        <v/>
      </c>
      <c r="G25" s="267" t="str">
        <f>IF(【お客さま入力用】申込フォーム!O38="","",【お客さま入力用】申込フォーム!O38)</f>
        <v/>
      </c>
      <c r="H25" s="268" t="str">
        <f>IF(【お客さま入力用】申込フォーム!P38="","",IF(【お客さま入力用】申込フォーム!P38&lt;500,"実量制",【お客さま入力用】申込フォーム!P38))</f>
        <v/>
      </c>
      <c r="I25" s="268" t="str">
        <f>IF(【お客さま入力用】申込フォーム!AE38="","",【お客さま入力用】申込フォーム!AE38)</f>
        <v/>
      </c>
      <c r="J25" s="268" t="str">
        <f>IF(【お客さま入力用】申込フォーム!W38="","",【お客さま入力用】申込フォーム!W38)</f>
        <v/>
      </c>
      <c r="K25" s="268" t="str">
        <f>IF(【お客さま入力用】申込フォーム!Z38="","",【お客さま入力用】申込フォーム!Z38)</f>
        <v/>
      </c>
      <c r="L25" s="268" t="str">
        <f>IF(【お客さま入力用】申込フォーム!AB38="","",CONCATENATE(【お客さま入力用】申込フォーム!AB38,【お客さま入力用】申込フォーム!AC38,【お客さま入力用】申込フォーム!AD38))</f>
        <v/>
      </c>
      <c r="M25" s="267" t="str">
        <f>IF(【お客さま入力用】申込フォーム!AJ38="","",【お客さま入力用】申込フォーム!AJ38)</f>
        <v/>
      </c>
      <c r="N25" s="267" t="str">
        <f>IF(【お客さま入力用】申込フォーム!AK38="","",【お客さま入力用】申込フォーム!AK38)</f>
        <v/>
      </c>
      <c r="O25" s="266" t="str">
        <f>IF(【お客さま入力用】申込フォーム!AL38="","",CONCATENATE(【お客さま入力用】申込フォーム!AL38,【お客さま入力用】申込フォーム!AM38,【お客さま入力用】申込フォーム!AN38))</f>
        <v/>
      </c>
    </row>
    <row r="26" spans="2:15" ht="21.75" customHeight="1">
      <c r="B26" s="39">
        <v>18</v>
      </c>
      <c r="C26" s="266" t="str">
        <f>IF(【お客さま入力用】申込フォーム!C39="","",【お客さま入力用】申込フォーム!C39)</f>
        <v/>
      </c>
      <c r="D26" s="267" t="str">
        <f>IF(【お客さま入力用】申込フォーム!E39="","",【お客さま入力用】申込フォーム!E39)</f>
        <v/>
      </c>
      <c r="E26" s="267" t="str">
        <f>IF(【お客さま入力用】申込フォーム!H39="","",【お客さま入力用】申込フォーム!H39)</f>
        <v/>
      </c>
      <c r="F26" s="267" t="str">
        <f>IF(【お客さま入力用】申込フォーム!N39="","",【お客さま入力用】申込フォーム!N39)</f>
        <v/>
      </c>
      <c r="G26" s="267" t="str">
        <f>IF(【お客さま入力用】申込フォーム!O39="","",【お客さま入力用】申込フォーム!O39)</f>
        <v/>
      </c>
      <c r="H26" s="268" t="str">
        <f>IF(【お客さま入力用】申込フォーム!P39="","",IF(【お客さま入力用】申込フォーム!P39&lt;500,"実量制",【お客さま入力用】申込フォーム!P39))</f>
        <v/>
      </c>
      <c r="I26" s="268" t="str">
        <f>IF(【お客さま入力用】申込フォーム!AE39="","",【お客さま入力用】申込フォーム!AE39)</f>
        <v/>
      </c>
      <c r="J26" s="268" t="str">
        <f>IF(【お客さま入力用】申込フォーム!W39="","",【お客さま入力用】申込フォーム!W39)</f>
        <v/>
      </c>
      <c r="K26" s="268" t="str">
        <f>IF(【お客さま入力用】申込フォーム!Z39="","",【お客さま入力用】申込フォーム!Z39)</f>
        <v/>
      </c>
      <c r="L26" s="268" t="str">
        <f>IF(【お客さま入力用】申込フォーム!AB39="","",CONCATENATE(【お客さま入力用】申込フォーム!AB39,【お客さま入力用】申込フォーム!AC39,【お客さま入力用】申込フォーム!AD39))</f>
        <v/>
      </c>
      <c r="M26" s="267" t="str">
        <f>IF(【お客さま入力用】申込フォーム!AJ39="","",【お客さま入力用】申込フォーム!AJ39)</f>
        <v/>
      </c>
      <c r="N26" s="267" t="str">
        <f>IF(【お客さま入力用】申込フォーム!AK39="","",【お客さま入力用】申込フォーム!AK39)</f>
        <v/>
      </c>
      <c r="O26" s="266" t="str">
        <f>IF(【お客さま入力用】申込フォーム!AL39="","",CONCATENATE(【お客さま入力用】申込フォーム!AL39,【お客さま入力用】申込フォーム!AM39,【お客さま入力用】申込フォーム!AN39))</f>
        <v/>
      </c>
    </row>
    <row r="27" spans="2:15" ht="21.75" customHeight="1">
      <c r="B27" s="39">
        <v>19</v>
      </c>
      <c r="C27" s="266" t="str">
        <f>IF(【お客さま入力用】申込フォーム!C40="","",【お客さま入力用】申込フォーム!C40)</f>
        <v/>
      </c>
      <c r="D27" s="267" t="str">
        <f>IF(【お客さま入力用】申込フォーム!E40="","",【お客さま入力用】申込フォーム!E40)</f>
        <v/>
      </c>
      <c r="E27" s="267" t="str">
        <f>IF(【お客さま入力用】申込フォーム!H40="","",【お客さま入力用】申込フォーム!H40)</f>
        <v/>
      </c>
      <c r="F27" s="267" t="str">
        <f>IF(【お客さま入力用】申込フォーム!N40="","",【お客さま入力用】申込フォーム!N40)</f>
        <v/>
      </c>
      <c r="G27" s="267" t="str">
        <f>IF(【お客さま入力用】申込フォーム!O40="","",【お客さま入力用】申込フォーム!O40)</f>
        <v/>
      </c>
      <c r="H27" s="268" t="str">
        <f>IF(【お客さま入力用】申込フォーム!P40="","",IF(【お客さま入力用】申込フォーム!P40&lt;500,"実量制",【お客さま入力用】申込フォーム!P40))</f>
        <v/>
      </c>
      <c r="I27" s="268" t="str">
        <f>IF(【お客さま入力用】申込フォーム!AE40="","",【お客さま入力用】申込フォーム!AE40)</f>
        <v/>
      </c>
      <c r="J27" s="268" t="str">
        <f>IF(【お客さま入力用】申込フォーム!W40="","",【お客さま入力用】申込フォーム!W40)</f>
        <v/>
      </c>
      <c r="K27" s="268" t="str">
        <f>IF(【お客さま入力用】申込フォーム!Z40="","",【お客さま入力用】申込フォーム!Z40)</f>
        <v/>
      </c>
      <c r="L27" s="268" t="str">
        <f>IF(【お客さま入力用】申込フォーム!AB40="","",CONCATENATE(【お客さま入力用】申込フォーム!AB40,【お客さま入力用】申込フォーム!AC40,【お客さま入力用】申込フォーム!AD40))</f>
        <v/>
      </c>
      <c r="M27" s="267" t="str">
        <f>IF(【お客さま入力用】申込フォーム!AJ40="","",【お客さま入力用】申込フォーム!AJ40)</f>
        <v/>
      </c>
      <c r="N27" s="267" t="str">
        <f>IF(【お客さま入力用】申込フォーム!AK40="","",【お客さま入力用】申込フォーム!AK40)</f>
        <v/>
      </c>
      <c r="O27" s="266" t="str">
        <f>IF(【お客さま入力用】申込フォーム!AL40="","",CONCATENATE(【お客さま入力用】申込フォーム!AL40,【お客さま入力用】申込フォーム!AM40,【お客さま入力用】申込フォーム!AN40))</f>
        <v/>
      </c>
    </row>
    <row r="28" spans="2:15" ht="21.75" customHeight="1">
      <c r="B28" s="39">
        <v>20</v>
      </c>
      <c r="C28" s="266" t="str">
        <f>IF(【お客さま入力用】申込フォーム!C41="","",【お客さま入力用】申込フォーム!C41)</f>
        <v/>
      </c>
      <c r="D28" s="267" t="str">
        <f>IF(【お客さま入力用】申込フォーム!E41="","",【お客さま入力用】申込フォーム!E41)</f>
        <v/>
      </c>
      <c r="E28" s="267" t="str">
        <f>IF(【お客さま入力用】申込フォーム!H41="","",【お客さま入力用】申込フォーム!H41)</f>
        <v/>
      </c>
      <c r="F28" s="267" t="str">
        <f>IF(【お客さま入力用】申込フォーム!N41="","",【お客さま入力用】申込フォーム!N41)</f>
        <v/>
      </c>
      <c r="G28" s="267" t="str">
        <f>IF(【お客さま入力用】申込フォーム!O41="","",【お客さま入力用】申込フォーム!O41)</f>
        <v/>
      </c>
      <c r="H28" s="268" t="str">
        <f>IF(【お客さま入力用】申込フォーム!P41="","",IF(【お客さま入力用】申込フォーム!P41&lt;500,"実量制",【お客さま入力用】申込フォーム!P41))</f>
        <v/>
      </c>
      <c r="I28" s="268" t="str">
        <f>IF(【お客さま入力用】申込フォーム!AE41="","",【お客さま入力用】申込フォーム!AE41)</f>
        <v/>
      </c>
      <c r="J28" s="268" t="str">
        <f>IF(【お客さま入力用】申込フォーム!W41="","",【お客さま入力用】申込フォーム!W41)</f>
        <v/>
      </c>
      <c r="K28" s="268" t="str">
        <f>IF(【お客さま入力用】申込フォーム!Z41="","",【お客さま入力用】申込フォーム!Z41)</f>
        <v/>
      </c>
      <c r="L28" s="268" t="str">
        <f>IF(【お客さま入力用】申込フォーム!AB41="","",CONCATENATE(【お客さま入力用】申込フォーム!AB41,【お客さま入力用】申込フォーム!AC41,【お客さま入力用】申込フォーム!AD41))</f>
        <v/>
      </c>
      <c r="M28" s="267" t="str">
        <f>IF(【お客さま入力用】申込フォーム!AJ41="","",【お客さま入力用】申込フォーム!AJ41)</f>
        <v/>
      </c>
      <c r="N28" s="267" t="str">
        <f>IF(【お客さま入力用】申込フォーム!AK41="","",【お客さま入力用】申込フォーム!AK41)</f>
        <v/>
      </c>
      <c r="O28" s="266" t="str">
        <f>IF(【お客さま入力用】申込フォーム!AL41="","",CONCATENATE(【お客さま入力用】申込フォーム!AL41,【お客さま入力用】申込フォーム!AM41,【お客さま入力用】申込フォーム!AN41))</f>
        <v/>
      </c>
    </row>
    <row r="29" spans="2:15" ht="21.75" customHeight="1" outlineLevel="1">
      <c r="B29" s="39">
        <v>21</v>
      </c>
      <c r="C29" s="266" t="str">
        <f>IF(【お客さま入力用】申込フォーム!C42="","",【お客さま入力用】申込フォーム!C42)</f>
        <v/>
      </c>
      <c r="D29" s="267" t="str">
        <f>IF(【お客さま入力用】申込フォーム!E42="","",【お客さま入力用】申込フォーム!E42)</f>
        <v/>
      </c>
      <c r="E29" s="267" t="str">
        <f>IF(【お客さま入力用】申込フォーム!H42="","",【お客さま入力用】申込フォーム!H42)</f>
        <v/>
      </c>
      <c r="F29" s="267" t="str">
        <f>IF(【お客さま入力用】申込フォーム!N42="","",【お客さま入力用】申込フォーム!N42)</f>
        <v/>
      </c>
      <c r="G29" s="267" t="str">
        <f>IF(【お客さま入力用】申込フォーム!O42="","",【お客さま入力用】申込フォーム!O42)</f>
        <v/>
      </c>
      <c r="H29" s="268" t="str">
        <f>IF(【お客さま入力用】申込フォーム!P42="","",IF(【お客さま入力用】申込フォーム!P42&lt;500,"実量制",【お客さま入力用】申込フォーム!P42))</f>
        <v/>
      </c>
      <c r="I29" s="268" t="str">
        <f>IF(【お客さま入力用】申込フォーム!AE42="","",【お客さま入力用】申込フォーム!AE42)</f>
        <v/>
      </c>
      <c r="J29" s="268" t="str">
        <f>IF(【お客さま入力用】申込フォーム!W42="","",【お客さま入力用】申込フォーム!W42)</f>
        <v/>
      </c>
      <c r="K29" s="268" t="str">
        <f>IF(【お客さま入力用】申込フォーム!Z42="","",【お客さま入力用】申込フォーム!Z42)</f>
        <v/>
      </c>
      <c r="L29" s="268" t="str">
        <f>IF(【お客さま入力用】申込フォーム!AB42="","",CONCATENATE(【お客さま入力用】申込フォーム!AB42,【お客さま入力用】申込フォーム!AC42,【お客さま入力用】申込フォーム!AD42))</f>
        <v/>
      </c>
      <c r="M29" s="267" t="str">
        <f>IF(【お客さま入力用】申込フォーム!AJ42="","",【お客さま入力用】申込フォーム!AJ42)</f>
        <v/>
      </c>
      <c r="N29" s="267" t="str">
        <f>IF(【お客さま入力用】申込フォーム!AK42="","",【お客さま入力用】申込フォーム!AK42)</f>
        <v/>
      </c>
      <c r="O29" s="266" t="str">
        <f>IF(【お客さま入力用】申込フォーム!AL42="","",CONCATENATE(【お客さま入力用】申込フォーム!AL42,【お客さま入力用】申込フォーム!AM42,【お客さま入力用】申込フォーム!AN42))</f>
        <v/>
      </c>
    </row>
    <row r="30" spans="2:15" ht="21.75" customHeight="1" outlineLevel="1">
      <c r="B30" s="39">
        <v>22</v>
      </c>
      <c r="C30" s="266" t="str">
        <f>IF(【お客さま入力用】申込フォーム!C43="","",【お客さま入力用】申込フォーム!C43)</f>
        <v/>
      </c>
      <c r="D30" s="267" t="str">
        <f>IF(【お客さま入力用】申込フォーム!E43="","",【お客さま入力用】申込フォーム!E43)</f>
        <v/>
      </c>
      <c r="E30" s="267" t="str">
        <f>IF(【お客さま入力用】申込フォーム!H43="","",【お客さま入力用】申込フォーム!H43)</f>
        <v/>
      </c>
      <c r="F30" s="267" t="str">
        <f>IF(【お客さま入力用】申込フォーム!N43="","",【お客さま入力用】申込フォーム!N43)</f>
        <v/>
      </c>
      <c r="G30" s="267" t="str">
        <f>IF(【お客さま入力用】申込フォーム!O43="","",【お客さま入力用】申込フォーム!O43)</f>
        <v/>
      </c>
      <c r="H30" s="268" t="str">
        <f>IF(【お客さま入力用】申込フォーム!P43="","",IF(【お客さま入力用】申込フォーム!P43&lt;500,"実量制",【お客さま入力用】申込フォーム!P43))</f>
        <v/>
      </c>
      <c r="I30" s="268" t="str">
        <f>IF(【お客さま入力用】申込フォーム!AE43="","",【お客さま入力用】申込フォーム!AE43)</f>
        <v/>
      </c>
      <c r="J30" s="268" t="str">
        <f>IF(【お客さま入力用】申込フォーム!W43="","",【お客さま入力用】申込フォーム!W43)</f>
        <v/>
      </c>
      <c r="K30" s="268" t="str">
        <f>IF(【お客さま入力用】申込フォーム!Z43="","",【お客さま入力用】申込フォーム!Z43)</f>
        <v/>
      </c>
      <c r="L30" s="268" t="str">
        <f>IF(【お客さま入力用】申込フォーム!AB43="","",CONCATENATE(【お客さま入力用】申込フォーム!AB43,【お客さま入力用】申込フォーム!AC43,【お客さま入力用】申込フォーム!AD43))</f>
        <v/>
      </c>
      <c r="M30" s="267" t="str">
        <f>IF(【お客さま入力用】申込フォーム!AJ43="","",【お客さま入力用】申込フォーム!AJ43)</f>
        <v/>
      </c>
      <c r="N30" s="267" t="str">
        <f>IF(【お客さま入力用】申込フォーム!AK43="","",【お客さま入力用】申込フォーム!AK43)</f>
        <v/>
      </c>
      <c r="O30" s="266" t="str">
        <f>IF(【お客さま入力用】申込フォーム!AL43="","",CONCATENATE(【お客さま入力用】申込フォーム!AL43,【お客さま入力用】申込フォーム!AM43,【お客さま入力用】申込フォーム!AN43))</f>
        <v/>
      </c>
    </row>
    <row r="31" spans="2:15" ht="21.75" customHeight="1" outlineLevel="1">
      <c r="B31" s="39">
        <v>23</v>
      </c>
      <c r="C31" s="266" t="str">
        <f>IF(【お客さま入力用】申込フォーム!C44="","",【お客さま入力用】申込フォーム!C44)</f>
        <v/>
      </c>
      <c r="D31" s="267" t="str">
        <f>IF(【お客さま入力用】申込フォーム!E44="","",【お客さま入力用】申込フォーム!E44)</f>
        <v/>
      </c>
      <c r="E31" s="267" t="str">
        <f>IF(【お客さま入力用】申込フォーム!H44="","",【お客さま入力用】申込フォーム!H44)</f>
        <v/>
      </c>
      <c r="F31" s="267" t="str">
        <f>IF(【お客さま入力用】申込フォーム!N44="","",【お客さま入力用】申込フォーム!N44)</f>
        <v/>
      </c>
      <c r="G31" s="267" t="str">
        <f>IF(【お客さま入力用】申込フォーム!O44="","",【お客さま入力用】申込フォーム!O44)</f>
        <v/>
      </c>
      <c r="H31" s="268" t="str">
        <f>IF(【お客さま入力用】申込フォーム!P44="","",IF(【お客さま入力用】申込フォーム!P44&lt;500,"実量制",【お客さま入力用】申込フォーム!P44))</f>
        <v/>
      </c>
      <c r="I31" s="268" t="str">
        <f>IF(【お客さま入力用】申込フォーム!AE44="","",【お客さま入力用】申込フォーム!AE44)</f>
        <v/>
      </c>
      <c r="J31" s="268" t="str">
        <f>IF(【お客さま入力用】申込フォーム!W44="","",【お客さま入力用】申込フォーム!W44)</f>
        <v/>
      </c>
      <c r="K31" s="268" t="str">
        <f>IF(【お客さま入力用】申込フォーム!Z44="","",【お客さま入力用】申込フォーム!Z44)</f>
        <v/>
      </c>
      <c r="L31" s="268" t="str">
        <f>IF(【お客さま入力用】申込フォーム!AB44="","",CONCATENATE(【お客さま入力用】申込フォーム!AB44,【お客さま入力用】申込フォーム!AC44,【お客さま入力用】申込フォーム!AD44))</f>
        <v/>
      </c>
      <c r="M31" s="267" t="str">
        <f>IF(【お客さま入力用】申込フォーム!AJ44="","",【お客さま入力用】申込フォーム!AJ44)</f>
        <v/>
      </c>
      <c r="N31" s="267" t="str">
        <f>IF(【お客さま入力用】申込フォーム!AK44="","",【お客さま入力用】申込フォーム!AK44)</f>
        <v/>
      </c>
      <c r="O31" s="266" t="str">
        <f>IF(【お客さま入力用】申込フォーム!AL44="","",CONCATENATE(【お客さま入力用】申込フォーム!AL44,【お客さま入力用】申込フォーム!AM44,【お客さま入力用】申込フォーム!AN44))</f>
        <v/>
      </c>
    </row>
    <row r="32" spans="2:15" ht="21.75" customHeight="1" outlineLevel="1">
      <c r="B32" s="39">
        <v>24</v>
      </c>
      <c r="C32" s="266" t="str">
        <f>IF(【お客さま入力用】申込フォーム!C45="","",【お客さま入力用】申込フォーム!C45)</f>
        <v/>
      </c>
      <c r="D32" s="267" t="str">
        <f>IF(【お客さま入力用】申込フォーム!E45="","",【お客さま入力用】申込フォーム!E45)</f>
        <v/>
      </c>
      <c r="E32" s="267" t="str">
        <f>IF(【お客さま入力用】申込フォーム!H45="","",【お客さま入力用】申込フォーム!H45)</f>
        <v/>
      </c>
      <c r="F32" s="267" t="str">
        <f>IF(【お客さま入力用】申込フォーム!N45="","",【お客さま入力用】申込フォーム!N45)</f>
        <v/>
      </c>
      <c r="G32" s="267" t="str">
        <f>IF(【お客さま入力用】申込フォーム!O45="","",【お客さま入力用】申込フォーム!O45)</f>
        <v/>
      </c>
      <c r="H32" s="268" t="str">
        <f>IF(【お客さま入力用】申込フォーム!P45="","",IF(【お客さま入力用】申込フォーム!P45&lt;500,"実量制",【お客さま入力用】申込フォーム!P45))</f>
        <v/>
      </c>
      <c r="I32" s="268" t="str">
        <f>IF(【お客さま入力用】申込フォーム!AE45="","",【お客さま入力用】申込フォーム!AE45)</f>
        <v/>
      </c>
      <c r="J32" s="268" t="str">
        <f>IF(【お客さま入力用】申込フォーム!W45="","",【お客さま入力用】申込フォーム!W45)</f>
        <v/>
      </c>
      <c r="K32" s="268" t="str">
        <f>IF(【お客さま入力用】申込フォーム!Z45="","",【お客さま入力用】申込フォーム!Z45)</f>
        <v/>
      </c>
      <c r="L32" s="268" t="str">
        <f>IF(【お客さま入力用】申込フォーム!AB45="","",CONCATENATE(【お客さま入力用】申込フォーム!AB45,【お客さま入力用】申込フォーム!AC45,【お客さま入力用】申込フォーム!AD45))</f>
        <v/>
      </c>
      <c r="M32" s="267" t="str">
        <f>IF(【お客さま入力用】申込フォーム!AJ45="","",【お客さま入力用】申込フォーム!AJ45)</f>
        <v/>
      </c>
      <c r="N32" s="267" t="str">
        <f>IF(【お客さま入力用】申込フォーム!AK45="","",【お客さま入力用】申込フォーム!AK45)</f>
        <v/>
      </c>
      <c r="O32" s="266" t="str">
        <f>IF(【お客さま入力用】申込フォーム!AL45="","",CONCATENATE(【お客さま入力用】申込フォーム!AL45,【お客さま入力用】申込フォーム!AM45,【お客さま入力用】申込フォーム!AN45))</f>
        <v/>
      </c>
    </row>
    <row r="33" spans="2:15" ht="21.75" customHeight="1" outlineLevel="1">
      <c r="B33" s="39">
        <v>25</v>
      </c>
      <c r="C33" s="266" t="str">
        <f>IF(【お客さま入力用】申込フォーム!C46="","",【お客さま入力用】申込フォーム!C46)</f>
        <v/>
      </c>
      <c r="D33" s="267" t="str">
        <f>IF(【お客さま入力用】申込フォーム!E46="","",【お客さま入力用】申込フォーム!E46)</f>
        <v/>
      </c>
      <c r="E33" s="267" t="str">
        <f>IF(【お客さま入力用】申込フォーム!H46="","",【お客さま入力用】申込フォーム!H46)</f>
        <v/>
      </c>
      <c r="F33" s="267" t="str">
        <f>IF(【お客さま入力用】申込フォーム!N46="","",【お客さま入力用】申込フォーム!N46)</f>
        <v/>
      </c>
      <c r="G33" s="267" t="str">
        <f>IF(【お客さま入力用】申込フォーム!O46="","",【お客さま入力用】申込フォーム!O46)</f>
        <v/>
      </c>
      <c r="H33" s="268" t="str">
        <f>IF(【お客さま入力用】申込フォーム!P46="","",IF(【お客さま入力用】申込フォーム!P46&lt;500,"実量制",【お客さま入力用】申込フォーム!P46))</f>
        <v/>
      </c>
      <c r="I33" s="268" t="str">
        <f>IF(【お客さま入力用】申込フォーム!AE46="","",【お客さま入力用】申込フォーム!AE46)</f>
        <v/>
      </c>
      <c r="J33" s="268" t="str">
        <f>IF(【お客さま入力用】申込フォーム!W46="","",【お客さま入力用】申込フォーム!W46)</f>
        <v/>
      </c>
      <c r="K33" s="268" t="str">
        <f>IF(【お客さま入力用】申込フォーム!Z46="","",【お客さま入力用】申込フォーム!Z46)</f>
        <v/>
      </c>
      <c r="L33" s="268" t="str">
        <f>IF(【お客さま入力用】申込フォーム!AB46="","",CONCATENATE(【お客さま入力用】申込フォーム!AB46,【お客さま入力用】申込フォーム!AC46,【お客さま入力用】申込フォーム!AD46))</f>
        <v/>
      </c>
      <c r="M33" s="267" t="str">
        <f>IF(【お客さま入力用】申込フォーム!AJ46="","",【お客さま入力用】申込フォーム!AJ46)</f>
        <v/>
      </c>
      <c r="N33" s="267" t="str">
        <f>IF(【お客さま入力用】申込フォーム!AK46="","",【お客さま入力用】申込フォーム!AK46)</f>
        <v/>
      </c>
      <c r="O33" s="266" t="str">
        <f>IF(【お客さま入力用】申込フォーム!AL46="","",CONCATENATE(【お客さま入力用】申込フォーム!AL46,【お客さま入力用】申込フォーム!AM46,【お客さま入力用】申込フォーム!AN46))</f>
        <v/>
      </c>
    </row>
    <row r="34" spans="2:15" ht="21.75" customHeight="1" outlineLevel="1">
      <c r="B34" s="39">
        <v>26</v>
      </c>
      <c r="C34" s="266" t="str">
        <f>IF(【お客さま入力用】申込フォーム!C47="","",【お客さま入力用】申込フォーム!C47)</f>
        <v/>
      </c>
      <c r="D34" s="267" t="str">
        <f>IF(【お客さま入力用】申込フォーム!E47="","",【お客さま入力用】申込フォーム!E47)</f>
        <v/>
      </c>
      <c r="E34" s="267" t="str">
        <f>IF(【お客さま入力用】申込フォーム!H47="","",【お客さま入力用】申込フォーム!H47)</f>
        <v/>
      </c>
      <c r="F34" s="267" t="str">
        <f>IF(【お客さま入力用】申込フォーム!N47="","",【お客さま入力用】申込フォーム!N47)</f>
        <v/>
      </c>
      <c r="G34" s="267" t="str">
        <f>IF(【お客さま入力用】申込フォーム!O47="","",【お客さま入力用】申込フォーム!O47)</f>
        <v/>
      </c>
      <c r="H34" s="268" t="str">
        <f>IF(【お客さま入力用】申込フォーム!P47="","",IF(【お客さま入力用】申込フォーム!P47&lt;500,"実量制",【お客さま入力用】申込フォーム!P47))</f>
        <v/>
      </c>
      <c r="I34" s="268" t="str">
        <f>IF(【お客さま入力用】申込フォーム!AE47="","",【お客さま入力用】申込フォーム!AE47)</f>
        <v/>
      </c>
      <c r="J34" s="268" t="str">
        <f>IF(【お客さま入力用】申込フォーム!W47="","",【お客さま入力用】申込フォーム!W47)</f>
        <v/>
      </c>
      <c r="K34" s="268" t="str">
        <f>IF(【お客さま入力用】申込フォーム!Z47="","",【お客さま入力用】申込フォーム!Z47)</f>
        <v/>
      </c>
      <c r="L34" s="268" t="str">
        <f>IF(【お客さま入力用】申込フォーム!AB47="","",CONCATENATE(【お客さま入力用】申込フォーム!AB47,【お客さま入力用】申込フォーム!AC47,【お客さま入力用】申込フォーム!AD47))</f>
        <v/>
      </c>
      <c r="M34" s="267" t="str">
        <f>IF(【お客さま入力用】申込フォーム!AJ47="","",【お客さま入力用】申込フォーム!AJ47)</f>
        <v/>
      </c>
      <c r="N34" s="267" t="str">
        <f>IF(【お客さま入力用】申込フォーム!AK47="","",【お客さま入力用】申込フォーム!AK47)</f>
        <v/>
      </c>
      <c r="O34" s="266" t="str">
        <f>IF(【お客さま入力用】申込フォーム!AL47="","",CONCATENATE(【お客さま入力用】申込フォーム!AL47,【お客さま入力用】申込フォーム!AM47,【お客さま入力用】申込フォーム!AN47))</f>
        <v/>
      </c>
    </row>
    <row r="35" spans="2:15" ht="21.75" customHeight="1" outlineLevel="1">
      <c r="B35" s="39">
        <v>27</v>
      </c>
      <c r="C35" s="266" t="str">
        <f>IF(【お客さま入力用】申込フォーム!C48="","",【お客さま入力用】申込フォーム!C48)</f>
        <v/>
      </c>
      <c r="D35" s="267" t="str">
        <f>IF(【お客さま入力用】申込フォーム!E48="","",【お客さま入力用】申込フォーム!E48)</f>
        <v/>
      </c>
      <c r="E35" s="267" t="str">
        <f>IF(【お客さま入力用】申込フォーム!H48="","",【お客さま入力用】申込フォーム!H48)</f>
        <v/>
      </c>
      <c r="F35" s="267" t="str">
        <f>IF(【お客さま入力用】申込フォーム!N48="","",【お客さま入力用】申込フォーム!N48)</f>
        <v/>
      </c>
      <c r="G35" s="267" t="str">
        <f>IF(【お客さま入力用】申込フォーム!O48="","",【お客さま入力用】申込フォーム!O48)</f>
        <v/>
      </c>
      <c r="H35" s="268" t="str">
        <f>IF(【お客さま入力用】申込フォーム!P48="","",IF(【お客さま入力用】申込フォーム!P48&lt;500,"実量制",【お客さま入力用】申込フォーム!P48))</f>
        <v/>
      </c>
      <c r="I35" s="268" t="str">
        <f>IF(【お客さま入力用】申込フォーム!AE48="","",【お客さま入力用】申込フォーム!AE48)</f>
        <v/>
      </c>
      <c r="J35" s="268" t="str">
        <f>IF(【お客さま入力用】申込フォーム!W48="","",【お客さま入力用】申込フォーム!W48)</f>
        <v/>
      </c>
      <c r="K35" s="268" t="str">
        <f>IF(【お客さま入力用】申込フォーム!Z48="","",【お客さま入力用】申込フォーム!Z48)</f>
        <v/>
      </c>
      <c r="L35" s="268" t="str">
        <f>IF(【お客さま入力用】申込フォーム!AB48="","",CONCATENATE(【お客さま入力用】申込フォーム!AB48,【お客さま入力用】申込フォーム!AC48,【お客さま入力用】申込フォーム!AD48))</f>
        <v/>
      </c>
      <c r="M35" s="267" t="str">
        <f>IF(【お客さま入力用】申込フォーム!AJ48="","",【お客さま入力用】申込フォーム!AJ48)</f>
        <v/>
      </c>
      <c r="N35" s="267" t="str">
        <f>IF(【お客さま入力用】申込フォーム!AK48="","",【お客さま入力用】申込フォーム!AK48)</f>
        <v/>
      </c>
      <c r="O35" s="266" t="str">
        <f>IF(【お客さま入力用】申込フォーム!AL48="","",CONCATENATE(【お客さま入力用】申込フォーム!AL48,【お客さま入力用】申込フォーム!AM48,【お客さま入力用】申込フォーム!AN48))</f>
        <v/>
      </c>
    </row>
    <row r="36" spans="2:15" ht="21.75" customHeight="1" outlineLevel="1">
      <c r="B36" s="39">
        <v>28</v>
      </c>
      <c r="C36" s="266" t="str">
        <f>IF(【お客さま入力用】申込フォーム!C49="","",【お客さま入力用】申込フォーム!C49)</f>
        <v/>
      </c>
      <c r="D36" s="267" t="str">
        <f>IF(【お客さま入力用】申込フォーム!E49="","",【お客さま入力用】申込フォーム!E49)</f>
        <v/>
      </c>
      <c r="E36" s="267" t="str">
        <f>IF(【お客さま入力用】申込フォーム!H49="","",【お客さま入力用】申込フォーム!H49)</f>
        <v/>
      </c>
      <c r="F36" s="267" t="str">
        <f>IF(【お客さま入力用】申込フォーム!N49="","",【お客さま入力用】申込フォーム!N49)</f>
        <v/>
      </c>
      <c r="G36" s="267" t="str">
        <f>IF(【お客さま入力用】申込フォーム!O49="","",【お客さま入力用】申込フォーム!O49)</f>
        <v/>
      </c>
      <c r="H36" s="268" t="str">
        <f>IF(【お客さま入力用】申込フォーム!P49="","",IF(【お客さま入力用】申込フォーム!P49&lt;500,"実量制",【お客さま入力用】申込フォーム!P49))</f>
        <v/>
      </c>
      <c r="I36" s="268" t="str">
        <f>IF(【お客さま入力用】申込フォーム!AE49="","",【お客さま入力用】申込フォーム!AE49)</f>
        <v/>
      </c>
      <c r="J36" s="268" t="str">
        <f>IF(【お客さま入力用】申込フォーム!W49="","",【お客さま入力用】申込フォーム!W49)</f>
        <v/>
      </c>
      <c r="K36" s="268" t="str">
        <f>IF(【お客さま入力用】申込フォーム!Z49="","",【お客さま入力用】申込フォーム!Z49)</f>
        <v/>
      </c>
      <c r="L36" s="268" t="str">
        <f>IF(【お客さま入力用】申込フォーム!AB49="","",CONCATENATE(【お客さま入力用】申込フォーム!AB49,【お客さま入力用】申込フォーム!AC49,【お客さま入力用】申込フォーム!AD49))</f>
        <v/>
      </c>
      <c r="M36" s="267" t="str">
        <f>IF(【お客さま入力用】申込フォーム!AJ49="","",【お客さま入力用】申込フォーム!AJ49)</f>
        <v/>
      </c>
      <c r="N36" s="267" t="str">
        <f>IF(【お客さま入力用】申込フォーム!AK49="","",【お客さま入力用】申込フォーム!AK49)</f>
        <v/>
      </c>
      <c r="O36" s="266" t="str">
        <f>IF(【お客さま入力用】申込フォーム!AL49="","",CONCATENATE(【お客さま入力用】申込フォーム!AL49,【お客さま入力用】申込フォーム!AM49,【お客さま入力用】申込フォーム!AN49))</f>
        <v/>
      </c>
    </row>
    <row r="37" spans="2:15" ht="21.75" customHeight="1" outlineLevel="1">
      <c r="B37" s="39">
        <v>29</v>
      </c>
      <c r="C37" s="266" t="str">
        <f>IF(【お客さま入力用】申込フォーム!C50="","",【お客さま入力用】申込フォーム!C50)</f>
        <v/>
      </c>
      <c r="D37" s="267" t="str">
        <f>IF(【お客さま入力用】申込フォーム!E50="","",【お客さま入力用】申込フォーム!E50)</f>
        <v/>
      </c>
      <c r="E37" s="267" t="str">
        <f>IF(【お客さま入力用】申込フォーム!H50="","",【お客さま入力用】申込フォーム!H50)</f>
        <v/>
      </c>
      <c r="F37" s="267" t="str">
        <f>IF(【お客さま入力用】申込フォーム!N50="","",【お客さま入力用】申込フォーム!N50)</f>
        <v/>
      </c>
      <c r="G37" s="267" t="str">
        <f>IF(【お客さま入力用】申込フォーム!O50="","",【お客さま入力用】申込フォーム!O50)</f>
        <v/>
      </c>
      <c r="H37" s="268" t="str">
        <f>IF(【お客さま入力用】申込フォーム!P50="","",IF(【お客さま入力用】申込フォーム!P50&lt;500,"実量制",【お客さま入力用】申込フォーム!P50))</f>
        <v/>
      </c>
      <c r="I37" s="268" t="str">
        <f>IF(【お客さま入力用】申込フォーム!AE50="","",【お客さま入力用】申込フォーム!AE50)</f>
        <v/>
      </c>
      <c r="J37" s="268" t="str">
        <f>IF(【お客さま入力用】申込フォーム!W50="","",【お客さま入力用】申込フォーム!W50)</f>
        <v/>
      </c>
      <c r="K37" s="268" t="str">
        <f>IF(【お客さま入力用】申込フォーム!Z50="","",【お客さま入力用】申込フォーム!Z50)</f>
        <v/>
      </c>
      <c r="L37" s="268" t="str">
        <f>IF(【お客さま入力用】申込フォーム!AB50="","",CONCATENATE(【お客さま入力用】申込フォーム!AB50,【お客さま入力用】申込フォーム!AC50,【お客さま入力用】申込フォーム!AD50))</f>
        <v/>
      </c>
      <c r="M37" s="267" t="str">
        <f>IF(【お客さま入力用】申込フォーム!AJ50="","",【お客さま入力用】申込フォーム!AJ50)</f>
        <v/>
      </c>
      <c r="N37" s="267" t="str">
        <f>IF(【お客さま入力用】申込フォーム!AK50="","",【お客さま入力用】申込フォーム!AK50)</f>
        <v/>
      </c>
      <c r="O37" s="266" t="str">
        <f>IF(【お客さま入力用】申込フォーム!AL50="","",CONCATENATE(【お客さま入力用】申込フォーム!AL50,【お客さま入力用】申込フォーム!AM50,【お客さま入力用】申込フォーム!AN50))</f>
        <v/>
      </c>
    </row>
    <row r="38" spans="2:15" ht="21.75" customHeight="1" outlineLevel="1">
      <c r="B38" s="39">
        <v>30</v>
      </c>
      <c r="C38" s="266" t="str">
        <f>IF(【お客さま入力用】申込フォーム!C51="","",【お客さま入力用】申込フォーム!C51)</f>
        <v/>
      </c>
      <c r="D38" s="267" t="str">
        <f>IF(【お客さま入力用】申込フォーム!E51="","",【お客さま入力用】申込フォーム!E51)</f>
        <v/>
      </c>
      <c r="E38" s="267" t="str">
        <f>IF(【お客さま入力用】申込フォーム!H51="","",【お客さま入力用】申込フォーム!H51)</f>
        <v/>
      </c>
      <c r="F38" s="267" t="str">
        <f>IF(【お客さま入力用】申込フォーム!N51="","",【お客さま入力用】申込フォーム!N51)</f>
        <v/>
      </c>
      <c r="G38" s="267" t="str">
        <f>IF(【お客さま入力用】申込フォーム!O51="","",【お客さま入力用】申込フォーム!O51)</f>
        <v/>
      </c>
      <c r="H38" s="268" t="str">
        <f>IF(【お客さま入力用】申込フォーム!P51="","",IF(【お客さま入力用】申込フォーム!P51&lt;500,"実量制",【お客さま入力用】申込フォーム!P51))</f>
        <v/>
      </c>
      <c r="I38" s="268" t="str">
        <f>IF(【お客さま入力用】申込フォーム!AE51="","",【お客さま入力用】申込フォーム!AE51)</f>
        <v/>
      </c>
      <c r="J38" s="268" t="str">
        <f>IF(【お客さま入力用】申込フォーム!W51="","",【お客さま入力用】申込フォーム!W51)</f>
        <v/>
      </c>
      <c r="K38" s="268" t="str">
        <f>IF(【お客さま入力用】申込フォーム!Z51="","",【お客さま入力用】申込フォーム!Z51)</f>
        <v/>
      </c>
      <c r="L38" s="268" t="str">
        <f>IF(【お客さま入力用】申込フォーム!AB51="","",CONCATENATE(【お客さま入力用】申込フォーム!AB51,【お客さま入力用】申込フォーム!AC51,【お客さま入力用】申込フォーム!AD51))</f>
        <v/>
      </c>
      <c r="M38" s="267" t="str">
        <f>IF(【お客さま入力用】申込フォーム!AJ51="","",【お客さま入力用】申込フォーム!AJ51)</f>
        <v/>
      </c>
      <c r="N38" s="267" t="str">
        <f>IF(【お客さま入力用】申込フォーム!AK51="","",【お客さま入力用】申込フォーム!AK51)</f>
        <v/>
      </c>
      <c r="O38" s="266" t="str">
        <f>IF(【お客さま入力用】申込フォーム!AL51="","",CONCATENATE(【お客さま入力用】申込フォーム!AL51,【お客さま入力用】申込フォーム!AM51,【お客さま入力用】申込フォーム!AN51))</f>
        <v/>
      </c>
    </row>
    <row r="39" spans="2:15" ht="21.75" customHeight="1" outlineLevel="1">
      <c r="B39" s="39">
        <v>31</v>
      </c>
      <c r="C39" s="266" t="str">
        <f>IF(【お客さま入力用】申込フォーム!C52="","",【お客さま入力用】申込フォーム!C52)</f>
        <v/>
      </c>
      <c r="D39" s="267" t="str">
        <f>IF(【お客さま入力用】申込フォーム!E52="","",【お客さま入力用】申込フォーム!E52)</f>
        <v/>
      </c>
      <c r="E39" s="267" t="str">
        <f>IF(【お客さま入力用】申込フォーム!H52="","",【お客さま入力用】申込フォーム!H52)</f>
        <v/>
      </c>
      <c r="F39" s="267" t="str">
        <f>IF(【お客さま入力用】申込フォーム!N52="","",【お客さま入力用】申込フォーム!N52)</f>
        <v/>
      </c>
      <c r="G39" s="267" t="str">
        <f>IF(【お客さま入力用】申込フォーム!O52="","",【お客さま入力用】申込フォーム!O52)</f>
        <v/>
      </c>
      <c r="H39" s="268" t="str">
        <f>IF(【お客さま入力用】申込フォーム!P52="","",IF(【お客さま入力用】申込フォーム!P52&lt;500,"実量制",【お客さま入力用】申込フォーム!P52))</f>
        <v/>
      </c>
      <c r="I39" s="268" t="str">
        <f>IF(【お客さま入力用】申込フォーム!AE52="","",【お客さま入力用】申込フォーム!AE52)</f>
        <v/>
      </c>
      <c r="J39" s="268" t="str">
        <f>IF(【お客さま入力用】申込フォーム!W52="","",【お客さま入力用】申込フォーム!W52)</f>
        <v/>
      </c>
      <c r="K39" s="268" t="str">
        <f>IF(【お客さま入力用】申込フォーム!Z52="","",【お客さま入力用】申込フォーム!Z52)</f>
        <v/>
      </c>
      <c r="L39" s="268" t="str">
        <f>IF(【お客さま入力用】申込フォーム!AB52="","",CONCATENATE(【お客さま入力用】申込フォーム!AB52,【お客さま入力用】申込フォーム!AC52,【お客さま入力用】申込フォーム!AD52))</f>
        <v/>
      </c>
      <c r="M39" s="267" t="str">
        <f>IF(【お客さま入力用】申込フォーム!AJ52="","",【お客さま入力用】申込フォーム!AJ52)</f>
        <v/>
      </c>
      <c r="N39" s="267" t="str">
        <f>IF(【お客さま入力用】申込フォーム!AK52="","",【お客さま入力用】申込フォーム!AK52)</f>
        <v/>
      </c>
      <c r="O39" s="266" t="str">
        <f>IF(【お客さま入力用】申込フォーム!AL52="","",CONCATENATE(【お客さま入力用】申込フォーム!AL52,【お客さま入力用】申込フォーム!AM52,【お客さま入力用】申込フォーム!AN52))</f>
        <v/>
      </c>
    </row>
    <row r="40" spans="2:15" ht="21.75" customHeight="1" outlineLevel="1">
      <c r="B40" s="39">
        <v>32</v>
      </c>
      <c r="C40" s="266" t="str">
        <f>IF(【お客さま入力用】申込フォーム!C53="","",【お客さま入力用】申込フォーム!C53)</f>
        <v/>
      </c>
      <c r="D40" s="267" t="str">
        <f>IF(【お客さま入力用】申込フォーム!E53="","",【お客さま入力用】申込フォーム!E53)</f>
        <v/>
      </c>
      <c r="E40" s="267" t="str">
        <f>IF(【お客さま入力用】申込フォーム!H53="","",【お客さま入力用】申込フォーム!H53)</f>
        <v/>
      </c>
      <c r="F40" s="267" t="str">
        <f>IF(【お客さま入力用】申込フォーム!N53="","",【お客さま入力用】申込フォーム!N53)</f>
        <v/>
      </c>
      <c r="G40" s="267" t="str">
        <f>IF(【お客さま入力用】申込フォーム!O53="","",【お客さま入力用】申込フォーム!O53)</f>
        <v/>
      </c>
      <c r="H40" s="268" t="str">
        <f>IF(【お客さま入力用】申込フォーム!P53="","",IF(【お客さま入力用】申込フォーム!P53&lt;500,"実量制",【お客さま入力用】申込フォーム!P53))</f>
        <v/>
      </c>
      <c r="I40" s="268" t="str">
        <f>IF(【お客さま入力用】申込フォーム!AE53="","",【お客さま入力用】申込フォーム!AE53)</f>
        <v/>
      </c>
      <c r="J40" s="268" t="str">
        <f>IF(【お客さま入力用】申込フォーム!W53="","",【お客さま入力用】申込フォーム!W53)</f>
        <v/>
      </c>
      <c r="K40" s="268" t="str">
        <f>IF(【お客さま入力用】申込フォーム!Z53="","",【お客さま入力用】申込フォーム!Z53)</f>
        <v/>
      </c>
      <c r="L40" s="268" t="str">
        <f>IF(【お客さま入力用】申込フォーム!AB53="","",CONCATENATE(【お客さま入力用】申込フォーム!AB53,【お客さま入力用】申込フォーム!AC53,【お客さま入力用】申込フォーム!AD53))</f>
        <v/>
      </c>
      <c r="M40" s="267" t="str">
        <f>IF(【お客さま入力用】申込フォーム!AJ53="","",【お客さま入力用】申込フォーム!AJ53)</f>
        <v/>
      </c>
      <c r="N40" s="267" t="str">
        <f>IF(【お客さま入力用】申込フォーム!AK53="","",【お客さま入力用】申込フォーム!AK53)</f>
        <v/>
      </c>
      <c r="O40" s="266" t="str">
        <f>IF(【お客さま入力用】申込フォーム!AL53="","",CONCATENATE(【お客さま入力用】申込フォーム!AL53,【お客さま入力用】申込フォーム!AM53,【お客さま入力用】申込フォーム!AN53))</f>
        <v/>
      </c>
    </row>
    <row r="41" spans="2:15" ht="21.75" customHeight="1" outlineLevel="1">
      <c r="B41" s="39">
        <v>33</v>
      </c>
      <c r="C41" s="266" t="str">
        <f>IF(【お客さま入力用】申込フォーム!C54="","",【お客さま入力用】申込フォーム!C54)</f>
        <v/>
      </c>
      <c r="D41" s="267" t="str">
        <f>IF(【お客さま入力用】申込フォーム!E54="","",【お客さま入力用】申込フォーム!E54)</f>
        <v/>
      </c>
      <c r="E41" s="267" t="str">
        <f>IF(【お客さま入力用】申込フォーム!H54="","",【お客さま入力用】申込フォーム!H54)</f>
        <v/>
      </c>
      <c r="F41" s="267" t="str">
        <f>IF(【お客さま入力用】申込フォーム!N54="","",【お客さま入力用】申込フォーム!N54)</f>
        <v/>
      </c>
      <c r="G41" s="267" t="str">
        <f>IF(【お客さま入力用】申込フォーム!O54="","",【お客さま入力用】申込フォーム!O54)</f>
        <v/>
      </c>
      <c r="H41" s="268" t="str">
        <f>IF(【お客さま入力用】申込フォーム!P54="","",IF(【お客さま入力用】申込フォーム!P54&lt;500,"実量制",【お客さま入力用】申込フォーム!P54))</f>
        <v/>
      </c>
      <c r="I41" s="268" t="str">
        <f>IF(【お客さま入力用】申込フォーム!AE54="","",【お客さま入力用】申込フォーム!AE54)</f>
        <v/>
      </c>
      <c r="J41" s="268" t="str">
        <f>IF(【お客さま入力用】申込フォーム!W54="","",【お客さま入力用】申込フォーム!W54)</f>
        <v/>
      </c>
      <c r="K41" s="268" t="str">
        <f>IF(【お客さま入力用】申込フォーム!Z54="","",【お客さま入力用】申込フォーム!Z54)</f>
        <v/>
      </c>
      <c r="L41" s="268" t="str">
        <f>IF(【お客さま入力用】申込フォーム!AB54="","",CONCATENATE(【お客さま入力用】申込フォーム!AB54,【お客さま入力用】申込フォーム!AC54,【お客さま入力用】申込フォーム!AD54))</f>
        <v/>
      </c>
      <c r="M41" s="267" t="str">
        <f>IF(【お客さま入力用】申込フォーム!AJ54="","",【お客さま入力用】申込フォーム!AJ54)</f>
        <v/>
      </c>
      <c r="N41" s="267" t="str">
        <f>IF(【お客さま入力用】申込フォーム!AK54="","",【お客さま入力用】申込フォーム!AK54)</f>
        <v/>
      </c>
      <c r="O41" s="266" t="str">
        <f>IF(【お客さま入力用】申込フォーム!AL54="","",CONCATENATE(【お客さま入力用】申込フォーム!AL54,【お客さま入力用】申込フォーム!AM54,【お客さま入力用】申込フォーム!AN54))</f>
        <v/>
      </c>
    </row>
    <row r="42" spans="2:15" ht="21.75" customHeight="1" outlineLevel="1">
      <c r="B42" s="39">
        <v>34</v>
      </c>
      <c r="C42" s="266" t="str">
        <f>IF(【お客さま入力用】申込フォーム!C55="","",【お客さま入力用】申込フォーム!C55)</f>
        <v/>
      </c>
      <c r="D42" s="267" t="str">
        <f>IF(【お客さま入力用】申込フォーム!E55="","",【お客さま入力用】申込フォーム!E55)</f>
        <v/>
      </c>
      <c r="E42" s="267" t="str">
        <f>IF(【お客さま入力用】申込フォーム!H55="","",【お客さま入力用】申込フォーム!H55)</f>
        <v/>
      </c>
      <c r="F42" s="267" t="str">
        <f>IF(【お客さま入力用】申込フォーム!N55="","",【お客さま入力用】申込フォーム!N55)</f>
        <v/>
      </c>
      <c r="G42" s="267" t="str">
        <f>IF(【お客さま入力用】申込フォーム!O55="","",【お客さま入力用】申込フォーム!O55)</f>
        <v/>
      </c>
      <c r="H42" s="268" t="str">
        <f>IF(【お客さま入力用】申込フォーム!P55="","",IF(【お客さま入力用】申込フォーム!P55&lt;500,"実量制",【お客さま入力用】申込フォーム!P55))</f>
        <v/>
      </c>
      <c r="I42" s="268" t="str">
        <f>IF(【お客さま入力用】申込フォーム!AE55="","",【お客さま入力用】申込フォーム!AE55)</f>
        <v/>
      </c>
      <c r="J42" s="268" t="str">
        <f>IF(【お客さま入力用】申込フォーム!W55="","",【お客さま入力用】申込フォーム!W55)</f>
        <v/>
      </c>
      <c r="K42" s="268" t="str">
        <f>IF(【お客さま入力用】申込フォーム!Z55="","",【お客さま入力用】申込フォーム!Z55)</f>
        <v/>
      </c>
      <c r="L42" s="268" t="str">
        <f>IF(【お客さま入力用】申込フォーム!AB55="","",CONCATENATE(【お客さま入力用】申込フォーム!AB55,【お客さま入力用】申込フォーム!AC55,【お客さま入力用】申込フォーム!AD55))</f>
        <v/>
      </c>
      <c r="M42" s="267" t="str">
        <f>IF(【お客さま入力用】申込フォーム!AJ55="","",【お客さま入力用】申込フォーム!AJ55)</f>
        <v/>
      </c>
      <c r="N42" s="267" t="str">
        <f>IF(【お客さま入力用】申込フォーム!AK55="","",【お客さま入力用】申込フォーム!AK55)</f>
        <v/>
      </c>
      <c r="O42" s="266" t="str">
        <f>IF(【お客さま入力用】申込フォーム!AL55="","",CONCATENATE(【お客さま入力用】申込フォーム!AL55,【お客さま入力用】申込フォーム!AM55,【お客さま入力用】申込フォーム!AN55))</f>
        <v/>
      </c>
    </row>
    <row r="43" spans="2:15" ht="21.75" customHeight="1" outlineLevel="1">
      <c r="B43" s="39">
        <v>35</v>
      </c>
      <c r="C43" s="266" t="str">
        <f>IF(【お客さま入力用】申込フォーム!C56="","",【お客さま入力用】申込フォーム!C56)</f>
        <v/>
      </c>
      <c r="D43" s="267" t="str">
        <f>IF(【お客さま入力用】申込フォーム!E56="","",【お客さま入力用】申込フォーム!E56)</f>
        <v/>
      </c>
      <c r="E43" s="267" t="str">
        <f>IF(【お客さま入力用】申込フォーム!H56="","",【お客さま入力用】申込フォーム!H56)</f>
        <v/>
      </c>
      <c r="F43" s="267" t="str">
        <f>IF(【お客さま入力用】申込フォーム!N56="","",【お客さま入力用】申込フォーム!N56)</f>
        <v/>
      </c>
      <c r="G43" s="267" t="str">
        <f>IF(【お客さま入力用】申込フォーム!O56="","",【お客さま入力用】申込フォーム!O56)</f>
        <v/>
      </c>
      <c r="H43" s="268" t="str">
        <f>IF(【お客さま入力用】申込フォーム!P56="","",IF(【お客さま入力用】申込フォーム!P56&lt;500,"実量制",【お客さま入力用】申込フォーム!P56))</f>
        <v/>
      </c>
      <c r="I43" s="268" t="str">
        <f>IF(【お客さま入力用】申込フォーム!AE56="","",【お客さま入力用】申込フォーム!AE56)</f>
        <v/>
      </c>
      <c r="J43" s="268" t="str">
        <f>IF(【お客さま入力用】申込フォーム!W56="","",【お客さま入力用】申込フォーム!W56)</f>
        <v/>
      </c>
      <c r="K43" s="268" t="str">
        <f>IF(【お客さま入力用】申込フォーム!Z56="","",【お客さま入力用】申込フォーム!Z56)</f>
        <v/>
      </c>
      <c r="L43" s="268" t="str">
        <f>IF(【お客さま入力用】申込フォーム!AB56="","",CONCATENATE(【お客さま入力用】申込フォーム!AB56,【お客さま入力用】申込フォーム!AC56,【お客さま入力用】申込フォーム!AD56))</f>
        <v/>
      </c>
      <c r="M43" s="267" t="str">
        <f>IF(【お客さま入力用】申込フォーム!AJ56="","",【お客さま入力用】申込フォーム!AJ56)</f>
        <v/>
      </c>
      <c r="N43" s="267" t="str">
        <f>IF(【お客さま入力用】申込フォーム!AK56="","",【お客さま入力用】申込フォーム!AK56)</f>
        <v/>
      </c>
      <c r="O43" s="266" t="str">
        <f>IF(【お客さま入力用】申込フォーム!AL56="","",CONCATENATE(【お客さま入力用】申込フォーム!AL56,【お客さま入力用】申込フォーム!AM56,【お客さま入力用】申込フォーム!AN56))</f>
        <v/>
      </c>
    </row>
    <row r="44" spans="2:15" ht="21.75" customHeight="1" outlineLevel="1">
      <c r="B44" s="39">
        <v>36</v>
      </c>
      <c r="C44" s="266" t="str">
        <f>IF(【お客さま入力用】申込フォーム!C57="","",【お客さま入力用】申込フォーム!C57)</f>
        <v/>
      </c>
      <c r="D44" s="267" t="str">
        <f>IF(【お客さま入力用】申込フォーム!E57="","",【お客さま入力用】申込フォーム!E57)</f>
        <v/>
      </c>
      <c r="E44" s="267" t="str">
        <f>IF(【お客さま入力用】申込フォーム!H57="","",【お客さま入力用】申込フォーム!H57)</f>
        <v/>
      </c>
      <c r="F44" s="267" t="str">
        <f>IF(【お客さま入力用】申込フォーム!N57="","",【お客さま入力用】申込フォーム!N57)</f>
        <v/>
      </c>
      <c r="G44" s="267" t="str">
        <f>IF(【お客さま入力用】申込フォーム!O57="","",【お客さま入力用】申込フォーム!O57)</f>
        <v/>
      </c>
      <c r="H44" s="268" t="str">
        <f>IF(【お客さま入力用】申込フォーム!P57="","",IF(【お客さま入力用】申込フォーム!P57&lt;500,"実量制",【お客さま入力用】申込フォーム!P57))</f>
        <v/>
      </c>
      <c r="I44" s="268" t="str">
        <f>IF(【お客さま入力用】申込フォーム!AE57="","",【お客さま入力用】申込フォーム!AE57)</f>
        <v/>
      </c>
      <c r="J44" s="268" t="str">
        <f>IF(【お客さま入力用】申込フォーム!W57="","",【お客さま入力用】申込フォーム!W57)</f>
        <v/>
      </c>
      <c r="K44" s="268" t="str">
        <f>IF(【お客さま入力用】申込フォーム!Z57="","",【お客さま入力用】申込フォーム!Z57)</f>
        <v/>
      </c>
      <c r="L44" s="268" t="str">
        <f>IF(【お客さま入力用】申込フォーム!AB57="","",CONCATENATE(【お客さま入力用】申込フォーム!AB57,【お客さま入力用】申込フォーム!AC57,【お客さま入力用】申込フォーム!AD57))</f>
        <v/>
      </c>
      <c r="M44" s="267" t="str">
        <f>IF(【お客さま入力用】申込フォーム!AJ57="","",【お客さま入力用】申込フォーム!AJ57)</f>
        <v/>
      </c>
      <c r="N44" s="267" t="str">
        <f>IF(【お客さま入力用】申込フォーム!AK57="","",【お客さま入力用】申込フォーム!AK57)</f>
        <v/>
      </c>
      <c r="O44" s="266" t="str">
        <f>IF(【お客さま入力用】申込フォーム!AL57="","",CONCATENATE(【お客さま入力用】申込フォーム!AL57,【お客さま入力用】申込フォーム!AM57,【お客さま入力用】申込フォーム!AN57))</f>
        <v/>
      </c>
    </row>
    <row r="45" spans="2:15" ht="21.75" customHeight="1" outlineLevel="1">
      <c r="B45" s="39">
        <v>37</v>
      </c>
      <c r="C45" s="266" t="str">
        <f>IF(【お客さま入力用】申込フォーム!C58="","",【お客さま入力用】申込フォーム!C58)</f>
        <v/>
      </c>
      <c r="D45" s="267" t="str">
        <f>IF(【お客さま入力用】申込フォーム!E58="","",【お客さま入力用】申込フォーム!E58)</f>
        <v/>
      </c>
      <c r="E45" s="267" t="str">
        <f>IF(【お客さま入力用】申込フォーム!H58="","",【お客さま入力用】申込フォーム!H58)</f>
        <v/>
      </c>
      <c r="F45" s="267" t="str">
        <f>IF(【お客さま入力用】申込フォーム!N58="","",【お客さま入力用】申込フォーム!N58)</f>
        <v/>
      </c>
      <c r="G45" s="267" t="str">
        <f>IF(【お客さま入力用】申込フォーム!O58="","",【お客さま入力用】申込フォーム!O58)</f>
        <v/>
      </c>
      <c r="H45" s="268" t="str">
        <f>IF(【お客さま入力用】申込フォーム!P58="","",IF(【お客さま入力用】申込フォーム!P58&lt;500,"実量制",【お客さま入力用】申込フォーム!P58))</f>
        <v/>
      </c>
      <c r="I45" s="268" t="str">
        <f>IF(【お客さま入力用】申込フォーム!AE58="","",【お客さま入力用】申込フォーム!AE58)</f>
        <v/>
      </c>
      <c r="J45" s="268" t="str">
        <f>IF(【お客さま入力用】申込フォーム!W58="","",【お客さま入力用】申込フォーム!W58)</f>
        <v/>
      </c>
      <c r="K45" s="268" t="str">
        <f>IF(【お客さま入力用】申込フォーム!Z58="","",【お客さま入力用】申込フォーム!Z58)</f>
        <v/>
      </c>
      <c r="L45" s="268" t="str">
        <f>IF(【お客さま入力用】申込フォーム!AB58="","",CONCATENATE(【お客さま入力用】申込フォーム!AB58,【お客さま入力用】申込フォーム!AC58,【お客さま入力用】申込フォーム!AD58))</f>
        <v/>
      </c>
      <c r="M45" s="267" t="str">
        <f>IF(【お客さま入力用】申込フォーム!AJ58="","",【お客さま入力用】申込フォーム!AJ58)</f>
        <v/>
      </c>
      <c r="N45" s="267" t="str">
        <f>IF(【お客さま入力用】申込フォーム!AK58="","",【お客さま入力用】申込フォーム!AK58)</f>
        <v/>
      </c>
      <c r="O45" s="266" t="str">
        <f>IF(【お客さま入力用】申込フォーム!AL58="","",CONCATENATE(【お客さま入力用】申込フォーム!AL58,【お客さま入力用】申込フォーム!AM58,【お客さま入力用】申込フォーム!AN58))</f>
        <v/>
      </c>
    </row>
    <row r="46" spans="2:15" ht="21.75" customHeight="1" outlineLevel="1">
      <c r="B46" s="39">
        <v>38</v>
      </c>
      <c r="C46" s="266" t="str">
        <f>IF(【お客さま入力用】申込フォーム!C59="","",【お客さま入力用】申込フォーム!C59)</f>
        <v/>
      </c>
      <c r="D46" s="267" t="str">
        <f>IF(【お客さま入力用】申込フォーム!E59="","",【お客さま入力用】申込フォーム!E59)</f>
        <v/>
      </c>
      <c r="E46" s="267" t="str">
        <f>IF(【お客さま入力用】申込フォーム!H59="","",【お客さま入力用】申込フォーム!H59)</f>
        <v/>
      </c>
      <c r="F46" s="267" t="str">
        <f>IF(【お客さま入力用】申込フォーム!N59="","",【お客さま入力用】申込フォーム!N59)</f>
        <v/>
      </c>
      <c r="G46" s="267" t="str">
        <f>IF(【お客さま入力用】申込フォーム!O59="","",【お客さま入力用】申込フォーム!O59)</f>
        <v/>
      </c>
      <c r="H46" s="268" t="str">
        <f>IF(【お客さま入力用】申込フォーム!P59="","",IF(【お客さま入力用】申込フォーム!P59&lt;500,"実量制",【お客さま入力用】申込フォーム!P59))</f>
        <v/>
      </c>
      <c r="I46" s="268" t="str">
        <f>IF(【お客さま入力用】申込フォーム!AE59="","",【お客さま入力用】申込フォーム!AE59)</f>
        <v/>
      </c>
      <c r="J46" s="268" t="str">
        <f>IF(【お客さま入力用】申込フォーム!W59="","",【お客さま入力用】申込フォーム!W59)</f>
        <v/>
      </c>
      <c r="K46" s="268" t="str">
        <f>IF(【お客さま入力用】申込フォーム!Z59="","",【お客さま入力用】申込フォーム!Z59)</f>
        <v/>
      </c>
      <c r="L46" s="268" t="str">
        <f>IF(【お客さま入力用】申込フォーム!AB59="","",CONCATENATE(【お客さま入力用】申込フォーム!AB59,【お客さま入力用】申込フォーム!AC59,【お客さま入力用】申込フォーム!AD59))</f>
        <v/>
      </c>
      <c r="M46" s="267" t="str">
        <f>IF(【お客さま入力用】申込フォーム!AJ59="","",【お客さま入力用】申込フォーム!AJ59)</f>
        <v/>
      </c>
      <c r="N46" s="267" t="str">
        <f>IF(【お客さま入力用】申込フォーム!AK59="","",【お客さま入力用】申込フォーム!AK59)</f>
        <v/>
      </c>
      <c r="O46" s="266" t="str">
        <f>IF(【お客さま入力用】申込フォーム!AL59="","",CONCATENATE(【お客さま入力用】申込フォーム!AL59,【お客さま入力用】申込フォーム!AM59,【お客さま入力用】申込フォーム!AN59))</f>
        <v/>
      </c>
    </row>
    <row r="47" spans="2:15" ht="21.75" customHeight="1" outlineLevel="1">
      <c r="B47" s="39">
        <v>39</v>
      </c>
      <c r="C47" s="266" t="str">
        <f>IF(【お客さま入力用】申込フォーム!C60="","",【お客さま入力用】申込フォーム!C60)</f>
        <v/>
      </c>
      <c r="D47" s="267" t="str">
        <f>IF(【お客さま入力用】申込フォーム!E60="","",【お客さま入力用】申込フォーム!E60)</f>
        <v/>
      </c>
      <c r="E47" s="267" t="str">
        <f>IF(【お客さま入力用】申込フォーム!H60="","",【お客さま入力用】申込フォーム!H60)</f>
        <v/>
      </c>
      <c r="F47" s="267" t="str">
        <f>IF(【お客さま入力用】申込フォーム!N60="","",【お客さま入力用】申込フォーム!N60)</f>
        <v/>
      </c>
      <c r="G47" s="267" t="str">
        <f>IF(【お客さま入力用】申込フォーム!O60="","",【お客さま入力用】申込フォーム!O60)</f>
        <v/>
      </c>
      <c r="H47" s="268" t="str">
        <f>IF(【お客さま入力用】申込フォーム!P60="","",IF(【お客さま入力用】申込フォーム!P60&lt;500,"実量制",【お客さま入力用】申込フォーム!P60))</f>
        <v/>
      </c>
      <c r="I47" s="268" t="str">
        <f>IF(【お客さま入力用】申込フォーム!AE60="","",【お客さま入力用】申込フォーム!AE60)</f>
        <v/>
      </c>
      <c r="J47" s="268" t="str">
        <f>IF(【お客さま入力用】申込フォーム!W60="","",【お客さま入力用】申込フォーム!W60)</f>
        <v/>
      </c>
      <c r="K47" s="268" t="str">
        <f>IF(【お客さま入力用】申込フォーム!Z60="","",【お客さま入力用】申込フォーム!Z60)</f>
        <v/>
      </c>
      <c r="L47" s="268" t="str">
        <f>IF(【お客さま入力用】申込フォーム!AB60="","",CONCATENATE(【お客さま入力用】申込フォーム!AB60,【お客さま入力用】申込フォーム!AC60,【お客さま入力用】申込フォーム!AD60))</f>
        <v/>
      </c>
      <c r="M47" s="267" t="str">
        <f>IF(【お客さま入力用】申込フォーム!AJ60="","",【お客さま入力用】申込フォーム!AJ60)</f>
        <v/>
      </c>
      <c r="N47" s="267" t="str">
        <f>IF(【お客さま入力用】申込フォーム!AK60="","",【お客さま入力用】申込フォーム!AK60)</f>
        <v/>
      </c>
      <c r="O47" s="266" t="str">
        <f>IF(【お客さま入力用】申込フォーム!AL60="","",CONCATENATE(【お客さま入力用】申込フォーム!AL60,【お客さま入力用】申込フォーム!AM60,【お客さま入力用】申込フォーム!AN60))</f>
        <v/>
      </c>
    </row>
    <row r="48" spans="2:15" ht="21.75" customHeight="1" outlineLevel="1">
      <c r="B48" s="39">
        <v>40</v>
      </c>
      <c r="C48" s="266" t="str">
        <f>IF(【お客さま入力用】申込フォーム!C61="","",【お客さま入力用】申込フォーム!C61)</f>
        <v/>
      </c>
      <c r="D48" s="267" t="str">
        <f>IF(【お客さま入力用】申込フォーム!E61="","",【お客さま入力用】申込フォーム!E61)</f>
        <v/>
      </c>
      <c r="E48" s="267" t="str">
        <f>IF(【お客さま入力用】申込フォーム!H61="","",【お客さま入力用】申込フォーム!H61)</f>
        <v/>
      </c>
      <c r="F48" s="267" t="str">
        <f>IF(【お客さま入力用】申込フォーム!N61="","",【お客さま入力用】申込フォーム!N61)</f>
        <v/>
      </c>
      <c r="G48" s="267" t="str">
        <f>IF(【お客さま入力用】申込フォーム!O61="","",【お客さま入力用】申込フォーム!O61)</f>
        <v/>
      </c>
      <c r="H48" s="268" t="str">
        <f>IF(【お客さま入力用】申込フォーム!P61="","",IF(【お客さま入力用】申込フォーム!P61&lt;500,"実量制",【お客さま入力用】申込フォーム!P61))</f>
        <v/>
      </c>
      <c r="I48" s="268" t="str">
        <f>IF(【お客さま入力用】申込フォーム!AE61="","",【お客さま入力用】申込フォーム!AE61)</f>
        <v/>
      </c>
      <c r="J48" s="268" t="str">
        <f>IF(【お客さま入力用】申込フォーム!W61="","",【お客さま入力用】申込フォーム!W61)</f>
        <v/>
      </c>
      <c r="K48" s="268" t="str">
        <f>IF(【お客さま入力用】申込フォーム!Z61="","",【お客さま入力用】申込フォーム!Z61)</f>
        <v/>
      </c>
      <c r="L48" s="268" t="str">
        <f>IF(【お客さま入力用】申込フォーム!AB61="","",CONCATENATE(【お客さま入力用】申込フォーム!AB61,【お客さま入力用】申込フォーム!AC61,【お客さま入力用】申込フォーム!AD61))</f>
        <v/>
      </c>
      <c r="M48" s="267" t="str">
        <f>IF(【お客さま入力用】申込フォーム!AJ61="","",【お客さま入力用】申込フォーム!AJ61)</f>
        <v/>
      </c>
      <c r="N48" s="267" t="str">
        <f>IF(【お客さま入力用】申込フォーム!AK61="","",【お客さま入力用】申込フォーム!AK61)</f>
        <v/>
      </c>
      <c r="O48" s="266" t="str">
        <f>IF(【お客さま入力用】申込フォーム!AL61="","",CONCATENATE(【お客さま入力用】申込フォーム!AL61,【お客さま入力用】申込フォーム!AM61,【お客さま入力用】申込フォーム!AN61))</f>
        <v/>
      </c>
    </row>
    <row r="49" spans="2:15" ht="21.75" customHeight="1" outlineLevel="1">
      <c r="B49" s="39">
        <v>41</v>
      </c>
      <c r="C49" s="266" t="str">
        <f>IF(【お客さま入力用】申込フォーム!C62="","",【お客さま入力用】申込フォーム!C62)</f>
        <v/>
      </c>
      <c r="D49" s="267" t="str">
        <f>IF(【お客さま入力用】申込フォーム!E62="","",【お客さま入力用】申込フォーム!E62)</f>
        <v/>
      </c>
      <c r="E49" s="267" t="str">
        <f>IF(【お客さま入力用】申込フォーム!H62="","",【お客さま入力用】申込フォーム!H62)</f>
        <v/>
      </c>
      <c r="F49" s="267" t="str">
        <f>IF(【お客さま入力用】申込フォーム!N62="","",【お客さま入力用】申込フォーム!N62)</f>
        <v/>
      </c>
      <c r="G49" s="267" t="str">
        <f>IF(【お客さま入力用】申込フォーム!O62="","",【お客さま入力用】申込フォーム!O62)</f>
        <v/>
      </c>
      <c r="H49" s="268" t="str">
        <f>IF(【お客さま入力用】申込フォーム!P62="","",IF(【お客さま入力用】申込フォーム!P62&lt;500,"実量制",【お客さま入力用】申込フォーム!P62))</f>
        <v/>
      </c>
      <c r="I49" s="268" t="str">
        <f>IF(【お客さま入力用】申込フォーム!AE62="","",【お客さま入力用】申込フォーム!AE62)</f>
        <v/>
      </c>
      <c r="J49" s="268" t="str">
        <f>IF(【お客さま入力用】申込フォーム!W62="","",【お客さま入力用】申込フォーム!W62)</f>
        <v/>
      </c>
      <c r="K49" s="268" t="str">
        <f>IF(【お客さま入力用】申込フォーム!Z62="","",【お客さま入力用】申込フォーム!Z62)</f>
        <v/>
      </c>
      <c r="L49" s="268" t="str">
        <f>IF(【お客さま入力用】申込フォーム!AB62="","",CONCATENATE(【お客さま入力用】申込フォーム!AB62,【お客さま入力用】申込フォーム!AC62,【お客さま入力用】申込フォーム!AD62))</f>
        <v/>
      </c>
      <c r="M49" s="267" t="str">
        <f>IF(【お客さま入力用】申込フォーム!AJ62="","",【お客さま入力用】申込フォーム!AJ62)</f>
        <v/>
      </c>
      <c r="N49" s="267" t="str">
        <f>IF(【お客さま入力用】申込フォーム!AK62="","",【お客さま入力用】申込フォーム!AK62)</f>
        <v/>
      </c>
      <c r="O49" s="266" t="str">
        <f>IF(【お客さま入力用】申込フォーム!AL62="","",CONCATENATE(【お客さま入力用】申込フォーム!AL62,【お客さま入力用】申込フォーム!AM62,【お客さま入力用】申込フォーム!AN62))</f>
        <v/>
      </c>
    </row>
    <row r="50" spans="2:15" ht="21.75" customHeight="1" outlineLevel="1">
      <c r="B50" s="39">
        <v>42</v>
      </c>
      <c r="C50" s="266" t="str">
        <f>IF(【お客さま入力用】申込フォーム!C63="","",【お客さま入力用】申込フォーム!C63)</f>
        <v/>
      </c>
      <c r="D50" s="267" t="str">
        <f>IF(【お客さま入力用】申込フォーム!E63="","",【お客さま入力用】申込フォーム!E63)</f>
        <v/>
      </c>
      <c r="E50" s="267" t="str">
        <f>IF(【お客さま入力用】申込フォーム!H63="","",【お客さま入力用】申込フォーム!H63)</f>
        <v/>
      </c>
      <c r="F50" s="267" t="str">
        <f>IF(【お客さま入力用】申込フォーム!N63="","",【お客さま入力用】申込フォーム!N63)</f>
        <v/>
      </c>
      <c r="G50" s="267" t="str">
        <f>IF(【お客さま入力用】申込フォーム!O63="","",【お客さま入力用】申込フォーム!O63)</f>
        <v/>
      </c>
      <c r="H50" s="268" t="str">
        <f>IF(【お客さま入力用】申込フォーム!P63="","",IF(【お客さま入力用】申込フォーム!P63&lt;500,"実量制",【お客さま入力用】申込フォーム!P63))</f>
        <v/>
      </c>
      <c r="I50" s="268" t="str">
        <f>IF(【お客さま入力用】申込フォーム!AE63="","",【お客さま入力用】申込フォーム!AE63)</f>
        <v/>
      </c>
      <c r="J50" s="268" t="str">
        <f>IF(【お客さま入力用】申込フォーム!W63="","",【お客さま入力用】申込フォーム!W63)</f>
        <v/>
      </c>
      <c r="K50" s="268" t="str">
        <f>IF(【お客さま入力用】申込フォーム!Z63="","",【お客さま入力用】申込フォーム!Z63)</f>
        <v/>
      </c>
      <c r="L50" s="268" t="str">
        <f>IF(【お客さま入力用】申込フォーム!AB63="","",CONCATENATE(【お客さま入力用】申込フォーム!AB63,【お客さま入力用】申込フォーム!AC63,【お客さま入力用】申込フォーム!AD63))</f>
        <v/>
      </c>
      <c r="M50" s="267" t="str">
        <f>IF(【お客さま入力用】申込フォーム!AJ63="","",【お客さま入力用】申込フォーム!AJ63)</f>
        <v/>
      </c>
      <c r="N50" s="267" t="str">
        <f>IF(【お客さま入力用】申込フォーム!AK63="","",【お客さま入力用】申込フォーム!AK63)</f>
        <v/>
      </c>
      <c r="O50" s="266" t="str">
        <f>IF(【お客さま入力用】申込フォーム!AL63="","",CONCATENATE(【お客さま入力用】申込フォーム!AL63,【お客さま入力用】申込フォーム!AM63,【お客さま入力用】申込フォーム!AN63))</f>
        <v/>
      </c>
    </row>
    <row r="51" spans="2:15" ht="21.75" customHeight="1" outlineLevel="1">
      <c r="B51" s="39">
        <v>43</v>
      </c>
      <c r="C51" s="266" t="str">
        <f>IF(【お客さま入力用】申込フォーム!C64="","",【お客さま入力用】申込フォーム!C64)</f>
        <v/>
      </c>
      <c r="D51" s="267" t="str">
        <f>IF(【お客さま入力用】申込フォーム!E64="","",【お客さま入力用】申込フォーム!E64)</f>
        <v/>
      </c>
      <c r="E51" s="267" t="str">
        <f>IF(【お客さま入力用】申込フォーム!H64="","",【お客さま入力用】申込フォーム!H64)</f>
        <v/>
      </c>
      <c r="F51" s="267" t="str">
        <f>IF(【お客さま入力用】申込フォーム!N64="","",【お客さま入力用】申込フォーム!N64)</f>
        <v/>
      </c>
      <c r="G51" s="267" t="str">
        <f>IF(【お客さま入力用】申込フォーム!O64="","",【お客さま入力用】申込フォーム!O64)</f>
        <v/>
      </c>
      <c r="H51" s="268" t="str">
        <f>IF(【お客さま入力用】申込フォーム!P64="","",IF(【お客さま入力用】申込フォーム!P64&lt;500,"実量制",【お客さま入力用】申込フォーム!P64))</f>
        <v/>
      </c>
      <c r="I51" s="268" t="str">
        <f>IF(【お客さま入力用】申込フォーム!AE64="","",【お客さま入力用】申込フォーム!AE64)</f>
        <v/>
      </c>
      <c r="J51" s="268" t="str">
        <f>IF(【お客さま入力用】申込フォーム!W64="","",【お客さま入力用】申込フォーム!W64)</f>
        <v/>
      </c>
      <c r="K51" s="268" t="str">
        <f>IF(【お客さま入力用】申込フォーム!Z64="","",【お客さま入力用】申込フォーム!Z64)</f>
        <v/>
      </c>
      <c r="L51" s="268" t="str">
        <f>IF(【お客さま入力用】申込フォーム!AB64="","",CONCATENATE(【お客さま入力用】申込フォーム!AB64,【お客さま入力用】申込フォーム!AC64,【お客さま入力用】申込フォーム!AD64))</f>
        <v/>
      </c>
      <c r="M51" s="267" t="str">
        <f>IF(【お客さま入力用】申込フォーム!AJ64="","",【お客さま入力用】申込フォーム!AJ64)</f>
        <v/>
      </c>
      <c r="N51" s="267" t="str">
        <f>IF(【お客さま入力用】申込フォーム!AK64="","",【お客さま入力用】申込フォーム!AK64)</f>
        <v/>
      </c>
      <c r="O51" s="266" t="str">
        <f>IF(【お客さま入力用】申込フォーム!AL64="","",CONCATENATE(【お客さま入力用】申込フォーム!AL64,【お客さま入力用】申込フォーム!AM64,【お客さま入力用】申込フォーム!AN64))</f>
        <v/>
      </c>
    </row>
    <row r="52" spans="2:15" ht="21.75" customHeight="1" outlineLevel="1">
      <c r="B52" s="39">
        <v>44</v>
      </c>
      <c r="C52" s="266" t="str">
        <f>IF(【お客さま入力用】申込フォーム!C65="","",【お客さま入力用】申込フォーム!C65)</f>
        <v/>
      </c>
      <c r="D52" s="267" t="str">
        <f>IF(【お客さま入力用】申込フォーム!E65="","",【お客さま入力用】申込フォーム!E65)</f>
        <v/>
      </c>
      <c r="E52" s="267" t="str">
        <f>IF(【お客さま入力用】申込フォーム!H65="","",【お客さま入力用】申込フォーム!H65)</f>
        <v/>
      </c>
      <c r="F52" s="267" t="str">
        <f>IF(【お客さま入力用】申込フォーム!N65="","",【お客さま入力用】申込フォーム!N65)</f>
        <v/>
      </c>
      <c r="G52" s="267" t="str">
        <f>IF(【お客さま入力用】申込フォーム!O65="","",【お客さま入力用】申込フォーム!O65)</f>
        <v/>
      </c>
      <c r="H52" s="268" t="str">
        <f>IF(【お客さま入力用】申込フォーム!P65="","",IF(【お客さま入力用】申込フォーム!P65&lt;500,"実量制",【お客さま入力用】申込フォーム!P65))</f>
        <v/>
      </c>
      <c r="I52" s="268" t="str">
        <f>IF(【お客さま入力用】申込フォーム!AE65="","",【お客さま入力用】申込フォーム!AE65)</f>
        <v/>
      </c>
      <c r="J52" s="268" t="str">
        <f>IF(【お客さま入力用】申込フォーム!W65="","",【お客さま入力用】申込フォーム!W65)</f>
        <v/>
      </c>
      <c r="K52" s="268" t="str">
        <f>IF(【お客さま入力用】申込フォーム!Z65="","",【お客さま入力用】申込フォーム!Z65)</f>
        <v/>
      </c>
      <c r="L52" s="268" t="str">
        <f>IF(【お客さま入力用】申込フォーム!AB65="","",CONCATENATE(【お客さま入力用】申込フォーム!AB65,【お客さま入力用】申込フォーム!AC65,【お客さま入力用】申込フォーム!AD65))</f>
        <v/>
      </c>
      <c r="M52" s="267" t="str">
        <f>IF(【お客さま入力用】申込フォーム!AJ65="","",【お客さま入力用】申込フォーム!AJ65)</f>
        <v/>
      </c>
      <c r="N52" s="267" t="str">
        <f>IF(【お客さま入力用】申込フォーム!AK65="","",【お客さま入力用】申込フォーム!AK65)</f>
        <v/>
      </c>
      <c r="O52" s="266" t="str">
        <f>IF(【お客さま入力用】申込フォーム!AL65="","",CONCATENATE(【お客さま入力用】申込フォーム!AL65,【お客さま入力用】申込フォーム!AM65,【お客さま入力用】申込フォーム!AN65))</f>
        <v/>
      </c>
    </row>
    <row r="53" spans="2:15" ht="21.75" customHeight="1" outlineLevel="1">
      <c r="B53" s="39">
        <v>45</v>
      </c>
      <c r="C53" s="266" t="str">
        <f>IF(【お客さま入力用】申込フォーム!C66="","",【お客さま入力用】申込フォーム!C66)</f>
        <v/>
      </c>
      <c r="D53" s="267" t="str">
        <f>IF(【お客さま入力用】申込フォーム!E66="","",【お客さま入力用】申込フォーム!E66)</f>
        <v/>
      </c>
      <c r="E53" s="267" t="str">
        <f>IF(【お客さま入力用】申込フォーム!H66="","",【お客さま入力用】申込フォーム!H66)</f>
        <v/>
      </c>
      <c r="F53" s="267" t="str">
        <f>IF(【お客さま入力用】申込フォーム!N66="","",【お客さま入力用】申込フォーム!N66)</f>
        <v/>
      </c>
      <c r="G53" s="267" t="str">
        <f>IF(【お客さま入力用】申込フォーム!O66="","",【お客さま入力用】申込フォーム!O66)</f>
        <v/>
      </c>
      <c r="H53" s="268" t="str">
        <f>IF(【お客さま入力用】申込フォーム!P66="","",IF(【お客さま入力用】申込フォーム!P66&lt;500,"実量制",【お客さま入力用】申込フォーム!P66))</f>
        <v/>
      </c>
      <c r="I53" s="268" t="str">
        <f>IF(【お客さま入力用】申込フォーム!AE66="","",【お客さま入力用】申込フォーム!AE66)</f>
        <v/>
      </c>
      <c r="J53" s="268" t="str">
        <f>IF(【お客さま入力用】申込フォーム!W66="","",【お客さま入力用】申込フォーム!W66)</f>
        <v/>
      </c>
      <c r="K53" s="268" t="str">
        <f>IF(【お客さま入力用】申込フォーム!Z66="","",【お客さま入力用】申込フォーム!Z66)</f>
        <v/>
      </c>
      <c r="L53" s="268" t="str">
        <f>IF(【お客さま入力用】申込フォーム!AB66="","",CONCATENATE(【お客さま入力用】申込フォーム!AB66,【お客さま入力用】申込フォーム!AC66,【お客さま入力用】申込フォーム!AD66))</f>
        <v/>
      </c>
      <c r="M53" s="267" t="str">
        <f>IF(【お客さま入力用】申込フォーム!AJ66="","",【お客さま入力用】申込フォーム!AJ66)</f>
        <v/>
      </c>
      <c r="N53" s="267" t="str">
        <f>IF(【お客さま入力用】申込フォーム!AK66="","",【お客さま入力用】申込フォーム!AK66)</f>
        <v/>
      </c>
      <c r="O53" s="266" t="str">
        <f>IF(【お客さま入力用】申込フォーム!AL66="","",CONCATENATE(【お客さま入力用】申込フォーム!AL66,【お客さま入力用】申込フォーム!AM66,【お客さま入力用】申込フォーム!AN66))</f>
        <v/>
      </c>
    </row>
    <row r="54" spans="2:15" ht="21.75" customHeight="1" outlineLevel="1">
      <c r="B54" s="39">
        <v>46</v>
      </c>
      <c r="C54" s="266" t="str">
        <f>IF(【お客さま入力用】申込フォーム!C67="","",【お客さま入力用】申込フォーム!C67)</f>
        <v/>
      </c>
      <c r="D54" s="267" t="str">
        <f>IF(【お客さま入力用】申込フォーム!E67="","",【お客さま入力用】申込フォーム!E67)</f>
        <v/>
      </c>
      <c r="E54" s="267" t="str">
        <f>IF(【お客さま入力用】申込フォーム!H67="","",【お客さま入力用】申込フォーム!H67)</f>
        <v/>
      </c>
      <c r="F54" s="267" t="str">
        <f>IF(【お客さま入力用】申込フォーム!N67="","",【お客さま入力用】申込フォーム!N67)</f>
        <v/>
      </c>
      <c r="G54" s="267" t="str">
        <f>IF(【お客さま入力用】申込フォーム!O67="","",【お客さま入力用】申込フォーム!O67)</f>
        <v/>
      </c>
      <c r="H54" s="268" t="str">
        <f>IF(【お客さま入力用】申込フォーム!P67="","",IF(【お客さま入力用】申込フォーム!P67&lt;500,"実量制",【お客さま入力用】申込フォーム!P67))</f>
        <v/>
      </c>
      <c r="I54" s="268" t="str">
        <f>IF(【お客さま入力用】申込フォーム!AE67="","",【お客さま入力用】申込フォーム!AE67)</f>
        <v/>
      </c>
      <c r="J54" s="268" t="str">
        <f>IF(【お客さま入力用】申込フォーム!W67="","",【お客さま入力用】申込フォーム!W67)</f>
        <v/>
      </c>
      <c r="K54" s="268" t="str">
        <f>IF(【お客さま入力用】申込フォーム!Z67="","",【お客さま入力用】申込フォーム!Z67)</f>
        <v/>
      </c>
      <c r="L54" s="268" t="str">
        <f>IF(【お客さま入力用】申込フォーム!AB67="","",CONCATENATE(【お客さま入力用】申込フォーム!AB67,【お客さま入力用】申込フォーム!AC67,【お客さま入力用】申込フォーム!AD67))</f>
        <v/>
      </c>
      <c r="M54" s="267" t="str">
        <f>IF(【お客さま入力用】申込フォーム!AJ67="","",【お客さま入力用】申込フォーム!AJ67)</f>
        <v/>
      </c>
      <c r="N54" s="267" t="str">
        <f>IF(【お客さま入力用】申込フォーム!AK67="","",【お客さま入力用】申込フォーム!AK67)</f>
        <v/>
      </c>
      <c r="O54" s="266" t="str">
        <f>IF(【お客さま入力用】申込フォーム!AL67="","",CONCATENATE(【お客さま入力用】申込フォーム!AL67,【お客さま入力用】申込フォーム!AM67,【お客さま入力用】申込フォーム!AN67))</f>
        <v/>
      </c>
    </row>
    <row r="55" spans="2:15" ht="21.75" customHeight="1" outlineLevel="1">
      <c r="B55" s="39">
        <v>47</v>
      </c>
      <c r="C55" s="266" t="str">
        <f>IF(【お客さま入力用】申込フォーム!C68="","",【お客さま入力用】申込フォーム!C68)</f>
        <v/>
      </c>
      <c r="D55" s="267" t="str">
        <f>IF(【お客さま入力用】申込フォーム!E68="","",【お客さま入力用】申込フォーム!E68)</f>
        <v/>
      </c>
      <c r="E55" s="267" t="str">
        <f>IF(【お客さま入力用】申込フォーム!H68="","",【お客さま入力用】申込フォーム!H68)</f>
        <v/>
      </c>
      <c r="F55" s="267" t="str">
        <f>IF(【お客さま入力用】申込フォーム!N68="","",【お客さま入力用】申込フォーム!N68)</f>
        <v/>
      </c>
      <c r="G55" s="267" t="str">
        <f>IF(【お客さま入力用】申込フォーム!O68="","",【お客さま入力用】申込フォーム!O68)</f>
        <v/>
      </c>
      <c r="H55" s="268" t="str">
        <f>IF(【お客さま入力用】申込フォーム!P68="","",IF(【お客さま入力用】申込フォーム!P68&lt;500,"実量制",【お客さま入力用】申込フォーム!P68))</f>
        <v/>
      </c>
      <c r="I55" s="268" t="str">
        <f>IF(【お客さま入力用】申込フォーム!AE68="","",【お客さま入力用】申込フォーム!AE68)</f>
        <v/>
      </c>
      <c r="J55" s="268" t="str">
        <f>IF(【お客さま入力用】申込フォーム!W68="","",【お客さま入力用】申込フォーム!W68)</f>
        <v/>
      </c>
      <c r="K55" s="268" t="str">
        <f>IF(【お客さま入力用】申込フォーム!Z68="","",【お客さま入力用】申込フォーム!Z68)</f>
        <v/>
      </c>
      <c r="L55" s="268" t="str">
        <f>IF(【お客さま入力用】申込フォーム!AB68="","",CONCATENATE(【お客さま入力用】申込フォーム!AB68,【お客さま入力用】申込フォーム!AC68,【お客さま入力用】申込フォーム!AD68))</f>
        <v/>
      </c>
      <c r="M55" s="267" t="str">
        <f>IF(【お客さま入力用】申込フォーム!AJ68="","",【お客さま入力用】申込フォーム!AJ68)</f>
        <v/>
      </c>
      <c r="N55" s="267" t="str">
        <f>IF(【お客さま入力用】申込フォーム!AK68="","",【お客さま入力用】申込フォーム!AK68)</f>
        <v/>
      </c>
      <c r="O55" s="266" t="str">
        <f>IF(【お客さま入力用】申込フォーム!AL68="","",CONCATENATE(【お客さま入力用】申込フォーム!AL68,【お客さま入力用】申込フォーム!AM68,【お客さま入力用】申込フォーム!AN68))</f>
        <v/>
      </c>
    </row>
    <row r="56" spans="2:15" ht="21.75" customHeight="1" outlineLevel="1">
      <c r="B56" s="39">
        <v>48</v>
      </c>
      <c r="C56" s="266" t="str">
        <f>IF(【お客さま入力用】申込フォーム!C69="","",【お客さま入力用】申込フォーム!C69)</f>
        <v/>
      </c>
      <c r="D56" s="267" t="str">
        <f>IF(【お客さま入力用】申込フォーム!E69="","",【お客さま入力用】申込フォーム!E69)</f>
        <v/>
      </c>
      <c r="E56" s="267" t="str">
        <f>IF(【お客さま入力用】申込フォーム!H69="","",【お客さま入力用】申込フォーム!H69)</f>
        <v/>
      </c>
      <c r="F56" s="267" t="str">
        <f>IF(【お客さま入力用】申込フォーム!N69="","",【お客さま入力用】申込フォーム!N69)</f>
        <v/>
      </c>
      <c r="G56" s="267" t="str">
        <f>IF(【お客さま入力用】申込フォーム!O69="","",【お客さま入力用】申込フォーム!O69)</f>
        <v/>
      </c>
      <c r="H56" s="268" t="str">
        <f>IF(【お客さま入力用】申込フォーム!P69="","",IF(【お客さま入力用】申込フォーム!P69&lt;500,"実量制",【お客さま入力用】申込フォーム!P69))</f>
        <v/>
      </c>
      <c r="I56" s="268" t="str">
        <f>IF(【お客さま入力用】申込フォーム!AE69="","",【お客さま入力用】申込フォーム!AE69)</f>
        <v/>
      </c>
      <c r="J56" s="268" t="str">
        <f>IF(【お客さま入力用】申込フォーム!W69="","",【お客さま入力用】申込フォーム!W69)</f>
        <v/>
      </c>
      <c r="K56" s="268" t="str">
        <f>IF(【お客さま入力用】申込フォーム!Z69="","",【お客さま入力用】申込フォーム!Z69)</f>
        <v/>
      </c>
      <c r="L56" s="268" t="str">
        <f>IF(【お客さま入力用】申込フォーム!AB69="","",CONCATENATE(【お客さま入力用】申込フォーム!AB69,【お客さま入力用】申込フォーム!AC69,【お客さま入力用】申込フォーム!AD69))</f>
        <v/>
      </c>
      <c r="M56" s="267" t="str">
        <f>IF(【お客さま入力用】申込フォーム!AJ69="","",【お客さま入力用】申込フォーム!AJ69)</f>
        <v/>
      </c>
      <c r="N56" s="267" t="str">
        <f>IF(【お客さま入力用】申込フォーム!AK69="","",【お客さま入力用】申込フォーム!AK69)</f>
        <v/>
      </c>
      <c r="O56" s="266" t="str">
        <f>IF(【お客さま入力用】申込フォーム!AL69="","",CONCATENATE(【お客さま入力用】申込フォーム!AL69,【お客さま入力用】申込フォーム!AM69,【お客さま入力用】申込フォーム!AN69))</f>
        <v/>
      </c>
    </row>
    <row r="57" spans="2:15" ht="21.75" customHeight="1" outlineLevel="1">
      <c r="B57" s="39">
        <v>49</v>
      </c>
      <c r="C57" s="266" t="str">
        <f>IF(【お客さま入力用】申込フォーム!C70="","",【お客さま入力用】申込フォーム!C70)</f>
        <v/>
      </c>
      <c r="D57" s="267" t="str">
        <f>IF(【お客さま入力用】申込フォーム!E70="","",【お客さま入力用】申込フォーム!E70)</f>
        <v/>
      </c>
      <c r="E57" s="267" t="str">
        <f>IF(【お客さま入力用】申込フォーム!H70="","",【お客さま入力用】申込フォーム!H70)</f>
        <v/>
      </c>
      <c r="F57" s="267" t="str">
        <f>IF(【お客さま入力用】申込フォーム!N70="","",【お客さま入力用】申込フォーム!N70)</f>
        <v/>
      </c>
      <c r="G57" s="267" t="str">
        <f>IF(【お客さま入力用】申込フォーム!O70="","",【お客さま入力用】申込フォーム!O70)</f>
        <v/>
      </c>
      <c r="H57" s="268" t="str">
        <f>IF(【お客さま入力用】申込フォーム!P70="","",IF(【お客さま入力用】申込フォーム!P70&lt;500,"実量制",【お客さま入力用】申込フォーム!P70))</f>
        <v/>
      </c>
      <c r="I57" s="268" t="str">
        <f>IF(【お客さま入力用】申込フォーム!AE70="","",【お客さま入力用】申込フォーム!AE70)</f>
        <v/>
      </c>
      <c r="J57" s="268" t="str">
        <f>IF(【お客さま入力用】申込フォーム!W70="","",【お客さま入力用】申込フォーム!W70)</f>
        <v/>
      </c>
      <c r="K57" s="268" t="str">
        <f>IF(【お客さま入力用】申込フォーム!Z70="","",【お客さま入力用】申込フォーム!Z70)</f>
        <v/>
      </c>
      <c r="L57" s="268" t="str">
        <f>IF(【お客さま入力用】申込フォーム!AB70="","",CONCATENATE(【お客さま入力用】申込フォーム!AB70,【お客さま入力用】申込フォーム!AC70,【お客さま入力用】申込フォーム!AD70))</f>
        <v/>
      </c>
      <c r="M57" s="267" t="str">
        <f>IF(【お客さま入力用】申込フォーム!AJ70="","",【お客さま入力用】申込フォーム!AJ70)</f>
        <v/>
      </c>
      <c r="N57" s="267" t="str">
        <f>IF(【お客さま入力用】申込フォーム!AK70="","",【お客さま入力用】申込フォーム!AK70)</f>
        <v/>
      </c>
      <c r="O57" s="266" t="str">
        <f>IF(【お客さま入力用】申込フォーム!AL70="","",CONCATENATE(【お客さま入力用】申込フォーム!AL70,【お客さま入力用】申込フォーム!AM70,【お客さま入力用】申込フォーム!AN70))</f>
        <v/>
      </c>
    </row>
    <row r="58" spans="2:15" ht="21.75" customHeight="1" outlineLevel="1">
      <c r="B58" s="39">
        <v>50</v>
      </c>
      <c r="C58" s="266" t="str">
        <f>IF(【お客さま入力用】申込フォーム!C71="","",【お客さま入力用】申込フォーム!C71)</f>
        <v/>
      </c>
      <c r="D58" s="267" t="str">
        <f>IF(【お客さま入力用】申込フォーム!E71="","",【お客さま入力用】申込フォーム!E71)</f>
        <v/>
      </c>
      <c r="E58" s="267" t="str">
        <f>IF(【お客さま入力用】申込フォーム!H71="","",【お客さま入力用】申込フォーム!H71)</f>
        <v/>
      </c>
      <c r="F58" s="267" t="str">
        <f>IF(【お客さま入力用】申込フォーム!N71="","",【お客さま入力用】申込フォーム!N71)</f>
        <v/>
      </c>
      <c r="G58" s="267" t="str">
        <f>IF(【お客さま入力用】申込フォーム!O71="","",【お客さま入力用】申込フォーム!O71)</f>
        <v/>
      </c>
      <c r="H58" s="268" t="str">
        <f>IF(【お客さま入力用】申込フォーム!P71="","",IF(【お客さま入力用】申込フォーム!P71&lt;500,"実量制",【お客さま入力用】申込フォーム!P71))</f>
        <v/>
      </c>
      <c r="I58" s="268" t="str">
        <f>IF(【お客さま入力用】申込フォーム!AE71="","",【お客さま入力用】申込フォーム!AE71)</f>
        <v/>
      </c>
      <c r="J58" s="268" t="str">
        <f>IF(【お客さま入力用】申込フォーム!W71="","",【お客さま入力用】申込フォーム!W71)</f>
        <v/>
      </c>
      <c r="K58" s="268" t="str">
        <f>IF(【お客さま入力用】申込フォーム!Z71="","",【お客さま入力用】申込フォーム!Z71)</f>
        <v/>
      </c>
      <c r="L58" s="268" t="str">
        <f>IF(【お客さま入力用】申込フォーム!AB71="","",CONCATENATE(【お客さま入力用】申込フォーム!AB71,【お客さま入力用】申込フォーム!AC71,【お客さま入力用】申込フォーム!AD71))</f>
        <v/>
      </c>
      <c r="M58" s="267" t="str">
        <f>IF(【お客さま入力用】申込フォーム!AJ71="","",【お客さま入力用】申込フォーム!AJ71)</f>
        <v/>
      </c>
      <c r="N58" s="267" t="str">
        <f>IF(【お客さま入力用】申込フォーム!AK71="","",【お客さま入力用】申込フォーム!AK71)</f>
        <v/>
      </c>
      <c r="O58" s="266" t="str">
        <f>IF(【お客さま入力用】申込フォーム!AL71="","",CONCATENATE(【お客さま入力用】申込フォーム!AL71,【お客さま入力用】申込フォーム!AM71,【お客さま入力用】申込フォーム!AN71))</f>
        <v/>
      </c>
    </row>
    <row r="59" spans="2:15" ht="21.75" customHeight="1" outlineLevel="1">
      <c r="B59" s="39">
        <v>51</v>
      </c>
      <c r="C59" s="266" t="str">
        <f>IF(【お客さま入力用】申込フォーム!C72="","",【お客さま入力用】申込フォーム!C72)</f>
        <v/>
      </c>
      <c r="D59" s="267" t="str">
        <f>IF(【お客さま入力用】申込フォーム!E72="","",【お客さま入力用】申込フォーム!E72)</f>
        <v/>
      </c>
      <c r="E59" s="267" t="str">
        <f>IF(【お客さま入力用】申込フォーム!H72="","",【お客さま入力用】申込フォーム!H72)</f>
        <v/>
      </c>
      <c r="F59" s="267" t="str">
        <f>IF(【お客さま入力用】申込フォーム!N72="","",【お客さま入力用】申込フォーム!N72)</f>
        <v/>
      </c>
      <c r="G59" s="267" t="str">
        <f>IF(【お客さま入力用】申込フォーム!O72="","",【お客さま入力用】申込フォーム!O72)</f>
        <v/>
      </c>
      <c r="H59" s="268" t="str">
        <f>IF(【お客さま入力用】申込フォーム!P72="","",IF(【お客さま入力用】申込フォーム!P72&lt;500,"実量制",【お客さま入力用】申込フォーム!P72))</f>
        <v/>
      </c>
      <c r="I59" s="268" t="str">
        <f>IF(【お客さま入力用】申込フォーム!AE72="","",【お客さま入力用】申込フォーム!AE72)</f>
        <v/>
      </c>
      <c r="J59" s="268" t="str">
        <f>IF(【お客さま入力用】申込フォーム!W72="","",【お客さま入力用】申込フォーム!W72)</f>
        <v/>
      </c>
      <c r="K59" s="268" t="str">
        <f>IF(【お客さま入力用】申込フォーム!Z72="","",【お客さま入力用】申込フォーム!Z72)</f>
        <v/>
      </c>
      <c r="L59" s="268" t="str">
        <f>IF(【お客さま入力用】申込フォーム!AB72="","",CONCATENATE(【お客さま入力用】申込フォーム!AB72,【お客さま入力用】申込フォーム!AC72,【お客さま入力用】申込フォーム!AD72))</f>
        <v/>
      </c>
      <c r="M59" s="267" t="str">
        <f>IF(【お客さま入力用】申込フォーム!AJ72="","",【お客さま入力用】申込フォーム!AJ72)</f>
        <v/>
      </c>
      <c r="N59" s="267" t="str">
        <f>IF(【お客さま入力用】申込フォーム!AK72="","",【お客さま入力用】申込フォーム!AK72)</f>
        <v/>
      </c>
      <c r="O59" s="266" t="str">
        <f>IF(【お客さま入力用】申込フォーム!AL72="","",CONCATENATE(【お客さま入力用】申込フォーム!AL72,【お客さま入力用】申込フォーム!AM72,【お客さま入力用】申込フォーム!AN72))</f>
        <v/>
      </c>
    </row>
    <row r="60" spans="2:15" ht="21.75" customHeight="1" outlineLevel="1">
      <c r="B60" s="39">
        <v>52</v>
      </c>
      <c r="C60" s="266" t="str">
        <f>IF(【お客さま入力用】申込フォーム!C73="","",【お客さま入力用】申込フォーム!C73)</f>
        <v/>
      </c>
      <c r="D60" s="267" t="str">
        <f>IF(【お客さま入力用】申込フォーム!E73="","",【お客さま入力用】申込フォーム!E73)</f>
        <v/>
      </c>
      <c r="E60" s="267" t="str">
        <f>IF(【お客さま入力用】申込フォーム!H73="","",【お客さま入力用】申込フォーム!H73)</f>
        <v/>
      </c>
      <c r="F60" s="267" t="str">
        <f>IF(【お客さま入力用】申込フォーム!N73="","",【お客さま入力用】申込フォーム!N73)</f>
        <v/>
      </c>
      <c r="G60" s="267" t="str">
        <f>IF(【お客さま入力用】申込フォーム!O73="","",【お客さま入力用】申込フォーム!O73)</f>
        <v/>
      </c>
      <c r="H60" s="268" t="str">
        <f>IF(【お客さま入力用】申込フォーム!P73="","",IF(【お客さま入力用】申込フォーム!P73&lt;500,"実量制",【お客さま入力用】申込フォーム!P73))</f>
        <v/>
      </c>
      <c r="I60" s="268" t="str">
        <f>IF(【お客さま入力用】申込フォーム!AE73="","",【お客さま入力用】申込フォーム!AE73)</f>
        <v/>
      </c>
      <c r="J60" s="268" t="str">
        <f>IF(【お客さま入力用】申込フォーム!W73="","",【お客さま入力用】申込フォーム!W73)</f>
        <v/>
      </c>
      <c r="K60" s="268" t="str">
        <f>IF(【お客さま入力用】申込フォーム!Z73="","",【お客さま入力用】申込フォーム!Z73)</f>
        <v/>
      </c>
      <c r="L60" s="268" t="str">
        <f>IF(【お客さま入力用】申込フォーム!AB73="","",CONCATENATE(【お客さま入力用】申込フォーム!AB73,【お客さま入力用】申込フォーム!AC73,【お客さま入力用】申込フォーム!AD73))</f>
        <v/>
      </c>
      <c r="M60" s="267" t="str">
        <f>IF(【お客さま入力用】申込フォーム!AJ73="","",【お客さま入力用】申込フォーム!AJ73)</f>
        <v/>
      </c>
      <c r="N60" s="267" t="str">
        <f>IF(【お客さま入力用】申込フォーム!AK73="","",【お客さま入力用】申込フォーム!AK73)</f>
        <v/>
      </c>
      <c r="O60" s="266" t="str">
        <f>IF(【お客さま入力用】申込フォーム!AL73="","",CONCATENATE(【お客さま入力用】申込フォーム!AL73,【お客さま入力用】申込フォーム!AM73,【お客さま入力用】申込フォーム!AN73))</f>
        <v/>
      </c>
    </row>
    <row r="61" spans="2:15" ht="21.75" customHeight="1" outlineLevel="1">
      <c r="B61" s="39">
        <v>53</v>
      </c>
      <c r="C61" s="266" t="str">
        <f>IF(【お客さま入力用】申込フォーム!C74="","",【お客さま入力用】申込フォーム!C74)</f>
        <v/>
      </c>
      <c r="D61" s="267" t="str">
        <f>IF(【お客さま入力用】申込フォーム!E74="","",【お客さま入力用】申込フォーム!E74)</f>
        <v/>
      </c>
      <c r="E61" s="267" t="str">
        <f>IF(【お客さま入力用】申込フォーム!H74="","",【お客さま入力用】申込フォーム!H74)</f>
        <v/>
      </c>
      <c r="F61" s="267" t="str">
        <f>IF(【お客さま入力用】申込フォーム!N74="","",【お客さま入力用】申込フォーム!N74)</f>
        <v/>
      </c>
      <c r="G61" s="267" t="str">
        <f>IF(【お客さま入力用】申込フォーム!O74="","",【お客さま入力用】申込フォーム!O74)</f>
        <v/>
      </c>
      <c r="H61" s="268" t="str">
        <f>IF(【お客さま入力用】申込フォーム!P74="","",IF(【お客さま入力用】申込フォーム!P74&lt;500,"実量制",【お客さま入力用】申込フォーム!P74))</f>
        <v/>
      </c>
      <c r="I61" s="268" t="str">
        <f>IF(【お客さま入力用】申込フォーム!AE74="","",【お客さま入力用】申込フォーム!AE74)</f>
        <v/>
      </c>
      <c r="J61" s="268" t="str">
        <f>IF(【お客さま入力用】申込フォーム!W74="","",【お客さま入力用】申込フォーム!W74)</f>
        <v/>
      </c>
      <c r="K61" s="268" t="str">
        <f>IF(【お客さま入力用】申込フォーム!Z74="","",【お客さま入力用】申込フォーム!Z74)</f>
        <v/>
      </c>
      <c r="L61" s="268" t="str">
        <f>IF(【お客さま入力用】申込フォーム!AB74="","",CONCATENATE(【お客さま入力用】申込フォーム!AB74,【お客さま入力用】申込フォーム!AC74,【お客さま入力用】申込フォーム!AD74))</f>
        <v/>
      </c>
      <c r="M61" s="267" t="str">
        <f>IF(【お客さま入力用】申込フォーム!AJ74="","",【お客さま入力用】申込フォーム!AJ74)</f>
        <v/>
      </c>
      <c r="N61" s="267" t="str">
        <f>IF(【お客さま入力用】申込フォーム!AK74="","",【お客さま入力用】申込フォーム!AK74)</f>
        <v/>
      </c>
      <c r="O61" s="266" t="str">
        <f>IF(【お客さま入力用】申込フォーム!AL74="","",CONCATENATE(【お客さま入力用】申込フォーム!AL74,【お客さま入力用】申込フォーム!AM74,【お客さま入力用】申込フォーム!AN74))</f>
        <v/>
      </c>
    </row>
    <row r="62" spans="2:15" ht="21.75" customHeight="1" outlineLevel="1">
      <c r="B62" s="39">
        <v>54</v>
      </c>
      <c r="C62" s="266" t="str">
        <f>IF(【お客さま入力用】申込フォーム!C75="","",【お客さま入力用】申込フォーム!C75)</f>
        <v/>
      </c>
      <c r="D62" s="267" t="str">
        <f>IF(【お客さま入力用】申込フォーム!E75="","",【お客さま入力用】申込フォーム!E75)</f>
        <v/>
      </c>
      <c r="E62" s="267" t="str">
        <f>IF(【お客さま入力用】申込フォーム!H75="","",【お客さま入力用】申込フォーム!H75)</f>
        <v/>
      </c>
      <c r="F62" s="267" t="str">
        <f>IF(【お客さま入力用】申込フォーム!N75="","",【お客さま入力用】申込フォーム!N75)</f>
        <v/>
      </c>
      <c r="G62" s="267" t="str">
        <f>IF(【お客さま入力用】申込フォーム!O75="","",【お客さま入力用】申込フォーム!O75)</f>
        <v/>
      </c>
      <c r="H62" s="268" t="str">
        <f>IF(【お客さま入力用】申込フォーム!P75="","",IF(【お客さま入力用】申込フォーム!P75&lt;500,"実量制",【お客さま入力用】申込フォーム!P75))</f>
        <v/>
      </c>
      <c r="I62" s="268" t="str">
        <f>IF(【お客さま入力用】申込フォーム!AE75="","",【お客さま入力用】申込フォーム!AE75)</f>
        <v/>
      </c>
      <c r="J62" s="268" t="str">
        <f>IF(【お客さま入力用】申込フォーム!W75="","",【お客さま入力用】申込フォーム!W75)</f>
        <v/>
      </c>
      <c r="K62" s="268" t="str">
        <f>IF(【お客さま入力用】申込フォーム!Z75="","",【お客さま入力用】申込フォーム!Z75)</f>
        <v/>
      </c>
      <c r="L62" s="268" t="str">
        <f>IF(【お客さま入力用】申込フォーム!AB75="","",CONCATENATE(【お客さま入力用】申込フォーム!AB75,【お客さま入力用】申込フォーム!AC75,【お客さま入力用】申込フォーム!AD75))</f>
        <v/>
      </c>
      <c r="M62" s="267" t="str">
        <f>IF(【お客さま入力用】申込フォーム!AJ75="","",【お客さま入力用】申込フォーム!AJ75)</f>
        <v/>
      </c>
      <c r="N62" s="267" t="str">
        <f>IF(【お客さま入力用】申込フォーム!AK75="","",【お客さま入力用】申込フォーム!AK75)</f>
        <v/>
      </c>
      <c r="O62" s="266" t="str">
        <f>IF(【お客さま入力用】申込フォーム!AL75="","",CONCATENATE(【お客さま入力用】申込フォーム!AL75,【お客さま入力用】申込フォーム!AM75,【お客さま入力用】申込フォーム!AN75))</f>
        <v/>
      </c>
    </row>
    <row r="63" spans="2:15" ht="21.75" customHeight="1" outlineLevel="1">
      <c r="B63" s="39">
        <v>55</v>
      </c>
      <c r="C63" s="266" t="str">
        <f>IF(【お客さま入力用】申込フォーム!C76="","",【お客さま入力用】申込フォーム!C76)</f>
        <v/>
      </c>
      <c r="D63" s="267" t="str">
        <f>IF(【お客さま入力用】申込フォーム!E76="","",【お客さま入力用】申込フォーム!E76)</f>
        <v/>
      </c>
      <c r="E63" s="267" t="str">
        <f>IF(【お客さま入力用】申込フォーム!H76="","",【お客さま入力用】申込フォーム!H76)</f>
        <v/>
      </c>
      <c r="F63" s="267" t="str">
        <f>IF(【お客さま入力用】申込フォーム!N76="","",【お客さま入力用】申込フォーム!N76)</f>
        <v/>
      </c>
      <c r="G63" s="267" t="str">
        <f>IF(【お客さま入力用】申込フォーム!O76="","",【お客さま入力用】申込フォーム!O76)</f>
        <v/>
      </c>
      <c r="H63" s="268" t="str">
        <f>IF(【お客さま入力用】申込フォーム!P76="","",IF(【お客さま入力用】申込フォーム!P76&lt;500,"実量制",【お客さま入力用】申込フォーム!P76))</f>
        <v/>
      </c>
      <c r="I63" s="268" t="str">
        <f>IF(【お客さま入力用】申込フォーム!AE76="","",【お客さま入力用】申込フォーム!AE76)</f>
        <v/>
      </c>
      <c r="J63" s="268" t="str">
        <f>IF(【お客さま入力用】申込フォーム!W76="","",【お客さま入力用】申込フォーム!W76)</f>
        <v/>
      </c>
      <c r="K63" s="268" t="str">
        <f>IF(【お客さま入力用】申込フォーム!Z76="","",【お客さま入力用】申込フォーム!Z76)</f>
        <v/>
      </c>
      <c r="L63" s="268" t="str">
        <f>IF(【お客さま入力用】申込フォーム!AB76="","",CONCATENATE(【お客さま入力用】申込フォーム!AB76,【お客さま入力用】申込フォーム!AC76,【お客さま入力用】申込フォーム!AD76))</f>
        <v/>
      </c>
      <c r="M63" s="267" t="str">
        <f>IF(【お客さま入力用】申込フォーム!AJ76="","",【お客さま入力用】申込フォーム!AJ76)</f>
        <v/>
      </c>
      <c r="N63" s="267" t="str">
        <f>IF(【お客さま入力用】申込フォーム!AK76="","",【お客さま入力用】申込フォーム!AK76)</f>
        <v/>
      </c>
      <c r="O63" s="266" t="str">
        <f>IF(【お客さま入力用】申込フォーム!AL76="","",CONCATENATE(【お客さま入力用】申込フォーム!AL76,【お客さま入力用】申込フォーム!AM76,【お客さま入力用】申込フォーム!AN76))</f>
        <v/>
      </c>
    </row>
    <row r="64" spans="2:15" ht="21.75" customHeight="1" outlineLevel="1">
      <c r="B64" s="39">
        <v>56</v>
      </c>
      <c r="C64" s="266" t="str">
        <f>IF(【お客さま入力用】申込フォーム!C77="","",【お客さま入力用】申込フォーム!C77)</f>
        <v/>
      </c>
      <c r="D64" s="267" t="str">
        <f>IF(【お客さま入力用】申込フォーム!E77="","",【お客さま入力用】申込フォーム!E77)</f>
        <v/>
      </c>
      <c r="E64" s="267" t="str">
        <f>IF(【お客さま入力用】申込フォーム!H77="","",【お客さま入力用】申込フォーム!H77)</f>
        <v/>
      </c>
      <c r="F64" s="267" t="str">
        <f>IF(【お客さま入力用】申込フォーム!N77="","",【お客さま入力用】申込フォーム!N77)</f>
        <v/>
      </c>
      <c r="G64" s="267" t="str">
        <f>IF(【お客さま入力用】申込フォーム!O77="","",【お客さま入力用】申込フォーム!O77)</f>
        <v/>
      </c>
      <c r="H64" s="268" t="str">
        <f>IF(【お客さま入力用】申込フォーム!P77="","",IF(【お客さま入力用】申込フォーム!P77&lt;500,"実量制",【お客さま入力用】申込フォーム!P77))</f>
        <v/>
      </c>
      <c r="I64" s="268" t="str">
        <f>IF(【お客さま入力用】申込フォーム!AE77="","",【お客さま入力用】申込フォーム!AE77)</f>
        <v/>
      </c>
      <c r="J64" s="268" t="str">
        <f>IF(【お客さま入力用】申込フォーム!W77="","",【お客さま入力用】申込フォーム!W77)</f>
        <v/>
      </c>
      <c r="K64" s="268" t="str">
        <f>IF(【お客さま入力用】申込フォーム!Z77="","",【お客さま入力用】申込フォーム!Z77)</f>
        <v/>
      </c>
      <c r="L64" s="268" t="str">
        <f>IF(【お客さま入力用】申込フォーム!AB77="","",CONCATENATE(【お客さま入力用】申込フォーム!AB77,【お客さま入力用】申込フォーム!AC77,【お客さま入力用】申込フォーム!AD77))</f>
        <v/>
      </c>
      <c r="M64" s="267" t="str">
        <f>IF(【お客さま入力用】申込フォーム!AJ77="","",【お客さま入力用】申込フォーム!AJ77)</f>
        <v/>
      </c>
      <c r="N64" s="267" t="str">
        <f>IF(【お客さま入力用】申込フォーム!AK77="","",【お客さま入力用】申込フォーム!AK77)</f>
        <v/>
      </c>
      <c r="O64" s="266" t="str">
        <f>IF(【お客さま入力用】申込フォーム!AL77="","",CONCATENATE(【お客さま入力用】申込フォーム!AL77,【お客さま入力用】申込フォーム!AM77,【お客さま入力用】申込フォーム!AN77))</f>
        <v/>
      </c>
    </row>
    <row r="65" spans="2:15" ht="21.75" customHeight="1" outlineLevel="1">
      <c r="B65" s="39">
        <v>57</v>
      </c>
      <c r="C65" s="266" t="str">
        <f>IF(【お客さま入力用】申込フォーム!C78="","",【お客さま入力用】申込フォーム!C78)</f>
        <v/>
      </c>
      <c r="D65" s="267" t="str">
        <f>IF(【お客さま入力用】申込フォーム!E78="","",【お客さま入力用】申込フォーム!E78)</f>
        <v/>
      </c>
      <c r="E65" s="267" t="str">
        <f>IF(【お客さま入力用】申込フォーム!H78="","",【お客さま入力用】申込フォーム!H78)</f>
        <v/>
      </c>
      <c r="F65" s="267" t="str">
        <f>IF(【お客さま入力用】申込フォーム!N78="","",【お客さま入力用】申込フォーム!N78)</f>
        <v/>
      </c>
      <c r="G65" s="267" t="str">
        <f>IF(【お客さま入力用】申込フォーム!O78="","",【お客さま入力用】申込フォーム!O78)</f>
        <v/>
      </c>
      <c r="H65" s="268" t="str">
        <f>IF(【お客さま入力用】申込フォーム!P78="","",IF(【お客さま入力用】申込フォーム!P78&lt;500,"実量制",【お客さま入力用】申込フォーム!P78))</f>
        <v/>
      </c>
      <c r="I65" s="268" t="str">
        <f>IF(【お客さま入力用】申込フォーム!AE78="","",【お客さま入力用】申込フォーム!AE78)</f>
        <v/>
      </c>
      <c r="J65" s="268" t="str">
        <f>IF(【お客さま入力用】申込フォーム!W78="","",【お客さま入力用】申込フォーム!W78)</f>
        <v/>
      </c>
      <c r="K65" s="268" t="str">
        <f>IF(【お客さま入力用】申込フォーム!Z78="","",【お客さま入力用】申込フォーム!Z78)</f>
        <v/>
      </c>
      <c r="L65" s="268" t="str">
        <f>IF(【お客さま入力用】申込フォーム!AB78="","",CONCATENATE(【お客さま入力用】申込フォーム!AB78,【お客さま入力用】申込フォーム!AC78,【お客さま入力用】申込フォーム!AD78))</f>
        <v/>
      </c>
      <c r="M65" s="267" t="str">
        <f>IF(【お客さま入力用】申込フォーム!AJ78="","",【お客さま入力用】申込フォーム!AJ78)</f>
        <v/>
      </c>
      <c r="N65" s="267" t="str">
        <f>IF(【お客さま入力用】申込フォーム!AK78="","",【お客さま入力用】申込フォーム!AK78)</f>
        <v/>
      </c>
      <c r="O65" s="266" t="str">
        <f>IF(【お客さま入力用】申込フォーム!AL78="","",CONCATENATE(【お客さま入力用】申込フォーム!AL78,【お客さま入力用】申込フォーム!AM78,【お客さま入力用】申込フォーム!AN78))</f>
        <v/>
      </c>
    </row>
    <row r="66" spans="2:15" ht="21.75" customHeight="1" outlineLevel="1">
      <c r="B66" s="39">
        <v>58</v>
      </c>
      <c r="C66" s="266" t="str">
        <f>IF(【お客さま入力用】申込フォーム!C79="","",【お客さま入力用】申込フォーム!C79)</f>
        <v/>
      </c>
      <c r="D66" s="267" t="str">
        <f>IF(【お客さま入力用】申込フォーム!E79="","",【お客さま入力用】申込フォーム!E79)</f>
        <v/>
      </c>
      <c r="E66" s="267" t="str">
        <f>IF(【お客さま入力用】申込フォーム!H79="","",【お客さま入力用】申込フォーム!H79)</f>
        <v/>
      </c>
      <c r="F66" s="267" t="str">
        <f>IF(【お客さま入力用】申込フォーム!N79="","",【お客さま入力用】申込フォーム!N79)</f>
        <v/>
      </c>
      <c r="G66" s="267" t="str">
        <f>IF(【お客さま入力用】申込フォーム!O79="","",【お客さま入力用】申込フォーム!O79)</f>
        <v/>
      </c>
      <c r="H66" s="268" t="str">
        <f>IF(【お客さま入力用】申込フォーム!P79="","",IF(【お客さま入力用】申込フォーム!P79&lt;500,"実量制",【お客さま入力用】申込フォーム!P79))</f>
        <v/>
      </c>
      <c r="I66" s="268" t="str">
        <f>IF(【お客さま入力用】申込フォーム!AE79="","",【お客さま入力用】申込フォーム!AE79)</f>
        <v/>
      </c>
      <c r="J66" s="268" t="str">
        <f>IF(【お客さま入力用】申込フォーム!W79="","",【お客さま入力用】申込フォーム!W79)</f>
        <v/>
      </c>
      <c r="K66" s="268" t="str">
        <f>IF(【お客さま入力用】申込フォーム!Z79="","",【お客さま入力用】申込フォーム!Z79)</f>
        <v/>
      </c>
      <c r="L66" s="268" t="str">
        <f>IF(【お客さま入力用】申込フォーム!AB79="","",CONCATENATE(【お客さま入力用】申込フォーム!AB79,【お客さま入力用】申込フォーム!AC79,【お客さま入力用】申込フォーム!AD79))</f>
        <v/>
      </c>
      <c r="M66" s="267" t="str">
        <f>IF(【お客さま入力用】申込フォーム!AJ79="","",【お客さま入力用】申込フォーム!AJ79)</f>
        <v/>
      </c>
      <c r="N66" s="267" t="str">
        <f>IF(【お客さま入力用】申込フォーム!AK79="","",【お客さま入力用】申込フォーム!AK79)</f>
        <v/>
      </c>
      <c r="O66" s="266" t="str">
        <f>IF(【お客さま入力用】申込フォーム!AL79="","",CONCATENATE(【お客さま入力用】申込フォーム!AL79,【お客さま入力用】申込フォーム!AM79,【お客さま入力用】申込フォーム!AN79))</f>
        <v/>
      </c>
    </row>
    <row r="67" spans="2:15" ht="21.75" customHeight="1" outlineLevel="1">
      <c r="B67" s="39">
        <v>59</v>
      </c>
      <c r="C67" s="266" t="str">
        <f>IF(【お客さま入力用】申込フォーム!C80="","",【お客さま入力用】申込フォーム!C80)</f>
        <v/>
      </c>
      <c r="D67" s="267" t="str">
        <f>IF(【お客さま入力用】申込フォーム!E80="","",【お客さま入力用】申込フォーム!E80)</f>
        <v/>
      </c>
      <c r="E67" s="267" t="str">
        <f>IF(【お客さま入力用】申込フォーム!H80="","",【お客さま入力用】申込フォーム!H80)</f>
        <v/>
      </c>
      <c r="F67" s="267" t="str">
        <f>IF(【お客さま入力用】申込フォーム!N80="","",【お客さま入力用】申込フォーム!N80)</f>
        <v/>
      </c>
      <c r="G67" s="267" t="str">
        <f>IF(【お客さま入力用】申込フォーム!O80="","",【お客さま入力用】申込フォーム!O80)</f>
        <v/>
      </c>
      <c r="H67" s="268" t="str">
        <f>IF(【お客さま入力用】申込フォーム!P80="","",IF(【お客さま入力用】申込フォーム!P80&lt;500,"実量制",【お客さま入力用】申込フォーム!P80))</f>
        <v/>
      </c>
      <c r="I67" s="268" t="str">
        <f>IF(【お客さま入力用】申込フォーム!AE80="","",【お客さま入力用】申込フォーム!AE80)</f>
        <v/>
      </c>
      <c r="J67" s="268" t="str">
        <f>IF(【お客さま入力用】申込フォーム!W80="","",【お客さま入力用】申込フォーム!W80)</f>
        <v/>
      </c>
      <c r="K67" s="268" t="str">
        <f>IF(【お客さま入力用】申込フォーム!Z80="","",【お客さま入力用】申込フォーム!Z80)</f>
        <v/>
      </c>
      <c r="L67" s="268" t="str">
        <f>IF(【お客さま入力用】申込フォーム!AB80="","",CONCATENATE(【お客さま入力用】申込フォーム!AB80,【お客さま入力用】申込フォーム!AC80,【お客さま入力用】申込フォーム!AD80))</f>
        <v/>
      </c>
      <c r="M67" s="267" t="str">
        <f>IF(【お客さま入力用】申込フォーム!AJ80="","",【お客さま入力用】申込フォーム!AJ80)</f>
        <v/>
      </c>
      <c r="N67" s="267" t="str">
        <f>IF(【お客さま入力用】申込フォーム!AK80="","",【お客さま入力用】申込フォーム!AK80)</f>
        <v/>
      </c>
      <c r="O67" s="266" t="str">
        <f>IF(【お客さま入力用】申込フォーム!AL80="","",CONCATENATE(【お客さま入力用】申込フォーム!AL80,【お客さま入力用】申込フォーム!AM80,【お客さま入力用】申込フォーム!AN80))</f>
        <v/>
      </c>
    </row>
    <row r="68" spans="2:15" ht="21.75" customHeight="1" outlineLevel="1">
      <c r="B68" s="39">
        <v>60</v>
      </c>
      <c r="C68" s="266" t="str">
        <f>IF(【お客さま入力用】申込フォーム!C81="","",【お客さま入力用】申込フォーム!C81)</f>
        <v/>
      </c>
      <c r="D68" s="267" t="str">
        <f>IF(【お客さま入力用】申込フォーム!E81="","",【お客さま入力用】申込フォーム!E81)</f>
        <v/>
      </c>
      <c r="E68" s="267" t="str">
        <f>IF(【お客さま入力用】申込フォーム!H81="","",【お客さま入力用】申込フォーム!H81)</f>
        <v/>
      </c>
      <c r="F68" s="267" t="str">
        <f>IF(【お客さま入力用】申込フォーム!N81="","",【お客さま入力用】申込フォーム!N81)</f>
        <v/>
      </c>
      <c r="G68" s="267" t="str">
        <f>IF(【お客さま入力用】申込フォーム!O81="","",【お客さま入力用】申込フォーム!O81)</f>
        <v/>
      </c>
      <c r="H68" s="268" t="str">
        <f>IF(【お客さま入力用】申込フォーム!P81="","",IF(【お客さま入力用】申込フォーム!P81&lt;500,"実量制",【お客さま入力用】申込フォーム!P81))</f>
        <v/>
      </c>
      <c r="I68" s="268" t="str">
        <f>IF(【お客さま入力用】申込フォーム!AE81="","",【お客さま入力用】申込フォーム!AE81)</f>
        <v/>
      </c>
      <c r="J68" s="268" t="str">
        <f>IF(【お客さま入力用】申込フォーム!W81="","",【お客さま入力用】申込フォーム!W81)</f>
        <v/>
      </c>
      <c r="K68" s="268" t="str">
        <f>IF(【お客さま入力用】申込フォーム!Z81="","",【お客さま入力用】申込フォーム!Z81)</f>
        <v/>
      </c>
      <c r="L68" s="268" t="str">
        <f>IF(【お客さま入力用】申込フォーム!AB81="","",CONCATENATE(【お客さま入力用】申込フォーム!AB81,【お客さま入力用】申込フォーム!AC81,【お客さま入力用】申込フォーム!AD81))</f>
        <v/>
      </c>
      <c r="M68" s="267" t="str">
        <f>IF(【お客さま入力用】申込フォーム!AJ81="","",【お客さま入力用】申込フォーム!AJ81)</f>
        <v/>
      </c>
      <c r="N68" s="267" t="str">
        <f>IF(【お客さま入力用】申込フォーム!AK81="","",【お客さま入力用】申込フォーム!AK81)</f>
        <v/>
      </c>
      <c r="O68" s="266" t="str">
        <f>IF(【お客さま入力用】申込フォーム!AL81="","",CONCATENATE(【お客さま入力用】申込フォーム!AL81,【お客さま入力用】申込フォーム!AM81,【お客さま入力用】申込フォーム!AN81))</f>
        <v/>
      </c>
    </row>
    <row r="69" spans="2:15" ht="21.75" customHeight="1" outlineLevel="1">
      <c r="B69" s="39">
        <v>61</v>
      </c>
      <c r="C69" s="266" t="str">
        <f>IF(【お客さま入力用】申込フォーム!C82="","",【お客さま入力用】申込フォーム!C82)</f>
        <v/>
      </c>
      <c r="D69" s="267" t="str">
        <f>IF(【お客さま入力用】申込フォーム!E82="","",【お客さま入力用】申込フォーム!E82)</f>
        <v/>
      </c>
      <c r="E69" s="267" t="str">
        <f>IF(【お客さま入力用】申込フォーム!H82="","",【お客さま入力用】申込フォーム!H82)</f>
        <v/>
      </c>
      <c r="F69" s="267" t="str">
        <f>IF(【お客さま入力用】申込フォーム!N82="","",【お客さま入力用】申込フォーム!N82)</f>
        <v/>
      </c>
      <c r="G69" s="267" t="str">
        <f>IF(【お客さま入力用】申込フォーム!O82="","",【お客さま入力用】申込フォーム!O82)</f>
        <v/>
      </c>
      <c r="H69" s="268" t="str">
        <f>IF(【お客さま入力用】申込フォーム!P82="","",IF(【お客さま入力用】申込フォーム!P82&lt;500,"実量制",【お客さま入力用】申込フォーム!P82))</f>
        <v/>
      </c>
      <c r="I69" s="268" t="str">
        <f>IF(【お客さま入力用】申込フォーム!AE82="","",【お客さま入力用】申込フォーム!AE82)</f>
        <v/>
      </c>
      <c r="J69" s="268" t="str">
        <f>IF(【お客さま入力用】申込フォーム!W82="","",【お客さま入力用】申込フォーム!W82)</f>
        <v/>
      </c>
      <c r="K69" s="268" t="str">
        <f>IF(【お客さま入力用】申込フォーム!Z82="","",【お客さま入力用】申込フォーム!Z82)</f>
        <v/>
      </c>
      <c r="L69" s="268" t="str">
        <f>IF(【お客さま入力用】申込フォーム!AB82="","",CONCATENATE(【お客さま入力用】申込フォーム!AB82,【お客さま入力用】申込フォーム!AC82,【お客さま入力用】申込フォーム!AD82))</f>
        <v/>
      </c>
      <c r="M69" s="267" t="str">
        <f>IF(【お客さま入力用】申込フォーム!AJ82="","",【お客さま入力用】申込フォーム!AJ82)</f>
        <v/>
      </c>
      <c r="N69" s="267" t="str">
        <f>IF(【お客さま入力用】申込フォーム!AK82="","",【お客さま入力用】申込フォーム!AK82)</f>
        <v/>
      </c>
      <c r="O69" s="266" t="str">
        <f>IF(【お客さま入力用】申込フォーム!AL82="","",CONCATENATE(【お客さま入力用】申込フォーム!AL82,【お客さま入力用】申込フォーム!AM82,【お客さま入力用】申込フォーム!AN82))</f>
        <v/>
      </c>
    </row>
    <row r="70" spans="2:15" ht="21.75" customHeight="1" outlineLevel="1">
      <c r="B70" s="39">
        <v>62</v>
      </c>
      <c r="C70" s="266" t="str">
        <f>IF(【お客さま入力用】申込フォーム!C83="","",【お客さま入力用】申込フォーム!C83)</f>
        <v/>
      </c>
      <c r="D70" s="267" t="str">
        <f>IF(【お客さま入力用】申込フォーム!E83="","",【お客さま入力用】申込フォーム!E83)</f>
        <v/>
      </c>
      <c r="E70" s="267" t="str">
        <f>IF(【お客さま入力用】申込フォーム!H83="","",【お客さま入力用】申込フォーム!H83)</f>
        <v/>
      </c>
      <c r="F70" s="267" t="str">
        <f>IF(【お客さま入力用】申込フォーム!N83="","",【お客さま入力用】申込フォーム!N83)</f>
        <v/>
      </c>
      <c r="G70" s="267" t="str">
        <f>IF(【お客さま入力用】申込フォーム!O83="","",【お客さま入力用】申込フォーム!O83)</f>
        <v/>
      </c>
      <c r="H70" s="268" t="str">
        <f>IF(【お客さま入力用】申込フォーム!P83="","",IF(【お客さま入力用】申込フォーム!P83&lt;500,"実量制",【お客さま入力用】申込フォーム!P83))</f>
        <v/>
      </c>
      <c r="I70" s="268" t="str">
        <f>IF(【お客さま入力用】申込フォーム!AE83="","",【お客さま入力用】申込フォーム!AE83)</f>
        <v/>
      </c>
      <c r="J70" s="268" t="str">
        <f>IF(【お客さま入力用】申込フォーム!W83="","",【お客さま入力用】申込フォーム!W83)</f>
        <v/>
      </c>
      <c r="K70" s="268" t="str">
        <f>IF(【お客さま入力用】申込フォーム!Z83="","",【お客さま入力用】申込フォーム!Z83)</f>
        <v/>
      </c>
      <c r="L70" s="268" t="str">
        <f>IF(【お客さま入力用】申込フォーム!AB83="","",CONCATENATE(【お客さま入力用】申込フォーム!AB83,【お客さま入力用】申込フォーム!AC83,【お客さま入力用】申込フォーム!AD83))</f>
        <v/>
      </c>
      <c r="M70" s="267" t="str">
        <f>IF(【お客さま入力用】申込フォーム!AJ83="","",【お客さま入力用】申込フォーム!AJ83)</f>
        <v/>
      </c>
      <c r="N70" s="267" t="str">
        <f>IF(【お客さま入力用】申込フォーム!AK83="","",【お客さま入力用】申込フォーム!AK83)</f>
        <v/>
      </c>
      <c r="O70" s="266" t="str">
        <f>IF(【お客さま入力用】申込フォーム!AL83="","",CONCATENATE(【お客さま入力用】申込フォーム!AL83,【お客さま入力用】申込フォーム!AM83,【お客さま入力用】申込フォーム!AN83))</f>
        <v/>
      </c>
    </row>
    <row r="71" spans="2:15" ht="21.75" customHeight="1" outlineLevel="1">
      <c r="B71" s="39">
        <v>63</v>
      </c>
      <c r="C71" s="266" t="str">
        <f>IF(【お客さま入力用】申込フォーム!C84="","",【お客さま入力用】申込フォーム!C84)</f>
        <v/>
      </c>
      <c r="D71" s="267" t="str">
        <f>IF(【お客さま入力用】申込フォーム!E84="","",【お客さま入力用】申込フォーム!E84)</f>
        <v/>
      </c>
      <c r="E71" s="267" t="str">
        <f>IF(【お客さま入力用】申込フォーム!H84="","",【お客さま入力用】申込フォーム!H84)</f>
        <v/>
      </c>
      <c r="F71" s="267" t="str">
        <f>IF(【お客さま入力用】申込フォーム!N84="","",【お客さま入力用】申込フォーム!N84)</f>
        <v/>
      </c>
      <c r="G71" s="267" t="str">
        <f>IF(【お客さま入力用】申込フォーム!O84="","",【お客さま入力用】申込フォーム!O84)</f>
        <v/>
      </c>
      <c r="H71" s="268" t="str">
        <f>IF(【お客さま入力用】申込フォーム!P84="","",IF(【お客さま入力用】申込フォーム!P84&lt;500,"実量制",【お客さま入力用】申込フォーム!P84))</f>
        <v/>
      </c>
      <c r="I71" s="268" t="str">
        <f>IF(【お客さま入力用】申込フォーム!AE84="","",【お客さま入力用】申込フォーム!AE84)</f>
        <v/>
      </c>
      <c r="J71" s="268" t="str">
        <f>IF(【お客さま入力用】申込フォーム!W84="","",【お客さま入力用】申込フォーム!W84)</f>
        <v/>
      </c>
      <c r="K71" s="268" t="str">
        <f>IF(【お客さま入力用】申込フォーム!Z84="","",【お客さま入力用】申込フォーム!Z84)</f>
        <v/>
      </c>
      <c r="L71" s="268" t="str">
        <f>IF(【お客さま入力用】申込フォーム!AB84="","",CONCATENATE(【お客さま入力用】申込フォーム!AB84,【お客さま入力用】申込フォーム!AC84,【お客さま入力用】申込フォーム!AD84))</f>
        <v/>
      </c>
      <c r="M71" s="267" t="str">
        <f>IF(【お客さま入力用】申込フォーム!AJ84="","",【お客さま入力用】申込フォーム!AJ84)</f>
        <v/>
      </c>
      <c r="N71" s="267" t="str">
        <f>IF(【お客さま入力用】申込フォーム!AK84="","",【お客さま入力用】申込フォーム!AK84)</f>
        <v/>
      </c>
      <c r="O71" s="266" t="str">
        <f>IF(【お客さま入力用】申込フォーム!AL84="","",CONCATENATE(【お客さま入力用】申込フォーム!AL84,【お客さま入力用】申込フォーム!AM84,【お客さま入力用】申込フォーム!AN84))</f>
        <v/>
      </c>
    </row>
    <row r="72" spans="2:15" ht="21.75" customHeight="1" outlineLevel="1">
      <c r="B72" s="39">
        <v>64</v>
      </c>
      <c r="C72" s="266" t="str">
        <f>IF(【お客さま入力用】申込フォーム!C85="","",【お客さま入力用】申込フォーム!C85)</f>
        <v/>
      </c>
      <c r="D72" s="267" t="str">
        <f>IF(【お客さま入力用】申込フォーム!E85="","",【お客さま入力用】申込フォーム!E85)</f>
        <v/>
      </c>
      <c r="E72" s="267" t="str">
        <f>IF(【お客さま入力用】申込フォーム!H85="","",【お客さま入力用】申込フォーム!H85)</f>
        <v/>
      </c>
      <c r="F72" s="267" t="str">
        <f>IF(【お客さま入力用】申込フォーム!N85="","",【お客さま入力用】申込フォーム!N85)</f>
        <v/>
      </c>
      <c r="G72" s="267" t="str">
        <f>IF(【お客さま入力用】申込フォーム!O85="","",【お客さま入力用】申込フォーム!O85)</f>
        <v/>
      </c>
      <c r="H72" s="268" t="str">
        <f>IF(【お客さま入力用】申込フォーム!P85="","",IF(【お客さま入力用】申込フォーム!P85&lt;500,"実量制",【お客さま入力用】申込フォーム!P85))</f>
        <v/>
      </c>
      <c r="I72" s="268" t="str">
        <f>IF(【お客さま入力用】申込フォーム!AE85="","",【お客さま入力用】申込フォーム!AE85)</f>
        <v/>
      </c>
      <c r="J72" s="268" t="str">
        <f>IF(【お客さま入力用】申込フォーム!W85="","",【お客さま入力用】申込フォーム!W85)</f>
        <v/>
      </c>
      <c r="K72" s="268" t="str">
        <f>IF(【お客さま入力用】申込フォーム!Z85="","",【お客さま入力用】申込フォーム!Z85)</f>
        <v/>
      </c>
      <c r="L72" s="268" t="str">
        <f>IF(【お客さま入力用】申込フォーム!AB85="","",CONCATENATE(【お客さま入力用】申込フォーム!AB85,【お客さま入力用】申込フォーム!AC85,【お客さま入力用】申込フォーム!AD85))</f>
        <v/>
      </c>
      <c r="M72" s="267" t="str">
        <f>IF(【お客さま入力用】申込フォーム!AJ85="","",【お客さま入力用】申込フォーム!AJ85)</f>
        <v/>
      </c>
      <c r="N72" s="267" t="str">
        <f>IF(【お客さま入力用】申込フォーム!AK85="","",【お客さま入力用】申込フォーム!AK85)</f>
        <v/>
      </c>
      <c r="O72" s="266" t="str">
        <f>IF(【お客さま入力用】申込フォーム!AL85="","",CONCATENATE(【お客さま入力用】申込フォーム!AL85,【お客さま入力用】申込フォーム!AM85,【お客さま入力用】申込フォーム!AN85))</f>
        <v/>
      </c>
    </row>
    <row r="73" spans="2:15" ht="21.75" customHeight="1" outlineLevel="1">
      <c r="B73" s="39">
        <v>65</v>
      </c>
      <c r="C73" s="266" t="str">
        <f>IF(【お客さま入力用】申込フォーム!C86="","",【お客さま入力用】申込フォーム!C86)</f>
        <v/>
      </c>
      <c r="D73" s="267" t="str">
        <f>IF(【お客さま入力用】申込フォーム!E86="","",【お客さま入力用】申込フォーム!E86)</f>
        <v/>
      </c>
      <c r="E73" s="267" t="str">
        <f>IF(【お客さま入力用】申込フォーム!H86="","",【お客さま入力用】申込フォーム!H86)</f>
        <v/>
      </c>
      <c r="F73" s="267" t="str">
        <f>IF(【お客さま入力用】申込フォーム!N86="","",【お客さま入力用】申込フォーム!N86)</f>
        <v/>
      </c>
      <c r="G73" s="267" t="str">
        <f>IF(【お客さま入力用】申込フォーム!O86="","",【お客さま入力用】申込フォーム!O86)</f>
        <v/>
      </c>
      <c r="H73" s="268" t="str">
        <f>IF(【お客さま入力用】申込フォーム!P86="","",IF(【お客さま入力用】申込フォーム!P86&lt;500,"実量制",【お客さま入力用】申込フォーム!P86))</f>
        <v/>
      </c>
      <c r="I73" s="268" t="str">
        <f>IF(【お客さま入力用】申込フォーム!AE86="","",【お客さま入力用】申込フォーム!AE86)</f>
        <v/>
      </c>
      <c r="J73" s="268" t="str">
        <f>IF(【お客さま入力用】申込フォーム!W86="","",【お客さま入力用】申込フォーム!W86)</f>
        <v/>
      </c>
      <c r="K73" s="268" t="str">
        <f>IF(【お客さま入力用】申込フォーム!Z86="","",【お客さま入力用】申込フォーム!Z86)</f>
        <v/>
      </c>
      <c r="L73" s="268" t="str">
        <f>IF(【お客さま入力用】申込フォーム!AB86="","",CONCATENATE(【お客さま入力用】申込フォーム!AB86,【お客さま入力用】申込フォーム!AC86,【お客さま入力用】申込フォーム!AD86))</f>
        <v/>
      </c>
      <c r="M73" s="267" t="str">
        <f>IF(【お客さま入力用】申込フォーム!AJ86="","",【お客さま入力用】申込フォーム!AJ86)</f>
        <v/>
      </c>
      <c r="N73" s="267" t="str">
        <f>IF(【お客さま入力用】申込フォーム!AK86="","",【お客さま入力用】申込フォーム!AK86)</f>
        <v/>
      </c>
      <c r="O73" s="266" t="str">
        <f>IF(【お客さま入力用】申込フォーム!AL86="","",CONCATENATE(【お客さま入力用】申込フォーム!AL86,【お客さま入力用】申込フォーム!AM86,【お客さま入力用】申込フォーム!AN86))</f>
        <v/>
      </c>
    </row>
    <row r="74" spans="2:15" ht="21.75" customHeight="1" outlineLevel="1">
      <c r="B74" s="39">
        <v>66</v>
      </c>
      <c r="C74" s="266" t="str">
        <f>IF(【お客さま入力用】申込フォーム!C87="","",【お客さま入力用】申込フォーム!C87)</f>
        <v/>
      </c>
      <c r="D74" s="267" t="str">
        <f>IF(【お客さま入力用】申込フォーム!E87="","",【お客さま入力用】申込フォーム!E87)</f>
        <v/>
      </c>
      <c r="E74" s="267" t="str">
        <f>IF(【お客さま入力用】申込フォーム!H87="","",【お客さま入力用】申込フォーム!H87)</f>
        <v/>
      </c>
      <c r="F74" s="267" t="str">
        <f>IF(【お客さま入力用】申込フォーム!N87="","",【お客さま入力用】申込フォーム!N87)</f>
        <v/>
      </c>
      <c r="G74" s="267" t="str">
        <f>IF(【お客さま入力用】申込フォーム!O87="","",【お客さま入力用】申込フォーム!O87)</f>
        <v/>
      </c>
      <c r="H74" s="268" t="str">
        <f>IF(【お客さま入力用】申込フォーム!P87="","",IF(【お客さま入力用】申込フォーム!P87&lt;500,"実量制",【お客さま入力用】申込フォーム!P87))</f>
        <v/>
      </c>
      <c r="I74" s="268" t="str">
        <f>IF(【お客さま入力用】申込フォーム!AE87="","",【お客さま入力用】申込フォーム!AE87)</f>
        <v/>
      </c>
      <c r="J74" s="268" t="str">
        <f>IF(【お客さま入力用】申込フォーム!W87="","",【お客さま入力用】申込フォーム!W87)</f>
        <v/>
      </c>
      <c r="K74" s="268" t="str">
        <f>IF(【お客さま入力用】申込フォーム!Z87="","",【お客さま入力用】申込フォーム!Z87)</f>
        <v/>
      </c>
      <c r="L74" s="268" t="str">
        <f>IF(【お客さま入力用】申込フォーム!AB87="","",CONCATENATE(【お客さま入力用】申込フォーム!AB87,【お客さま入力用】申込フォーム!AC87,【お客さま入力用】申込フォーム!AD87))</f>
        <v/>
      </c>
      <c r="M74" s="267" t="str">
        <f>IF(【お客さま入力用】申込フォーム!AJ87="","",【お客さま入力用】申込フォーム!AJ87)</f>
        <v/>
      </c>
      <c r="N74" s="267" t="str">
        <f>IF(【お客さま入力用】申込フォーム!AK87="","",【お客さま入力用】申込フォーム!AK87)</f>
        <v/>
      </c>
      <c r="O74" s="266" t="str">
        <f>IF(【お客さま入力用】申込フォーム!AL87="","",CONCATENATE(【お客さま入力用】申込フォーム!AL87,【お客さま入力用】申込フォーム!AM87,【お客さま入力用】申込フォーム!AN87))</f>
        <v/>
      </c>
    </row>
    <row r="75" spans="2:15" ht="21.75" customHeight="1" outlineLevel="1">
      <c r="B75" s="39">
        <v>67</v>
      </c>
      <c r="C75" s="266" t="str">
        <f>IF(【お客さま入力用】申込フォーム!C88="","",【お客さま入力用】申込フォーム!C88)</f>
        <v/>
      </c>
      <c r="D75" s="267" t="str">
        <f>IF(【お客さま入力用】申込フォーム!E88="","",【お客さま入力用】申込フォーム!E88)</f>
        <v/>
      </c>
      <c r="E75" s="267" t="str">
        <f>IF(【お客さま入力用】申込フォーム!H88="","",【お客さま入力用】申込フォーム!H88)</f>
        <v/>
      </c>
      <c r="F75" s="267" t="str">
        <f>IF(【お客さま入力用】申込フォーム!N88="","",【お客さま入力用】申込フォーム!N88)</f>
        <v/>
      </c>
      <c r="G75" s="267" t="str">
        <f>IF(【お客さま入力用】申込フォーム!O88="","",【お客さま入力用】申込フォーム!O88)</f>
        <v/>
      </c>
      <c r="H75" s="268" t="str">
        <f>IF(【お客さま入力用】申込フォーム!P88="","",IF(【お客さま入力用】申込フォーム!P88&lt;500,"実量制",【お客さま入力用】申込フォーム!P88))</f>
        <v/>
      </c>
      <c r="I75" s="268" t="str">
        <f>IF(【お客さま入力用】申込フォーム!AE88="","",【お客さま入力用】申込フォーム!AE88)</f>
        <v/>
      </c>
      <c r="J75" s="268" t="str">
        <f>IF(【お客さま入力用】申込フォーム!W88="","",【お客さま入力用】申込フォーム!W88)</f>
        <v/>
      </c>
      <c r="K75" s="268" t="str">
        <f>IF(【お客さま入力用】申込フォーム!Z88="","",【お客さま入力用】申込フォーム!Z88)</f>
        <v/>
      </c>
      <c r="L75" s="268" t="str">
        <f>IF(【お客さま入力用】申込フォーム!AB88="","",CONCATENATE(【お客さま入力用】申込フォーム!AB88,【お客さま入力用】申込フォーム!AC88,【お客さま入力用】申込フォーム!AD88))</f>
        <v/>
      </c>
      <c r="M75" s="267" t="str">
        <f>IF(【お客さま入力用】申込フォーム!AJ88="","",【お客さま入力用】申込フォーム!AJ88)</f>
        <v/>
      </c>
      <c r="N75" s="267" t="str">
        <f>IF(【お客さま入力用】申込フォーム!AK88="","",【お客さま入力用】申込フォーム!AK88)</f>
        <v/>
      </c>
      <c r="O75" s="266" t="str">
        <f>IF(【お客さま入力用】申込フォーム!AL88="","",CONCATENATE(【お客さま入力用】申込フォーム!AL88,【お客さま入力用】申込フォーム!AM88,【お客さま入力用】申込フォーム!AN88))</f>
        <v/>
      </c>
    </row>
    <row r="76" spans="2:15" ht="21.75" customHeight="1" outlineLevel="1">
      <c r="B76" s="39">
        <v>68</v>
      </c>
      <c r="C76" s="266" t="str">
        <f>IF(【お客さま入力用】申込フォーム!C89="","",【お客さま入力用】申込フォーム!C89)</f>
        <v/>
      </c>
      <c r="D76" s="267" t="str">
        <f>IF(【お客さま入力用】申込フォーム!E89="","",【お客さま入力用】申込フォーム!E89)</f>
        <v/>
      </c>
      <c r="E76" s="267" t="str">
        <f>IF(【お客さま入力用】申込フォーム!H89="","",【お客さま入力用】申込フォーム!H89)</f>
        <v/>
      </c>
      <c r="F76" s="267" t="str">
        <f>IF(【お客さま入力用】申込フォーム!N89="","",【お客さま入力用】申込フォーム!N89)</f>
        <v/>
      </c>
      <c r="G76" s="267" t="str">
        <f>IF(【お客さま入力用】申込フォーム!O89="","",【お客さま入力用】申込フォーム!O89)</f>
        <v/>
      </c>
      <c r="H76" s="268" t="str">
        <f>IF(【お客さま入力用】申込フォーム!P89="","",IF(【お客さま入力用】申込フォーム!P89&lt;500,"実量制",【お客さま入力用】申込フォーム!P89))</f>
        <v/>
      </c>
      <c r="I76" s="268" t="str">
        <f>IF(【お客さま入力用】申込フォーム!AE89="","",【お客さま入力用】申込フォーム!AE89)</f>
        <v/>
      </c>
      <c r="J76" s="268" t="str">
        <f>IF(【お客さま入力用】申込フォーム!W89="","",【お客さま入力用】申込フォーム!W89)</f>
        <v/>
      </c>
      <c r="K76" s="268" t="str">
        <f>IF(【お客さま入力用】申込フォーム!Z89="","",【お客さま入力用】申込フォーム!Z89)</f>
        <v/>
      </c>
      <c r="L76" s="268" t="str">
        <f>IF(【お客さま入力用】申込フォーム!AB89="","",CONCATENATE(【お客さま入力用】申込フォーム!AB89,【お客さま入力用】申込フォーム!AC89,【お客さま入力用】申込フォーム!AD89))</f>
        <v/>
      </c>
      <c r="M76" s="267" t="str">
        <f>IF(【お客さま入力用】申込フォーム!AJ89="","",【お客さま入力用】申込フォーム!AJ89)</f>
        <v/>
      </c>
      <c r="N76" s="267" t="str">
        <f>IF(【お客さま入力用】申込フォーム!AK89="","",【お客さま入力用】申込フォーム!AK89)</f>
        <v/>
      </c>
      <c r="O76" s="266" t="str">
        <f>IF(【お客さま入力用】申込フォーム!AL89="","",CONCATENATE(【お客さま入力用】申込フォーム!AL89,【お客さま入力用】申込フォーム!AM89,【お客さま入力用】申込フォーム!AN89))</f>
        <v/>
      </c>
    </row>
    <row r="77" spans="2:15" ht="21.75" customHeight="1" outlineLevel="1">
      <c r="B77" s="39">
        <v>69</v>
      </c>
      <c r="C77" s="266" t="str">
        <f>IF(【お客さま入力用】申込フォーム!C90="","",【お客さま入力用】申込フォーム!C90)</f>
        <v/>
      </c>
      <c r="D77" s="267" t="str">
        <f>IF(【お客さま入力用】申込フォーム!E90="","",【お客さま入力用】申込フォーム!E90)</f>
        <v/>
      </c>
      <c r="E77" s="267" t="str">
        <f>IF(【お客さま入力用】申込フォーム!H90="","",【お客さま入力用】申込フォーム!H90)</f>
        <v/>
      </c>
      <c r="F77" s="267" t="str">
        <f>IF(【お客さま入力用】申込フォーム!N90="","",【お客さま入力用】申込フォーム!N90)</f>
        <v/>
      </c>
      <c r="G77" s="267" t="str">
        <f>IF(【お客さま入力用】申込フォーム!O90="","",【お客さま入力用】申込フォーム!O90)</f>
        <v/>
      </c>
      <c r="H77" s="268" t="str">
        <f>IF(【お客さま入力用】申込フォーム!P90="","",IF(【お客さま入力用】申込フォーム!P90&lt;500,"実量制",【お客さま入力用】申込フォーム!P90))</f>
        <v/>
      </c>
      <c r="I77" s="268" t="str">
        <f>IF(【お客さま入力用】申込フォーム!AE90="","",【お客さま入力用】申込フォーム!AE90)</f>
        <v/>
      </c>
      <c r="J77" s="268" t="str">
        <f>IF(【お客さま入力用】申込フォーム!W90="","",【お客さま入力用】申込フォーム!W90)</f>
        <v/>
      </c>
      <c r="K77" s="268" t="str">
        <f>IF(【お客さま入力用】申込フォーム!Z90="","",【お客さま入力用】申込フォーム!Z90)</f>
        <v/>
      </c>
      <c r="L77" s="268" t="str">
        <f>IF(【お客さま入力用】申込フォーム!AB90="","",CONCATENATE(【お客さま入力用】申込フォーム!AB90,【お客さま入力用】申込フォーム!AC90,【お客さま入力用】申込フォーム!AD90))</f>
        <v/>
      </c>
      <c r="M77" s="267" t="str">
        <f>IF(【お客さま入力用】申込フォーム!AJ90="","",【お客さま入力用】申込フォーム!AJ90)</f>
        <v/>
      </c>
      <c r="N77" s="267" t="str">
        <f>IF(【お客さま入力用】申込フォーム!AK90="","",【お客さま入力用】申込フォーム!AK90)</f>
        <v/>
      </c>
      <c r="O77" s="266" t="str">
        <f>IF(【お客さま入力用】申込フォーム!AL90="","",CONCATENATE(【お客さま入力用】申込フォーム!AL90,【お客さま入力用】申込フォーム!AM90,【お客さま入力用】申込フォーム!AN90))</f>
        <v/>
      </c>
    </row>
    <row r="78" spans="2:15" ht="21.75" customHeight="1" outlineLevel="1">
      <c r="B78" s="39">
        <v>70</v>
      </c>
      <c r="C78" s="266" t="str">
        <f>IF(【お客さま入力用】申込フォーム!C91="","",【お客さま入力用】申込フォーム!C91)</f>
        <v/>
      </c>
      <c r="D78" s="267" t="str">
        <f>IF(【お客さま入力用】申込フォーム!E91="","",【お客さま入力用】申込フォーム!E91)</f>
        <v/>
      </c>
      <c r="E78" s="267" t="str">
        <f>IF(【お客さま入力用】申込フォーム!H91="","",【お客さま入力用】申込フォーム!H91)</f>
        <v/>
      </c>
      <c r="F78" s="267" t="str">
        <f>IF(【お客さま入力用】申込フォーム!N91="","",【お客さま入力用】申込フォーム!N91)</f>
        <v/>
      </c>
      <c r="G78" s="267" t="str">
        <f>IF(【お客さま入力用】申込フォーム!O91="","",【お客さま入力用】申込フォーム!O91)</f>
        <v/>
      </c>
      <c r="H78" s="268" t="str">
        <f>IF(【お客さま入力用】申込フォーム!P91="","",IF(【お客さま入力用】申込フォーム!P91&lt;500,"実量制",【お客さま入力用】申込フォーム!P91))</f>
        <v/>
      </c>
      <c r="I78" s="268" t="str">
        <f>IF(【お客さま入力用】申込フォーム!AE91="","",【お客さま入力用】申込フォーム!AE91)</f>
        <v/>
      </c>
      <c r="J78" s="268" t="str">
        <f>IF(【お客さま入力用】申込フォーム!W91="","",【お客さま入力用】申込フォーム!W91)</f>
        <v/>
      </c>
      <c r="K78" s="268" t="str">
        <f>IF(【お客さま入力用】申込フォーム!Z91="","",【お客さま入力用】申込フォーム!Z91)</f>
        <v/>
      </c>
      <c r="L78" s="268" t="str">
        <f>IF(【お客さま入力用】申込フォーム!AB91="","",CONCATENATE(【お客さま入力用】申込フォーム!AB91,【お客さま入力用】申込フォーム!AC91,【お客さま入力用】申込フォーム!AD91))</f>
        <v/>
      </c>
      <c r="M78" s="267" t="str">
        <f>IF(【お客さま入力用】申込フォーム!AJ91="","",【お客さま入力用】申込フォーム!AJ91)</f>
        <v/>
      </c>
      <c r="N78" s="267" t="str">
        <f>IF(【お客さま入力用】申込フォーム!AK91="","",【お客さま入力用】申込フォーム!AK91)</f>
        <v/>
      </c>
      <c r="O78" s="266" t="str">
        <f>IF(【お客さま入力用】申込フォーム!AL91="","",CONCATENATE(【お客さま入力用】申込フォーム!AL91,【お客さま入力用】申込フォーム!AM91,【お客さま入力用】申込フォーム!AN91))</f>
        <v/>
      </c>
    </row>
    <row r="79" spans="2:15" ht="21.75" customHeight="1" outlineLevel="1">
      <c r="B79" s="39">
        <v>71</v>
      </c>
      <c r="C79" s="266" t="str">
        <f>IF(【お客さま入力用】申込フォーム!C92="","",【お客さま入力用】申込フォーム!C92)</f>
        <v/>
      </c>
      <c r="D79" s="267" t="str">
        <f>IF(【お客さま入力用】申込フォーム!E92="","",【お客さま入力用】申込フォーム!E92)</f>
        <v/>
      </c>
      <c r="E79" s="267" t="str">
        <f>IF(【お客さま入力用】申込フォーム!H92="","",【お客さま入力用】申込フォーム!H92)</f>
        <v/>
      </c>
      <c r="F79" s="267" t="str">
        <f>IF(【お客さま入力用】申込フォーム!N92="","",【お客さま入力用】申込フォーム!N92)</f>
        <v/>
      </c>
      <c r="G79" s="267" t="str">
        <f>IF(【お客さま入力用】申込フォーム!O92="","",【お客さま入力用】申込フォーム!O92)</f>
        <v/>
      </c>
      <c r="H79" s="268" t="str">
        <f>IF(【お客さま入力用】申込フォーム!P92="","",IF(【お客さま入力用】申込フォーム!P92&lt;500,"実量制",【お客さま入力用】申込フォーム!P92))</f>
        <v/>
      </c>
      <c r="I79" s="268" t="str">
        <f>IF(【お客さま入力用】申込フォーム!AE92="","",【お客さま入力用】申込フォーム!AE92)</f>
        <v/>
      </c>
      <c r="J79" s="268" t="str">
        <f>IF(【お客さま入力用】申込フォーム!W92="","",【お客さま入力用】申込フォーム!W92)</f>
        <v/>
      </c>
      <c r="K79" s="268" t="str">
        <f>IF(【お客さま入力用】申込フォーム!Z92="","",【お客さま入力用】申込フォーム!Z92)</f>
        <v/>
      </c>
      <c r="L79" s="268" t="str">
        <f>IF(【お客さま入力用】申込フォーム!AB92="","",CONCATENATE(【お客さま入力用】申込フォーム!AB92,【お客さま入力用】申込フォーム!AC92,【お客さま入力用】申込フォーム!AD92))</f>
        <v/>
      </c>
      <c r="M79" s="267" t="str">
        <f>IF(【お客さま入力用】申込フォーム!AJ92="","",【お客さま入力用】申込フォーム!AJ92)</f>
        <v/>
      </c>
      <c r="N79" s="267" t="str">
        <f>IF(【お客さま入力用】申込フォーム!AK92="","",【お客さま入力用】申込フォーム!AK92)</f>
        <v/>
      </c>
      <c r="O79" s="266" t="str">
        <f>IF(【お客さま入力用】申込フォーム!AL92="","",CONCATENATE(【お客さま入力用】申込フォーム!AL92,【お客さま入力用】申込フォーム!AM92,【お客さま入力用】申込フォーム!AN92))</f>
        <v/>
      </c>
    </row>
    <row r="80" spans="2:15" ht="21.75" customHeight="1" outlineLevel="1">
      <c r="B80" s="39">
        <v>72</v>
      </c>
      <c r="C80" s="266" t="str">
        <f>IF(【お客さま入力用】申込フォーム!C93="","",【お客さま入力用】申込フォーム!C93)</f>
        <v/>
      </c>
      <c r="D80" s="267" t="str">
        <f>IF(【お客さま入力用】申込フォーム!E93="","",【お客さま入力用】申込フォーム!E93)</f>
        <v/>
      </c>
      <c r="E80" s="267" t="str">
        <f>IF(【お客さま入力用】申込フォーム!H93="","",【お客さま入力用】申込フォーム!H93)</f>
        <v/>
      </c>
      <c r="F80" s="267" t="str">
        <f>IF(【お客さま入力用】申込フォーム!N93="","",【お客さま入力用】申込フォーム!N93)</f>
        <v/>
      </c>
      <c r="G80" s="267" t="str">
        <f>IF(【お客さま入力用】申込フォーム!O93="","",【お客さま入力用】申込フォーム!O93)</f>
        <v/>
      </c>
      <c r="H80" s="268" t="str">
        <f>IF(【お客さま入力用】申込フォーム!P93="","",IF(【お客さま入力用】申込フォーム!P93&lt;500,"実量制",【お客さま入力用】申込フォーム!P93))</f>
        <v/>
      </c>
      <c r="I80" s="268" t="str">
        <f>IF(【お客さま入力用】申込フォーム!AE93="","",【お客さま入力用】申込フォーム!AE93)</f>
        <v/>
      </c>
      <c r="J80" s="268" t="str">
        <f>IF(【お客さま入力用】申込フォーム!W93="","",【お客さま入力用】申込フォーム!W93)</f>
        <v/>
      </c>
      <c r="K80" s="268" t="str">
        <f>IF(【お客さま入力用】申込フォーム!Z93="","",【お客さま入力用】申込フォーム!Z93)</f>
        <v/>
      </c>
      <c r="L80" s="268" t="str">
        <f>IF(【お客さま入力用】申込フォーム!AB93="","",CONCATENATE(【お客さま入力用】申込フォーム!AB93,【お客さま入力用】申込フォーム!AC93,【お客さま入力用】申込フォーム!AD93))</f>
        <v/>
      </c>
      <c r="M80" s="267" t="str">
        <f>IF(【お客さま入力用】申込フォーム!AJ93="","",【お客さま入力用】申込フォーム!AJ93)</f>
        <v/>
      </c>
      <c r="N80" s="267" t="str">
        <f>IF(【お客さま入力用】申込フォーム!AK93="","",【お客さま入力用】申込フォーム!AK93)</f>
        <v/>
      </c>
      <c r="O80" s="266" t="str">
        <f>IF(【お客さま入力用】申込フォーム!AL93="","",CONCATENATE(【お客さま入力用】申込フォーム!AL93,【お客さま入力用】申込フォーム!AM93,【お客さま入力用】申込フォーム!AN93))</f>
        <v/>
      </c>
    </row>
    <row r="81" spans="2:15" ht="21.75" customHeight="1" outlineLevel="1">
      <c r="B81" s="39">
        <v>73</v>
      </c>
      <c r="C81" s="266" t="str">
        <f>IF(【お客さま入力用】申込フォーム!C94="","",【お客さま入力用】申込フォーム!C94)</f>
        <v/>
      </c>
      <c r="D81" s="267" t="str">
        <f>IF(【お客さま入力用】申込フォーム!E94="","",【お客さま入力用】申込フォーム!E94)</f>
        <v/>
      </c>
      <c r="E81" s="267" t="str">
        <f>IF(【お客さま入力用】申込フォーム!H94="","",【お客さま入力用】申込フォーム!H94)</f>
        <v/>
      </c>
      <c r="F81" s="267" t="str">
        <f>IF(【お客さま入力用】申込フォーム!N94="","",【お客さま入力用】申込フォーム!N94)</f>
        <v/>
      </c>
      <c r="G81" s="267" t="str">
        <f>IF(【お客さま入力用】申込フォーム!O94="","",【お客さま入力用】申込フォーム!O94)</f>
        <v/>
      </c>
      <c r="H81" s="268" t="str">
        <f>IF(【お客さま入力用】申込フォーム!P94="","",IF(【お客さま入力用】申込フォーム!P94&lt;500,"実量制",【お客さま入力用】申込フォーム!P94))</f>
        <v/>
      </c>
      <c r="I81" s="268" t="str">
        <f>IF(【お客さま入力用】申込フォーム!AE94="","",【お客さま入力用】申込フォーム!AE94)</f>
        <v/>
      </c>
      <c r="J81" s="268" t="str">
        <f>IF(【お客さま入力用】申込フォーム!W94="","",【お客さま入力用】申込フォーム!W94)</f>
        <v/>
      </c>
      <c r="K81" s="268" t="str">
        <f>IF(【お客さま入力用】申込フォーム!Z94="","",【お客さま入力用】申込フォーム!Z94)</f>
        <v/>
      </c>
      <c r="L81" s="268" t="str">
        <f>IF(【お客さま入力用】申込フォーム!AB94="","",CONCATENATE(【お客さま入力用】申込フォーム!AB94,【お客さま入力用】申込フォーム!AC94,【お客さま入力用】申込フォーム!AD94))</f>
        <v/>
      </c>
      <c r="M81" s="267" t="str">
        <f>IF(【お客さま入力用】申込フォーム!AJ94="","",【お客さま入力用】申込フォーム!AJ94)</f>
        <v/>
      </c>
      <c r="N81" s="267" t="str">
        <f>IF(【お客さま入力用】申込フォーム!AK94="","",【お客さま入力用】申込フォーム!AK94)</f>
        <v/>
      </c>
      <c r="O81" s="266" t="str">
        <f>IF(【お客さま入力用】申込フォーム!AL94="","",CONCATENATE(【お客さま入力用】申込フォーム!AL94,【お客さま入力用】申込フォーム!AM94,【お客さま入力用】申込フォーム!AN94))</f>
        <v/>
      </c>
    </row>
    <row r="82" spans="2:15" ht="21.75" customHeight="1" outlineLevel="1">
      <c r="B82" s="39">
        <v>74</v>
      </c>
      <c r="C82" s="266" t="str">
        <f>IF(【お客さま入力用】申込フォーム!C95="","",【お客さま入力用】申込フォーム!C95)</f>
        <v/>
      </c>
      <c r="D82" s="267" t="str">
        <f>IF(【お客さま入力用】申込フォーム!E95="","",【お客さま入力用】申込フォーム!E95)</f>
        <v/>
      </c>
      <c r="E82" s="267" t="str">
        <f>IF(【お客さま入力用】申込フォーム!H95="","",【お客さま入力用】申込フォーム!H95)</f>
        <v/>
      </c>
      <c r="F82" s="267" t="str">
        <f>IF(【お客さま入力用】申込フォーム!N95="","",【お客さま入力用】申込フォーム!N95)</f>
        <v/>
      </c>
      <c r="G82" s="267" t="str">
        <f>IF(【お客さま入力用】申込フォーム!O95="","",【お客さま入力用】申込フォーム!O95)</f>
        <v/>
      </c>
      <c r="H82" s="268" t="str">
        <f>IF(【お客さま入力用】申込フォーム!P95="","",IF(【お客さま入力用】申込フォーム!P95&lt;500,"実量制",【お客さま入力用】申込フォーム!P95))</f>
        <v/>
      </c>
      <c r="I82" s="268" t="str">
        <f>IF(【お客さま入力用】申込フォーム!AE95="","",【お客さま入力用】申込フォーム!AE95)</f>
        <v/>
      </c>
      <c r="J82" s="268" t="str">
        <f>IF(【お客さま入力用】申込フォーム!W95="","",【お客さま入力用】申込フォーム!W95)</f>
        <v/>
      </c>
      <c r="K82" s="268" t="str">
        <f>IF(【お客さま入力用】申込フォーム!Z95="","",【お客さま入力用】申込フォーム!Z95)</f>
        <v/>
      </c>
      <c r="L82" s="268" t="str">
        <f>IF(【お客さま入力用】申込フォーム!AB95="","",CONCATENATE(【お客さま入力用】申込フォーム!AB95,【お客さま入力用】申込フォーム!AC95,【お客さま入力用】申込フォーム!AD95))</f>
        <v/>
      </c>
      <c r="M82" s="267" t="str">
        <f>IF(【お客さま入力用】申込フォーム!AJ95="","",【お客さま入力用】申込フォーム!AJ95)</f>
        <v/>
      </c>
      <c r="N82" s="267" t="str">
        <f>IF(【お客さま入力用】申込フォーム!AK95="","",【お客さま入力用】申込フォーム!AK95)</f>
        <v/>
      </c>
      <c r="O82" s="266" t="str">
        <f>IF(【お客さま入力用】申込フォーム!AL95="","",CONCATENATE(【お客さま入力用】申込フォーム!AL95,【お客さま入力用】申込フォーム!AM95,【お客さま入力用】申込フォーム!AN95))</f>
        <v/>
      </c>
    </row>
    <row r="83" spans="2:15" ht="21.75" customHeight="1" outlineLevel="1">
      <c r="B83" s="39">
        <v>75</v>
      </c>
      <c r="C83" s="266" t="str">
        <f>IF(【お客さま入力用】申込フォーム!C96="","",【お客さま入力用】申込フォーム!C96)</f>
        <v/>
      </c>
      <c r="D83" s="267" t="str">
        <f>IF(【お客さま入力用】申込フォーム!E96="","",【お客さま入力用】申込フォーム!E96)</f>
        <v/>
      </c>
      <c r="E83" s="267" t="str">
        <f>IF(【お客さま入力用】申込フォーム!H96="","",【お客さま入力用】申込フォーム!H96)</f>
        <v/>
      </c>
      <c r="F83" s="267" t="str">
        <f>IF(【お客さま入力用】申込フォーム!N96="","",【お客さま入力用】申込フォーム!N96)</f>
        <v/>
      </c>
      <c r="G83" s="267" t="str">
        <f>IF(【お客さま入力用】申込フォーム!O96="","",【お客さま入力用】申込フォーム!O96)</f>
        <v/>
      </c>
      <c r="H83" s="268" t="str">
        <f>IF(【お客さま入力用】申込フォーム!P96="","",IF(【お客さま入力用】申込フォーム!P96&lt;500,"実量制",【お客さま入力用】申込フォーム!P96))</f>
        <v/>
      </c>
      <c r="I83" s="268" t="str">
        <f>IF(【お客さま入力用】申込フォーム!AE96="","",【お客さま入力用】申込フォーム!AE96)</f>
        <v/>
      </c>
      <c r="J83" s="268" t="str">
        <f>IF(【お客さま入力用】申込フォーム!W96="","",【お客さま入力用】申込フォーム!W96)</f>
        <v/>
      </c>
      <c r="K83" s="268" t="str">
        <f>IF(【お客さま入力用】申込フォーム!Z96="","",【お客さま入力用】申込フォーム!Z96)</f>
        <v/>
      </c>
      <c r="L83" s="268" t="str">
        <f>IF(【お客さま入力用】申込フォーム!AB96="","",CONCATENATE(【お客さま入力用】申込フォーム!AB96,【お客さま入力用】申込フォーム!AC96,【お客さま入力用】申込フォーム!AD96))</f>
        <v/>
      </c>
      <c r="M83" s="267" t="str">
        <f>IF(【お客さま入力用】申込フォーム!AJ96="","",【お客さま入力用】申込フォーム!AJ96)</f>
        <v/>
      </c>
      <c r="N83" s="267" t="str">
        <f>IF(【お客さま入力用】申込フォーム!AK96="","",【お客さま入力用】申込フォーム!AK96)</f>
        <v/>
      </c>
      <c r="O83" s="266" t="str">
        <f>IF(【お客さま入力用】申込フォーム!AL96="","",CONCATENATE(【お客さま入力用】申込フォーム!AL96,【お客さま入力用】申込フォーム!AM96,【お客さま入力用】申込フォーム!AN96))</f>
        <v/>
      </c>
    </row>
    <row r="84" spans="2:15" ht="21.75" customHeight="1" outlineLevel="1">
      <c r="B84" s="39">
        <v>76</v>
      </c>
      <c r="C84" s="266" t="str">
        <f>IF(【お客さま入力用】申込フォーム!C97="","",【お客さま入力用】申込フォーム!C97)</f>
        <v/>
      </c>
      <c r="D84" s="267" t="str">
        <f>IF(【お客さま入力用】申込フォーム!E97="","",【お客さま入力用】申込フォーム!E97)</f>
        <v/>
      </c>
      <c r="E84" s="267" t="str">
        <f>IF(【お客さま入力用】申込フォーム!H97="","",【お客さま入力用】申込フォーム!H97)</f>
        <v/>
      </c>
      <c r="F84" s="267" t="str">
        <f>IF(【お客さま入力用】申込フォーム!N97="","",【お客さま入力用】申込フォーム!N97)</f>
        <v/>
      </c>
      <c r="G84" s="267" t="str">
        <f>IF(【お客さま入力用】申込フォーム!O97="","",【お客さま入力用】申込フォーム!O97)</f>
        <v/>
      </c>
      <c r="H84" s="268" t="str">
        <f>IF(【お客さま入力用】申込フォーム!P97="","",IF(【お客さま入力用】申込フォーム!P97&lt;500,"実量制",【お客さま入力用】申込フォーム!P97))</f>
        <v/>
      </c>
      <c r="I84" s="268" t="str">
        <f>IF(【お客さま入力用】申込フォーム!AE97="","",【お客さま入力用】申込フォーム!AE97)</f>
        <v/>
      </c>
      <c r="J84" s="268" t="str">
        <f>IF(【お客さま入力用】申込フォーム!W97="","",【お客さま入力用】申込フォーム!W97)</f>
        <v/>
      </c>
      <c r="K84" s="268" t="str">
        <f>IF(【お客さま入力用】申込フォーム!Z97="","",【お客さま入力用】申込フォーム!Z97)</f>
        <v/>
      </c>
      <c r="L84" s="268" t="str">
        <f>IF(【お客さま入力用】申込フォーム!AB97="","",CONCATENATE(【お客さま入力用】申込フォーム!AB97,【お客さま入力用】申込フォーム!AC97,【お客さま入力用】申込フォーム!AD97))</f>
        <v/>
      </c>
      <c r="M84" s="267" t="str">
        <f>IF(【お客さま入力用】申込フォーム!AJ97="","",【お客さま入力用】申込フォーム!AJ97)</f>
        <v/>
      </c>
      <c r="N84" s="267" t="str">
        <f>IF(【お客さま入力用】申込フォーム!AK97="","",【お客さま入力用】申込フォーム!AK97)</f>
        <v/>
      </c>
      <c r="O84" s="266" t="str">
        <f>IF(【お客さま入力用】申込フォーム!AL97="","",CONCATENATE(【お客さま入力用】申込フォーム!AL97,【お客さま入力用】申込フォーム!AM97,【お客さま入力用】申込フォーム!AN97))</f>
        <v/>
      </c>
    </row>
    <row r="85" spans="2:15" ht="21.75" customHeight="1" outlineLevel="1">
      <c r="B85" s="39">
        <v>77</v>
      </c>
      <c r="C85" s="266" t="str">
        <f>IF(【お客さま入力用】申込フォーム!C98="","",【お客さま入力用】申込フォーム!C98)</f>
        <v/>
      </c>
      <c r="D85" s="267" t="str">
        <f>IF(【お客さま入力用】申込フォーム!E98="","",【お客さま入力用】申込フォーム!E98)</f>
        <v/>
      </c>
      <c r="E85" s="267" t="str">
        <f>IF(【お客さま入力用】申込フォーム!H98="","",【お客さま入力用】申込フォーム!H98)</f>
        <v/>
      </c>
      <c r="F85" s="267" t="str">
        <f>IF(【お客さま入力用】申込フォーム!N98="","",【お客さま入力用】申込フォーム!N98)</f>
        <v/>
      </c>
      <c r="G85" s="267" t="str">
        <f>IF(【お客さま入力用】申込フォーム!O98="","",【お客さま入力用】申込フォーム!O98)</f>
        <v/>
      </c>
      <c r="H85" s="268" t="str">
        <f>IF(【お客さま入力用】申込フォーム!P98="","",IF(【お客さま入力用】申込フォーム!P98&lt;500,"実量制",【お客さま入力用】申込フォーム!P98))</f>
        <v/>
      </c>
      <c r="I85" s="268" t="str">
        <f>IF(【お客さま入力用】申込フォーム!AE98="","",【お客さま入力用】申込フォーム!AE98)</f>
        <v/>
      </c>
      <c r="J85" s="268" t="str">
        <f>IF(【お客さま入力用】申込フォーム!W98="","",【お客さま入力用】申込フォーム!W98)</f>
        <v/>
      </c>
      <c r="K85" s="268" t="str">
        <f>IF(【お客さま入力用】申込フォーム!Z98="","",【お客さま入力用】申込フォーム!Z98)</f>
        <v/>
      </c>
      <c r="L85" s="268" t="str">
        <f>IF(【お客さま入力用】申込フォーム!AB98="","",CONCATENATE(【お客さま入力用】申込フォーム!AB98,【お客さま入力用】申込フォーム!AC98,【お客さま入力用】申込フォーム!AD98))</f>
        <v/>
      </c>
      <c r="M85" s="267" t="str">
        <f>IF(【お客さま入力用】申込フォーム!AJ98="","",【お客さま入力用】申込フォーム!AJ98)</f>
        <v/>
      </c>
      <c r="N85" s="267" t="str">
        <f>IF(【お客さま入力用】申込フォーム!AK98="","",【お客さま入力用】申込フォーム!AK98)</f>
        <v/>
      </c>
      <c r="O85" s="266" t="str">
        <f>IF(【お客さま入力用】申込フォーム!AL98="","",CONCATENATE(【お客さま入力用】申込フォーム!AL98,【お客さま入力用】申込フォーム!AM98,【お客さま入力用】申込フォーム!AN98))</f>
        <v/>
      </c>
    </row>
    <row r="86" spans="2:15" ht="21.75" customHeight="1" outlineLevel="1">
      <c r="B86" s="39">
        <v>78</v>
      </c>
      <c r="C86" s="266" t="str">
        <f>IF(【お客さま入力用】申込フォーム!C99="","",【お客さま入力用】申込フォーム!C99)</f>
        <v/>
      </c>
      <c r="D86" s="267" t="str">
        <f>IF(【お客さま入力用】申込フォーム!E99="","",【お客さま入力用】申込フォーム!E99)</f>
        <v/>
      </c>
      <c r="E86" s="267" t="str">
        <f>IF(【お客さま入力用】申込フォーム!H99="","",【お客さま入力用】申込フォーム!H99)</f>
        <v/>
      </c>
      <c r="F86" s="267" t="str">
        <f>IF(【お客さま入力用】申込フォーム!N99="","",【お客さま入力用】申込フォーム!N99)</f>
        <v/>
      </c>
      <c r="G86" s="267" t="str">
        <f>IF(【お客さま入力用】申込フォーム!O99="","",【お客さま入力用】申込フォーム!O99)</f>
        <v/>
      </c>
      <c r="H86" s="268" t="str">
        <f>IF(【お客さま入力用】申込フォーム!P99="","",IF(【お客さま入力用】申込フォーム!P99&lt;500,"実量制",【お客さま入力用】申込フォーム!P99))</f>
        <v/>
      </c>
      <c r="I86" s="268" t="str">
        <f>IF(【お客さま入力用】申込フォーム!AE99="","",【お客さま入力用】申込フォーム!AE99)</f>
        <v/>
      </c>
      <c r="J86" s="268" t="str">
        <f>IF(【お客さま入力用】申込フォーム!W99="","",【お客さま入力用】申込フォーム!W99)</f>
        <v/>
      </c>
      <c r="K86" s="268" t="str">
        <f>IF(【お客さま入力用】申込フォーム!Z99="","",【お客さま入力用】申込フォーム!Z99)</f>
        <v/>
      </c>
      <c r="L86" s="268" t="str">
        <f>IF(【お客さま入力用】申込フォーム!AB99="","",CONCATENATE(【お客さま入力用】申込フォーム!AB99,【お客さま入力用】申込フォーム!AC99,【お客さま入力用】申込フォーム!AD99))</f>
        <v/>
      </c>
      <c r="M86" s="267" t="str">
        <f>IF(【お客さま入力用】申込フォーム!AJ99="","",【お客さま入力用】申込フォーム!AJ99)</f>
        <v/>
      </c>
      <c r="N86" s="267" t="str">
        <f>IF(【お客さま入力用】申込フォーム!AK99="","",【お客さま入力用】申込フォーム!AK99)</f>
        <v/>
      </c>
      <c r="O86" s="266" t="str">
        <f>IF(【お客さま入力用】申込フォーム!AL99="","",CONCATENATE(【お客さま入力用】申込フォーム!AL99,【お客さま入力用】申込フォーム!AM99,【お客さま入力用】申込フォーム!AN99))</f>
        <v/>
      </c>
    </row>
    <row r="87" spans="2:15" ht="21.75" customHeight="1" outlineLevel="1">
      <c r="B87" s="39">
        <v>79</v>
      </c>
      <c r="C87" s="266" t="str">
        <f>IF(【お客さま入力用】申込フォーム!C100="","",【お客さま入力用】申込フォーム!C100)</f>
        <v/>
      </c>
      <c r="D87" s="267" t="str">
        <f>IF(【お客さま入力用】申込フォーム!E100="","",【お客さま入力用】申込フォーム!E100)</f>
        <v/>
      </c>
      <c r="E87" s="267" t="str">
        <f>IF(【お客さま入力用】申込フォーム!H100="","",【お客さま入力用】申込フォーム!H100)</f>
        <v/>
      </c>
      <c r="F87" s="267" t="str">
        <f>IF(【お客さま入力用】申込フォーム!N100="","",【お客さま入力用】申込フォーム!N100)</f>
        <v/>
      </c>
      <c r="G87" s="267" t="str">
        <f>IF(【お客さま入力用】申込フォーム!O100="","",【お客さま入力用】申込フォーム!O100)</f>
        <v/>
      </c>
      <c r="H87" s="268" t="str">
        <f>IF(【お客さま入力用】申込フォーム!P100="","",IF(【お客さま入力用】申込フォーム!P100&lt;500,"実量制",【お客さま入力用】申込フォーム!P100))</f>
        <v/>
      </c>
      <c r="I87" s="268" t="str">
        <f>IF(【お客さま入力用】申込フォーム!AE100="","",【お客さま入力用】申込フォーム!AE100)</f>
        <v/>
      </c>
      <c r="J87" s="268" t="str">
        <f>IF(【お客さま入力用】申込フォーム!W100="","",【お客さま入力用】申込フォーム!W100)</f>
        <v/>
      </c>
      <c r="K87" s="268" t="str">
        <f>IF(【お客さま入力用】申込フォーム!Z100="","",【お客さま入力用】申込フォーム!Z100)</f>
        <v/>
      </c>
      <c r="L87" s="268" t="str">
        <f>IF(【お客さま入力用】申込フォーム!AB100="","",CONCATENATE(【お客さま入力用】申込フォーム!AB100,【お客さま入力用】申込フォーム!AC100,【お客さま入力用】申込フォーム!AD100))</f>
        <v/>
      </c>
      <c r="M87" s="267" t="str">
        <f>IF(【お客さま入力用】申込フォーム!AJ100="","",【お客さま入力用】申込フォーム!AJ100)</f>
        <v/>
      </c>
      <c r="N87" s="267" t="str">
        <f>IF(【お客さま入力用】申込フォーム!AK100="","",【お客さま入力用】申込フォーム!AK100)</f>
        <v/>
      </c>
      <c r="O87" s="266" t="str">
        <f>IF(【お客さま入力用】申込フォーム!AL100="","",CONCATENATE(【お客さま入力用】申込フォーム!AL100,【お客さま入力用】申込フォーム!AM100,【お客さま入力用】申込フォーム!AN100))</f>
        <v/>
      </c>
    </row>
    <row r="88" spans="2:15" ht="21.75" customHeight="1" outlineLevel="1">
      <c r="B88" s="39">
        <v>80</v>
      </c>
      <c r="C88" s="266" t="str">
        <f>IF(【お客さま入力用】申込フォーム!C101="","",【お客さま入力用】申込フォーム!C101)</f>
        <v/>
      </c>
      <c r="D88" s="267" t="str">
        <f>IF(【お客さま入力用】申込フォーム!E101="","",【お客さま入力用】申込フォーム!E101)</f>
        <v/>
      </c>
      <c r="E88" s="267" t="str">
        <f>IF(【お客さま入力用】申込フォーム!H101="","",【お客さま入力用】申込フォーム!H101)</f>
        <v/>
      </c>
      <c r="F88" s="267" t="str">
        <f>IF(【お客さま入力用】申込フォーム!N101="","",【お客さま入力用】申込フォーム!N101)</f>
        <v/>
      </c>
      <c r="G88" s="267" t="str">
        <f>IF(【お客さま入力用】申込フォーム!O101="","",【お客さま入力用】申込フォーム!O101)</f>
        <v/>
      </c>
      <c r="H88" s="268" t="str">
        <f>IF(【お客さま入力用】申込フォーム!P101="","",IF(【お客さま入力用】申込フォーム!P101&lt;500,"実量制",【お客さま入力用】申込フォーム!P101))</f>
        <v/>
      </c>
      <c r="I88" s="268" t="str">
        <f>IF(【お客さま入力用】申込フォーム!AE101="","",【お客さま入力用】申込フォーム!AE101)</f>
        <v/>
      </c>
      <c r="J88" s="268" t="str">
        <f>IF(【お客さま入力用】申込フォーム!W101="","",【お客さま入力用】申込フォーム!W101)</f>
        <v/>
      </c>
      <c r="K88" s="268" t="str">
        <f>IF(【お客さま入力用】申込フォーム!Z101="","",【お客さま入力用】申込フォーム!Z101)</f>
        <v/>
      </c>
      <c r="L88" s="268" t="str">
        <f>IF(【お客さま入力用】申込フォーム!AB101="","",CONCATENATE(【お客さま入力用】申込フォーム!AB101,【お客さま入力用】申込フォーム!AC101,【お客さま入力用】申込フォーム!AD101))</f>
        <v/>
      </c>
      <c r="M88" s="267" t="str">
        <f>IF(【お客さま入力用】申込フォーム!AJ101="","",【お客さま入力用】申込フォーム!AJ101)</f>
        <v/>
      </c>
      <c r="N88" s="267" t="str">
        <f>IF(【お客さま入力用】申込フォーム!AK101="","",【お客さま入力用】申込フォーム!AK101)</f>
        <v/>
      </c>
      <c r="O88" s="266" t="str">
        <f>IF(【お客さま入力用】申込フォーム!AL101="","",CONCATENATE(【お客さま入力用】申込フォーム!AL101,【お客さま入力用】申込フォーム!AM101,【お客さま入力用】申込フォーム!AN101))</f>
        <v/>
      </c>
    </row>
    <row r="89" spans="2:15" ht="21.75" customHeight="1" outlineLevel="1">
      <c r="B89" s="39">
        <v>81</v>
      </c>
      <c r="C89" s="266" t="str">
        <f>IF(【お客さま入力用】申込フォーム!C102="","",【お客さま入力用】申込フォーム!C102)</f>
        <v/>
      </c>
      <c r="D89" s="267" t="str">
        <f>IF(【お客さま入力用】申込フォーム!E102="","",【お客さま入力用】申込フォーム!E102)</f>
        <v/>
      </c>
      <c r="E89" s="267" t="str">
        <f>IF(【お客さま入力用】申込フォーム!H102="","",【お客さま入力用】申込フォーム!H102)</f>
        <v/>
      </c>
      <c r="F89" s="267" t="str">
        <f>IF(【お客さま入力用】申込フォーム!N102="","",【お客さま入力用】申込フォーム!N102)</f>
        <v/>
      </c>
      <c r="G89" s="267" t="str">
        <f>IF(【お客さま入力用】申込フォーム!O102="","",【お客さま入力用】申込フォーム!O102)</f>
        <v/>
      </c>
      <c r="H89" s="268" t="str">
        <f>IF(【お客さま入力用】申込フォーム!P102="","",IF(【お客さま入力用】申込フォーム!P102&lt;500,"実量制",【お客さま入力用】申込フォーム!P102))</f>
        <v/>
      </c>
      <c r="I89" s="268" t="str">
        <f>IF(【お客さま入力用】申込フォーム!AE102="","",【お客さま入力用】申込フォーム!AE102)</f>
        <v/>
      </c>
      <c r="J89" s="268" t="str">
        <f>IF(【お客さま入力用】申込フォーム!W102="","",【お客さま入力用】申込フォーム!W102)</f>
        <v/>
      </c>
      <c r="K89" s="268" t="str">
        <f>IF(【お客さま入力用】申込フォーム!Z102="","",【お客さま入力用】申込フォーム!Z102)</f>
        <v/>
      </c>
      <c r="L89" s="268" t="str">
        <f>IF(【お客さま入力用】申込フォーム!AB102="","",CONCATENATE(【お客さま入力用】申込フォーム!AB102,【お客さま入力用】申込フォーム!AC102,【お客さま入力用】申込フォーム!AD102))</f>
        <v/>
      </c>
      <c r="M89" s="267" t="str">
        <f>IF(【お客さま入力用】申込フォーム!AJ102="","",【お客さま入力用】申込フォーム!AJ102)</f>
        <v/>
      </c>
      <c r="N89" s="267" t="str">
        <f>IF(【お客さま入力用】申込フォーム!AK102="","",【お客さま入力用】申込フォーム!AK102)</f>
        <v/>
      </c>
      <c r="O89" s="266" t="str">
        <f>IF(【お客さま入力用】申込フォーム!AL102="","",CONCATENATE(【お客さま入力用】申込フォーム!AL102,【お客さま入力用】申込フォーム!AM102,【お客さま入力用】申込フォーム!AN102))</f>
        <v/>
      </c>
    </row>
    <row r="90" spans="2:15" ht="21.75" customHeight="1" outlineLevel="1">
      <c r="B90" s="39">
        <v>82</v>
      </c>
      <c r="C90" s="266" t="str">
        <f>IF(【お客さま入力用】申込フォーム!C103="","",【お客さま入力用】申込フォーム!C103)</f>
        <v/>
      </c>
      <c r="D90" s="267" t="str">
        <f>IF(【お客さま入力用】申込フォーム!E103="","",【お客さま入力用】申込フォーム!E103)</f>
        <v/>
      </c>
      <c r="E90" s="267" t="str">
        <f>IF(【お客さま入力用】申込フォーム!H103="","",【お客さま入力用】申込フォーム!H103)</f>
        <v/>
      </c>
      <c r="F90" s="267" t="str">
        <f>IF(【お客さま入力用】申込フォーム!N103="","",【お客さま入力用】申込フォーム!N103)</f>
        <v/>
      </c>
      <c r="G90" s="267" t="str">
        <f>IF(【お客さま入力用】申込フォーム!O103="","",【お客さま入力用】申込フォーム!O103)</f>
        <v/>
      </c>
      <c r="H90" s="268" t="str">
        <f>IF(【お客さま入力用】申込フォーム!P103="","",IF(【お客さま入力用】申込フォーム!P103&lt;500,"実量制",【お客さま入力用】申込フォーム!P103))</f>
        <v/>
      </c>
      <c r="I90" s="268" t="str">
        <f>IF(【お客さま入力用】申込フォーム!AE103="","",【お客さま入力用】申込フォーム!AE103)</f>
        <v/>
      </c>
      <c r="J90" s="268" t="str">
        <f>IF(【お客さま入力用】申込フォーム!W103="","",【お客さま入力用】申込フォーム!W103)</f>
        <v/>
      </c>
      <c r="K90" s="268" t="str">
        <f>IF(【お客さま入力用】申込フォーム!Z103="","",【お客さま入力用】申込フォーム!Z103)</f>
        <v/>
      </c>
      <c r="L90" s="268" t="str">
        <f>IF(【お客さま入力用】申込フォーム!AB103="","",CONCATENATE(【お客さま入力用】申込フォーム!AB103,【お客さま入力用】申込フォーム!AC103,【お客さま入力用】申込フォーム!AD103))</f>
        <v/>
      </c>
      <c r="M90" s="267" t="str">
        <f>IF(【お客さま入力用】申込フォーム!AJ103="","",【お客さま入力用】申込フォーム!AJ103)</f>
        <v/>
      </c>
      <c r="N90" s="267" t="str">
        <f>IF(【お客さま入力用】申込フォーム!AK103="","",【お客さま入力用】申込フォーム!AK103)</f>
        <v/>
      </c>
      <c r="O90" s="266" t="str">
        <f>IF(【お客さま入力用】申込フォーム!AL103="","",CONCATENATE(【お客さま入力用】申込フォーム!AL103,【お客さま入力用】申込フォーム!AM103,【お客さま入力用】申込フォーム!AN103))</f>
        <v/>
      </c>
    </row>
    <row r="91" spans="2:15" ht="21.75" customHeight="1" outlineLevel="1">
      <c r="B91" s="39">
        <v>83</v>
      </c>
      <c r="C91" s="266" t="str">
        <f>IF(【お客さま入力用】申込フォーム!C104="","",【お客さま入力用】申込フォーム!C104)</f>
        <v/>
      </c>
      <c r="D91" s="267" t="str">
        <f>IF(【お客さま入力用】申込フォーム!E104="","",【お客さま入力用】申込フォーム!E104)</f>
        <v/>
      </c>
      <c r="E91" s="267" t="str">
        <f>IF(【お客さま入力用】申込フォーム!H104="","",【お客さま入力用】申込フォーム!H104)</f>
        <v/>
      </c>
      <c r="F91" s="267" t="str">
        <f>IF(【お客さま入力用】申込フォーム!N104="","",【お客さま入力用】申込フォーム!N104)</f>
        <v/>
      </c>
      <c r="G91" s="267" t="str">
        <f>IF(【お客さま入力用】申込フォーム!O104="","",【お客さま入力用】申込フォーム!O104)</f>
        <v/>
      </c>
      <c r="H91" s="268" t="str">
        <f>IF(【お客さま入力用】申込フォーム!P104="","",IF(【お客さま入力用】申込フォーム!P104&lt;500,"実量制",【お客さま入力用】申込フォーム!P104))</f>
        <v/>
      </c>
      <c r="I91" s="268" t="str">
        <f>IF(【お客さま入力用】申込フォーム!AE104="","",【お客さま入力用】申込フォーム!AE104)</f>
        <v/>
      </c>
      <c r="J91" s="268" t="str">
        <f>IF(【お客さま入力用】申込フォーム!W104="","",【お客さま入力用】申込フォーム!W104)</f>
        <v/>
      </c>
      <c r="K91" s="268" t="str">
        <f>IF(【お客さま入力用】申込フォーム!Z104="","",【お客さま入力用】申込フォーム!Z104)</f>
        <v/>
      </c>
      <c r="L91" s="268" t="str">
        <f>IF(【お客さま入力用】申込フォーム!AB104="","",CONCATENATE(【お客さま入力用】申込フォーム!AB104,【お客さま入力用】申込フォーム!AC104,【お客さま入力用】申込フォーム!AD104))</f>
        <v/>
      </c>
      <c r="M91" s="267" t="str">
        <f>IF(【お客さま入力用】申込フォーム!AJ104="","",【お客さま入力用】申込フォーム!AJ104)</f>
        <v/>
      </c>
      <c r="N91" s="267" t="str">
        <f>IF(【お客さま入力用】申込フォーム!AK104="","",【お客さま入力用】申込フォーム!AK104)</f>
        <v/>
      </c>
      <c r="O91" s="266" t="str">
        <f>IF(【お客さま入力用】申込フォーム!AL104="","",CONCATENATE(【お客さま入力用】申込フォーム!AL104,【お客さま入力用】申込フォーム!AM104,【お客さま入力用】申込フォーム!AN104))</f>
        <v/>
      </c>
    </row>
    <row r="92" spans="2:15" ht="21.75" customHeight="1" outlineLevel="1">
      <c r="B92" s="39">
        <v>84</v>
      </c>
      <c r="C92" s="266" t="str">
        <f>IF(【お客さま入力用】申込フォーム!C105="","",【お客さま入力用】申込フォーム!C105)</f>
        <v/>
      </c>
      <c r="D92" s="267" t="str">
        <f>IF(【お客さま入力用】申込フォーム!E105="","",【お客さま入力用】申込フォーム!E105)</f>
        <v/>
      </c>
      <c r="E92" s="267" t="str">
        <f>IF(【お客さま入力用】申込フォーム!H105="","",【お客さま入力用】申込フォーム!H105)</f>
        <v/>
      </c>
      <c r="F92" s="267" t="str">
        <f>IF(【お客さま入力用】申込フォーム!N105="","",【お客さま入力用】申込フォーム!N105)</f>
        <v/>
      </c>
      <c r="G92" s="267" t="str">
        <f>IF(【お客さま入力用】申込フォーム!O105="","",【お客さま入力用】申込フォーム!O105)</f>
        <v/>
      </c>
      <c r="H92" s="268" t="str">
        <f>IF(【お客さま入力用】申込フォーム!P105="","",IF(【お客さま入力用】申込フォーム!P105&lt;500,"実量制",【お客さま入力用】申込フォーム!P105))</f>
        <v/>
      </c>
      <c r="I92" s="268" t="str">
        <f>IF(【お客さま入力用】申込フォーム!AE105="","",【お客さま入力用】申込フォーム!AE105)</f>
        <v/>
      </c>
      <c r="J92" s="268" t="str">
        <f>IF(【お客さま入力用】申込フォーム!W105="","",【お客さま入力用】申込フォーム!W105)</f>
        <v/>
      </c>
      <c r="K92" s="268" t="str">
        <f>IF(【お客さま入力用】申込フォーム!Z105="","",【お客さま入力用】申込フォーム!Z105)</f>
        <v/>
      </c>
      <c r="L92" s="268" t="str">
        <f>IF(【お客さま入力用】申込フォーム!AB105="","",CONCATENATE(【お客さま入力用】申込フォーム!AB105,【お客さま入力用】申込フォーム!AC105,【お客さま入力用】申込フォーム!AD105))</f>
        <v/>
      </c>
      <c r="M92" s="267" t="str">
        <f>IF(【お客さま入力用】申込フォーム!AJ105="","",【お客さま入力用】申込フォーム!AJ105)</f>
        <v/>
      </c>
      <c r="N92" s="267" t="str">
        <f>IF(【お客さま入力用】申込フォーム!AK105="","",【お客さま入力用】申込フォーム!AK105)</f>
        <v/>
      </c>
      <c r="O92" s="266" t="str">
        <f>IF(【お客さま入力用】申込フォーム!AL105="","",CONCATENATE(【お客さま入力用】申込フォーム!AL105,【お客さま入力用】申込フォーム!AM105,【お客さま入力用】申込フォーム!AN105))</f>
        <v/>
      </c>
    </row>
    <row r="93" spans="2:15" ht="21.75" customHeight="1" outlineLevel="1">
      <c r="B93" s="39">
        <v>85</v>
      </c>
      <c r="C93" s="266" t="str">
        <f>IF(【お客さま入力用】申込フォーム!C106="","",【お客さま入力用】申込フォーム!C106)</f>
        <v/>
      </c>
      <c r="D93" s="267" t="str">
        <f>IF(【お客さま入力用】申込フォーム!E106="","",【お客さま入力用】申込フォーム!E106)</f>
        <v/>
      </c>
      <c r="E93" s="267" t="str">
        <f>IF(【お客さま入力用】申込フォーム!H106="","",【お客さま入力用】申込フォーム!H106)</f>
        <v/>
      </c>
      <c r="F93" s="267" t="str">
        <f>IF(【お客さま入力用】申込フォーム!N106="","",【お客さま入力用】申込フォーム!N106)</f>
        <v/>
      </c>
      <c r="G93" s="267" t="str">
        <f>IF(【お客さま入力用】申込フォーム!O106="","",【お客さま入力用】申込フォーム!O106)</f>
        <v/>
      </c>
      <c r="H93" s="268" t="str">
        <f>IF(【お客さま入力用】申込フォーム!P106="","",IF(【お客さま入力用】申込フォーム!P106&lt;500,"実量制",【お客さま入力用】申込フォーム!P106))</f>
        <v/>
      </c>
      <c r="I93" s="268" t="str">
        <f>IF(【お客さま入力用】申込フォーム!AE106="","",【お客さま入力用】申込フォーム!AE106)</f>
        <v/>
      </c>
      <c r="J93" s="268" t="str">
        <f>IF(【お客さま入力用】申込フォーム!W106="","",【お客さま入力用】申込フォーム!W106)</f>
        <v/>
      </c>
      <c r="K93" s="268" t="str">
        <f>IF(【お客さま入力用】申込フォーム!Z106="","",【お客さま入力用】申込フォーム!Z106)</f>
        <v/>
      </c>
      <c r="L93" s="268" t="str">
        <f>IF(【お客さま入力用】申込フォーム!AB106="","",CONCATENATE(【お客さま入力用】申込フォーム!AB106,【お客さま入力用】申込フォーム!AC106,【お客さま入力用】申込フォーム!AD106))</f>
        <v/>
      </c>
      <c r="M93" s="267" t="str">
        <f>IF(【お客さま入力用】申込フォーム!AJ106="","",【お客さま入力用】申込フォーム!AJ106)</f>
        <v/>
      </c>
      <c r="N93" s="267" t="str">
        <f>IF(【お客さま入力用】申込フォーム!AK106="","",【お客さま入力用】申込フォーム!AK106)</f>
        <v/>
      </c>
      <c r="O93" s="266" t="str">
        <f>IF(【お客さま入力用】申込フォーム!AL106="","",CONCATENATE(【お客さま入力用】申込フォーム!AL106,【お客さま入力用】申込フォーム!AM106,【お客さま入力用】申込フォーム!AN106))</f>
        <v/>
      </c>
    </row>
    <row r="94" spans="2:15" ht="21.75" customHeight="1" outlineLevel="1">
      <c r="B94" s="39">
        <v>86</v>
      </c>
      <c r="C94" s="266" t="str">
        <f>IF(【お客さま入力用】申込フォーム!C107="","",【お客さま入力用】申込フォーム!C107)</f>
        <v/>
      </c>
      <c r="D94" s="267" t="str">
        <f>IF(【お客さま入力用】申込フォーム!E107="","",【お客さま入力用】申込フォーム!E107)</f>
        <v/>
      </c>
      <c r="E94" s="267" t="str">
        <f>IF(【お客さま入力用】申込フォーム!H107="","",【お客さま入力用】申込フォーム!H107)</f>
        <v/>
      </c>
      <c r="F94" s="267" t="str">
        <f>IF(【お客さま入力用】申込フォーム!N107="","",【お客さま入力用】申込フォーム!N107)</f>
        <v/>
      </c>
      <c r="G94" s="267" t="str">
        <f>IF(【お客さま入力用】申込フォーム!O107="","",【お客さま入力用】申込フォーム!O107)</f>
        <v/>
      </c>
      <c r="H94" s="268" t="str">
        <f>IF(【お客さま入力用】申込フォーム!P107="","",IF(【お客さま入力用】申込フォーム!P107&lt;500,"実量制",【お客さま入力用】申込フォーム!P107))</f>
        <v/>
      </c>
      <c r="I94" s="268" t="str">
        <f>IF(【お客さま入力用】申込フォーム!AE107="","",【お客さま入力用】申込フォーム!AE107)</f>
        <v/>
      </c>
      <c r="J94" s="268" t="str">
        <f>IF(【お客さま入力用】申込フォーム!W107="","",【お客さま入力用】申込フォーム!W107)</f>
        <v/>
      </c>
      <c r="K94" s="268" t="str">
        <f>IF(【お客さま入力用】申込フォーム!Z107="","",【お客さま入力用】申込フォーム!Z107)</f>
        <v/>
      </c>
      <c r="L94" s="268" t="str">
        <f>IF(【お客さま入力用】申込フォーム!AB107="","",CONCATENATE(【お客さま入力用】申込フォーム!AB107,【お客さま入力用】申込フォーム!AC107,【お客さま入力用】申込フォーム!AD107))</f>
        <v/>
      </c>
      <c r="M94" s="267" t="str">
        <f>IF(【お客さま入力用】申込フォーム!AJ107="","",【お客さま入力用】申込フォーム!AJ107)</f>
        <v/>
      </c>
      <c r="N94" s="267" t="str">
        <f>IF(【お客さま入力用】申込フォーム!AK107="","",【お客さま入力用】申込フォーム!AK107)</f>
        <v/>
      </c>
      <c r="O94" s="266" t="str">
        <f>IF(【お客さま入力用】申込フォーム!AL107="","",CONCATENATE(【お客さま入力用】申込フォーム!AL107,【お客さま入力用】申込フォーム!AM107,【お客さま入力用】申込フォーム!AN107))</f>
        <v/>
      </c>
    </row>
    <row r="95" spans="2:15" ht="21.75" customHeight="1" outlineLevel="1">
      <c r="B95" s="39">
        <v>87</v>
      </c>
      <c r="C95" s="266" t="str">
        <f>IF(【お客さま入力用】申込フォーム!C108="","",【お客さま入力用】申込フォーム!C108)</f>
        <v/>
      </c>
      <c r="D95" s="267" t="str">
        <f>IF(【お客さま入力用】申込フォーム!E108="","",【お客さま入力用】申込フォーム!E108)</f>
        <v/>
      </c>
      <c r="E95" s="267" t="str">
        <f>IF(【お客さま入力用】申込フォーム!H108="","",【お客さま入力用】申込フォーム!H108)</f>
        <v/>
      </c>
      <c r="F95" s="267" t="str">
        <f>IF(【お客さま入力用】申込フォーム!N108="","",【お客さま入力用】申込フォーム!N108)</f>
        <v/>
      </c>
      <c r="G95" s="267" t="str">
        <f>IF(【お客さま入力用】申込フォーム!O108="","",【お客さま入力用】申込フォーム!O108)</f>
        <v/>
      </c>
      <c r="H95" s="268" t="str">
        <f>IF(【お客さま入力用】申込フォーム!P108="","",IF(【お客さま入力用】申込フォーム!P108&lt;500,"実量制",【お客さま入力用】申込フォーム!P108))</f>
        <v/>
      </c>
      <c r="I95" s="268" t="str">
        <f>IF(【お客さま入力用】申込フォーム!AE108="","",【お客さま入力用】申込フォーム!AE108)</f>
        <v/>
      </c>
      <c r="J95" s="268" t="str">
        <f>IF(【お客さま入力用】申込フォーム!W108="","",【お客さま入力用】申込フォーム!W108)</f>
        <v/>
      </c>
      <c r="K95" s="268" t="str">
        <f>IF(【お客さま入力用】申込フォーム!Z108="","",【お客さま入力用】申込フォーム!Z108)</f>
        <v/>
      </c>
      <c r="L95" s="268" t="str">
        <f>IF(【お客さま入力用】申込フォーム!AB108="","",CONCATENATE(【お客さま入力用】申込フォーム!AB108,【お客さま入力用】申込フォーム!AC108,【お客さま入力用】申込フォーム!AD108))</f>
        <v/>
      </c>
      <c r="M95" s="267" t="str">
        <f>IF(【お客さま入力用】申込フォーム!AJ108="","",【お客さま入力用】申込フォーム!AJ108)</f>
        <v/>
      </c>
      <c r="N95" s="267" t="str">
        <f>IF(【お客さま入力用】申込フォーム!AK108="","",【お客さま入力用】申込フォーム!AK108)</f>
        <v/>
      </c>
      <c r="O95" s="266" t="str">
        <f>IF(【お客さま入力用】申込フォーム!AL108="","",CONCATENATE(【お客さま入力用】申込フォーム!AL108,【お客さま入力用】申込フォーム!AM108,【お客さま入力用】申込フォーム!AN108))</f>
        <v/>
      </c>
    </row>
    <row r="96" spans="2:15" ht="21.75" customHeight="1" outlineLevel="1">
      <c r="B96" s="39">
        <v>88</v>
      </c>
      <c r="C96" s="266" t="str">
        <f>IF(【お客さま入力用】申込フォーム!C109="","",【お客さま入力用】申込フォーム!C109)</f>
        <v/>
      </c>
      <c r="D96" s="267" t="str">
        <f>IF(【お客さま入力用】申込フォーム!E109="","",【お客さま入力用】申込フォーム!E109)</f>
        <v/>
      </c>
      <c r="E96" s="267" t="str">
        <f>IF(【お客さま入力用】申込フォーム!H109="","",【お客さま入力用】申込フォーム!H109)</f>
        <v/>
      </c>
      <c r="F96" s="267" t="str">
        <f>IF(【お客さま入力用】申込フォーム!N109="","",【お客さま入力用】申込フォーム!N109)</f>
        <v/>
      </c>
      <c r="G96" s="267" t="str">
        <f>IF(【お客さま入力用】申込フォーム!O109="","",【お客さま入力用】申込フォーム!O109)</f>
        <v/>
      </c>
      <c r="H96" s="268" t="str">
        <f>IF(【お客さま入力用】申込フォーム!P109="","",IF(【お客さま入力用】申込フォーム!P109&lt;500,"実量制",【お客さま入力用】申込フォーム!P109))</f>
        <v/>
      </c>
      <c r="I96" s="268" t="str">
        <f>IF(【お客さま入力用】申込フォーム!AE109="","",【お客さま入力用】申込フォーム!AE109)</f>
        <v/>
      </c>
      <c r="J96" s="268" t="str">
        <f>IF(【お客さま入力用】申込フォーム!W109="","",【お客さま入力用】申込フォーム!W109)</f>
        <v/>
      </c>
      <c r="K96" s="268" t="str">
        <f>IF(【お客さま入力用】申込フォーム!Z109="","",【お客さま入力用】申込フォーム!Z109)</f>
        <v/>
      </c>
      <c r="L96" s="268" t="str">
        <f>IF(【お客さま入力用】申込フォーム!AB109="","",CONCATENATE(【お客さま入力用】申込フォーム!AB109,【お客さま入力用】申込フォーム!AC109,【お客さま入力用】申込フォーム!AD109))</f>
        <v/>
      </c>
      <c r="M96" s="267" t="str">
        <f>IF(【お客さま入力用】申込フォーム!AJ109="","",【お客さま入力用】申込フォーム!AJ109)</f>
        <v/>
      </c>
      <c r="N96" s="267" t="str">
        <f>IF(【お客さま入力用】申込フォーム!AK109="","",【お客さま入力用】申込フォーム!AK109)</f>
        <v/>
      </c>
      <c r="O96" s="266" t="str">
        <f>IF(【お客さま入力用】申込フォーム!AL109="","",CONCATENATE(【お客さま入力用】申込フォーム!AL109,【お客さま入力用】申込フォーム!AM109,【お客さま入力用】申込フォーム!AN109))</f>
        <v/>
      </c>
    </row>
    <row r="97" spans="2:15" ht="21.75" customHeight="1" outlineLevel="1">
      <c r="B97" s="39">
        <v>89</v>
      </c>
      <c r="C97" s="266" t="str">
        <f>IF(【お客さま入力用】申込フォーム!C110="","",【お客さま入力用】申込フォーム!C110)</f>
        <v/>
      </c>
      <c r="D97" s="267" t="str">
        <f>IF(【お客さま入力用】申込フォーム!E110="","",【お客さま入力用】申込フォーム!E110)</f>
        <v/>
      </c>
      <c r="E97" s="267" t="str">
        <f>IF(【お客さま入力用】申込フォーム!H110="","",【お客さま入力用】申込フォーム!H110)</f>
        <v/>
      </c>
      <c r="F97" s="267" t="str">
        <f>IF(【お客さま入力用】申込フォーム!N110="","",【お客さま入力用】申込フォーム!N110)</f>
        <v/>
      </c>
      <c r="G97" s="267" t="str">
        <f>IF(【お客さま入力用】申込フォーム!O110="","",【お客さま入力用】申込フォーム!O110)</f>
        <v/>
      </c>
      <c r="H97" s="268" t="str">
        <f>IF(【お客さま入力用】申込フォーム!P110="","",IF(【お客さま入力用】申込フォーム!P110&lt;500,"実量制",【お客さま入力用】申込フォーム!P110))</f>
        <v/>
      </c>
      <c r="I97" s="268" t="str">
        <f>IF(【お客さま入力用】申込フォーム!AE110="","",【お客さま入力用】申込フォーム!AE110)</f>
        <v/>
      </c>
      <c r="J97" s="268" t="str">
        <f>IF(【お客さま入力用】申込フォーム!W110="","",【お客さま入力用】申込フォーム!W110)</f>
        <v/>
      </c>
      <c r="K97" s="268" t="str">
        <f>IF(【お客さま入力用】申込フォーム!Z110="","",【お客さま入力用】申込フォーム!Z110)</f>
        <v/>
      </c>
      <c r="L97" s="268" t="str">
        <f>IF(【お客さま入力用】申込フォーム!AB110="","",CONCATENATE(【お客さま入力用】申込フォーム!AB110,【お客さま入力用】申込フォーム!AC110,【お客さま入力用】申込フォーム!AD110))</f>
        <v/>
      </c>
      <c r="M97" s="267" t="str">
        <f>IF(【お客さま入力用】申込フォーム!AJ110="","",【お客さま入力用】申込フォーム!AJ110)</f>
        <v/>
      </c>
      <c r="N97" s="267" t="str">
        <f>IF(【お客さま入力用】申込フォーム!AK110="","",【お客さま入力用】申込フォーム!AK110)</f>
        <v/>
      </c>
      <c r="O97" s="266" t="str">
        <f>IF(【お客さま入力用】申込フォーム!AL110="","",CONCATENATE(【お客さま入力用】申込フォーム!AL110,【お客さま入力用】申込フォーム!AM110,【お客さま入力用】申込フォーム!AN110))</f>
        <v/>
      </c>
    </row>
    <row r="98" spans="2:15" ht="21.75" customHeight="1" outlineLevel="1">
      <c r="B98" s="39">
        <v>90</v>
      </c>
      <c r="C98" s="266" t="str">
        <f>IF(【お客さま入力用】申込フォーム!C111="","",【お客さま入力用】申込フォーム!C111)</f>
        <v/>
      </c>
      <c r="D98" s="267" t="str">
        <f>IF(【お客さま入力用】申込フォーム!E111="","",【お客さま入力用】申込フォーム!E111)</f>
        <v/>
      </c>
      <c r="E98" s="267" t="str">
        <f>IF(【お客さま入力用】申込フォーム!H111="","",【お客さま入力用】申込フォーム!H111)</f>
        <v/>
      </c>
      <c r="F98" s="267" t="str">
        <f>IF(【お客さま入力用】申込フォーム!N111="","",【お客さま入力用】申込フォーム!N111)</f>
        <v/>
      </c>
      <c r="G98" s="267" t="str">
        <f>IF(【お客さま入力用】申込フォーム!O111="","",【お客さま入力用】申込フォーム!O111)</f>
        <v/>
      </c>
      <c r="H98" s="268" t="str">
        <f>IF(【お客さま入力用】申込フォーム!P111="","",IF(【お客さま入力用】申込フォーム!P111&lt;500,"実量制",【お客さま入力用】申込フォーム!P111))</f>
        <v/>
      </c>
      <c r="I98" s="268" t="str">
        <f>IF(【お客さま入力用】申込フォーム!AE111="","",【お客さま入力用】申込フォーム!AE111)</f>
        <v/>
      </c>
      <c r="J98" s="268" t="str">
        <f>IF(【お客さま入力用】申込フォーム!W111="","",【お客さま入力用】申込フォーム!W111)</f>
        <v/>
      </c>
      <c r="K98" s="268" t="str">
        <f>IF(【お客さま入力用】申込フォーム!Z111="","",【お客さま入力用】申込フォーム!Z111)</f>
        <v/>
      </c>
      <c r="L98" s="268" t="str">
        <f>IF(【お客さま入力用】申込フォーム!AB111="","",CONCATENATE(【お客さま入力用】申込フォーム!AB111,【お客さま入力用】申込フォーム!AC111,【お客さま入力用】申込フォーム!AD111))</f>
        <v/>
      </c>
      <c r="M98" s="267" t="str">
        <f>IF(【お客さま入力用】申込フォーム!AJ111="","",【お客さま入力用】申込フォーム!AJ111)</f>
        <v/>
      </c>
      <c r="N98" s="267" t="str">
        <f>IF(【お客さま入力用】申込フォーム!AK111="","",【お客さま入力用】申込フォーム!AK111)</f>
        <v/>
      </c>
      <c r="O98" s="266" t="str">
        <f>IF(【お客さま入力用】申込フォーム!AL111="","",CONCATENATE(【お客さま入力用】申込フォーム!AL111,【お客さま入力用】申込フォーム!AM111,【お客さま入力用】申込フォーム!AN111))</f>
        <v/>
      </c>
    </row>
    <row r="99" spans="2:15" ht="21.75" customHeight="1" outlineLevel="1">
      <c r="B99" s="39">
        <v>91</v>
      </c>
      <c r="C99" s="266" t="str">
        <f>IF(【お客さま入力用】申込フォーム!C112="","",【お客さま入力用】申込フォーム!C112)</f>
        <v/>
      </c>
      <c r="D99" s="267" t="str">
        <f>IF(【お客さま入力用】申込フォーム!E112="","",【お客さま入力用】申込フォーム!E112)</f>
        <v/>
      </c>
      <c r="E99" s="267" t="str">
        <f>IF(【お客さま入力用】申込フォーム!H112="","",【お客さま入力用】申込フォーム!H112)</f>
        <v/>
      </c>
      <c r="F99" s="267" t="str">
        <f>IF(【お客さま入力用】申込フォーム!N112="","",【お客さま入力用】申込フォーム!N112)</f>
        <v/>
      </c>
      <c r="G99" s="267" t="str">
        <f>IF(【お客さま入力用】申込フォーム!O112="","",【お客さま入力用】申込フォーム!O112)</f>
        <v/>
      </c>
      <c r="H99" s="268" t="str">
        <f>IF(【お客さま入力用】申込フォーム!P112="","",IF(【お客さま入力用】申込フォーム!P112&lt;500,"実量制",【お客さま入力用】申込フォーム!P112))</f>
        <v/>
      </c>
      <c r="I99" s="268" t="str">
        <f>IF(【お客さま入力用】申込フォーム!AE112="","",【お客さま入力用】申込フォーム!AE112)</f>
        <v/>
      </c>
      <c r="J99" s="268" t="str">
        <f>IF(【お客さま入力用】申込フォーム!W112="","",【お客さま入力用】申込フォーム!W112)</f>
        <v/>
      </c>
      <c r="K99" s="268" t="str">
        <f>IF(【お客さま入力用】申込フォーム!Z112="","",【お客さま入力用】申込フォーム!Z112)</f>
        <v/>
      </c>
      <c r="L99" s="268" t="str">
        <f>IF(【お客さま入力用】申込フォーム!AB112="","",CONCATENATE(【お客さま入力用】申込フォーム!AB112,【お客さま入力用】申込フォーム!AC112,【お客さま入力用】申込フォーム!AD112))</f>
        <v/>
      </c>
      <c r="M99" s="267" t="str">
        <f>IF(【お客さま入力用】申込フォーム!AJ112="","",【お客さま入力用】申込フォーム!AJ112)</f>
        <v/>
      </c>
      <c r="N99" s="267" t="str">
        <f>IF(【お客さま入力用】申込フォーム!AK112="","",【お客さま入力用】申込フォーム!AK112)</f>
        <v/>
      </c>
      <c r="O99" s="266" t="str">
        <f>IF(【お客さま入力用】申込フォーム!AL112="","",CONCATENATE(【お客さま入力用】申込フォーム!AL112,【お客さま入力用】申込フォーム!AM112,【お客さま入力用】申込フォーム!AN112))</f>
        <v/>
      </c>
    </row>
    <row r="100" spans="2:15" ht="21.75" customHeight="1" outlineLevel="1">
      <c r="B100" s="39">
        <v>92</v>
      </c>
      <c r="C100" s="266" t="str">
        <f>IF(【お客さま入力用】申込フォーム!C113="","",【お客さま入力用】申込フォーム!C113)</f>
        <v/>
      </c>
      <c r="D100" s="267" t="str">
        <f>IF(【お客さま入力用】申込フォーム!E113="","",【お客さま入力用】申込フォーム!E113)</f>
        <v/>
      </c>
      <c r="E100" s="267" t="str">
        <f>IF(【お客さま入力用】申込フォーム!H113="","",【お客さま入力用】申込フォーム!H113)</f>
        <v/>
      </c>
      <c r="F100" s="267" t="str">
        <f>IF(【お客さま入力用】申込フォーム!N113="","",【お客さま入力用】申込フォーム!N113)</f>
        <v/>
      </c>
      <c r="G100" s="267" t="str">
        <f>IF(【お客さま入力用】申込フォーム!O113="","",【お客さま入力用】申込フォーム!O113)</f>
        <v/>
      </c>
      <c r="H100" s="268" t="str">
        <f>IF(【お客さま入力用】申込フォーム!P113="","",IF(【お客さま入力用】申込フォーム!P113&lt;500,"実量制",【お客さま入力用】申込フォーム!P113))</f>
        <v/>
      </c>
      <c r="I100" s="268" t="str">
        <f>IF(【お客さま入力用】申込フォーム!AE113="","",【お客さま入力用】申込フォーム!AE113)</f>
        <v/>
      </c>
      <c r="J100" s="268" t="str">
        <f>IF(【お客さま入力用】申込フォーム!W113="","",【お客さま入力用】申込フォーム!W113)</f>
        <v/>
      </c>
      <c r="K100" s="268" t="str">
        <f>IF(【お客さま入力用】申込フォーム!Z113="","",【お客さま入力用】申込フォーム!Z113)</f>
        <v/>
      </c>
      <c r="L100" s="268" t="str">
        <f>IF(【お客さま入力用】申込フォーム!AB113="","",CONCATENATE(【お客さま入力用】申込フォーム!AB113,【お客さま入力用】申込フォーム!AC113,【お客さま入力用】申込フォーム!AD113))</f>
        <v/>
      </c>
      <c r="M100" s="267" t="str">
        <f>IF(【お客さま入力用】申込フォーム!AJ113="","",【お客さま入力用】申込フォーム!AJ113)</f>
        <v/>
      </c>
      <c r="N100" s="267" t="str">
        <f>IF(【お客さま入力用】申込フォーム!AK113="","",【お客さま入力用】申込フォーム!AK113)</f>
        <v/>
      </c>
      <c r="O100" s="266" t="str">
        <f>IF(【お客さま入力用】申込フォーム!AL113="","",CONCATENATE(【お客さま入力用】申込フォーム!AL113,【お客さま入力用】申込フォーム!AM113,【お客さま入力用】申込フォーム!AN113))</f>
        <v/>
      </c>
    </row>
    <row r="101" spans="2:15" ht="21.75" customHeight="1" outlineLevel="1">
      <c r="B101" s="39">
        <v>93</v>
      </c>
      <c r="C101" s="266" t="str">
        <f>IF(【お客さま入力用】申込フォーム!C114="","",【お客さま入力用】申込フォーム!C114)</f>
        <v/>
      </c>
      <c r="D101" s="267" t="str">
        <f>IF(【お客さま入力用】申込フォーム!E114="","",【お客さま入力用】申込フォーム!E114)</f>
        <v/>
      </c>
      <c r="E101" s="267" t="str">
        <f>IF(【お客さま入力用】申込フォーム!H114="","",【お客さま入力用】申込フォーム!H114)</f>
        <v/>
      </c>
      <c r="F101" s="267" t="str">
        <f>IF(【お客さま入力用】申込フォーム!N114="","",【お客さま入力用】申込フォーム!N114)</f>
        <v/>
      </c>
      <c r="G101" s="267" t="str">
        <f>IF(【お客さま入力用】申込フォーム!O114="","",【お客さま入力用】申込フォーム!O114)</f>
        <v/>
      </c>
      <c r="H101" s="268" t="str">
        <f>IF(【お客さま入力用】申込フォーム!P114="","",IF(【お客さま入力用】申込フォーム!P114&lt;500,"実量制",【お客さま入力用】申込フォーム!P114))</f>
        <v/>
      </c>
      <c r="I101" s="268" t="str">
        <f>IF(【お客さま入力用】申込フォーム!AE114="","",【お客さま入力用】申込フォーム!AE114)</f>
        <v/>
      </c>
      <c r="J101" s="268" t="str">
        <f>IF(【お客さま入力用】申込フォーム!W114="","",【お客さま入力用】申込フォーム!W114)</f>
        <v/>
      </c>
      <c r="K101" s="268" t="str">
        <f>IF(【お客さま入力用】申込フォーム!Z114="","",【お客さま入力用】申込フォーム!Z114)</f>
        <v/>
      </c>
      <c r="L101" s="268" t="str">
        <f>IF(【お客さま入力用】申込フォーム!AB114="","",CONCATENATE(【お客さま入力用】申込フォーム!AB114,【お客さま入力用】申込フォーム!AC114,【お客さま入力用】申込フォーム!AD114))</f>
        <v/>
      </c>
      <c r="M101" s="267" t="str">
        <f>IF(【お客さま入力用】申込フォーム!AJ114="","",【お客さま入力用】申込フォーム!AJ114)</f>
        <v/>
      </c>
      <c r="N101" s="267" t="str">
        <f>IF(【お客さま入力用】申込フォーム!AK114="","",【お客さま入力用】申込フォーム!AK114)</f>
        <v/>
      </c>
      <c r="O101" s="266" t="str">
        <f>IF(【お客さま入力用】申込フォーム!AL114="","",CONCATENATE(【お客さま入力用】申込フォーム!AL114,【お客さま入力用】申込フォーム!AM114,【お客さま入力用】申込フォーム!AN114))</f>
        <v/>
      </c>
    </row>
    <row r="102" spans="2:15" ht="21.75" customHeight="1" outlineLevel="1">
      <c r="B102" s="39">
        <v>94</v>
      </c>
      <c r="C102" s="266" t="str">
        <f>IF(【お客さま入力用】申込フォーム!C115="","",【お客さま入力用】申込フォーム!C115)</f>
        <v/>
      </c>
      <c r="D102" s="267" t="str">
        <f>IF(【お客さま入力用】申込フォーム!E115="","",【お客さま入力用】申込フォーム!E115)</f>
        <v/>
      </c>
      <c r="E102" s="267" t="str">
        <f>IF(【お客さま入力用】申込フォーム!H115="","",【お客さま入力用】申込フォーム!H115)</f>
        <v/>
      </c>
      <c r="F102" s="267" t="str">
        <f>IF(【お客さま入力用】申込フォーム!N115="","",【お客さま入力用】申込フォーム!N115)</f>
        <v/>
      </c>
      <c r="G102" s="267" t="str">
        <f>IF(【お客さま入力用】申込フォーム!O115="","",【お客さま入力用】申込フォーム!O115)</f>
        <v/>
      </c>
      <c r="H102" s="268" t="str">
        <f>IF(【お客さま入力用】申込フォーム!P115="","",IF(【お客さま入力用】申込フォーム!P115&lt;500,"実量制",【お客さま入力用】申込フォーム!P115))</f>
        <v/>
      </c>
      <c r="I102" s="268" t="str">
        <f>IF(【お客さま入力用】申込フォーム!AE115="","",【お客さま入力用】申込フォーム!AE115)</f>
        <v/>
      </c>
      <c r="J102" s="268" t="str">
        <f>IF(【お客さま入力用】申込フォーム!W115="","",【お客さま入力用】申込フォーム!W115)</f>
        <v/>
      </c>
      <c r="K102" s="268" t="str">
        <f>IF(【お客さま入力用】申込フォーム!Z115="","",【お客さま入力用】申込フォーム!Z115)</f>
        <v/>
      </c>
      <c r="L102" s="268" t="str">
        <f>IF(【お客さま入力用】申込フォーム!AB115="","",CONCATENATE(【お客さま入力用】申込フォーム!AB115,【お客さま入力用】申込フォーム!AC115,【お客さま入力用】申込フォーム!AD115))</f>
        <v/>
      </c>
      <c r="M102" s="267" t="str">
        <f>IF(【お客さま入力用】申込フォーム!AJ115="","",【お客さま入力用】申込フォーム!AJ115)</f>
        <v/>
      </c>
      <c r="N102" s="267" t="str">
        <f>IF(【お客さま入力用】申込フォーム!AK115="","",【お客さま入力用】申込フォーム!AK115)</f>
        <v/>
      </c>
      <c r="O102" s="266" t="str">
        <f>IF(【お客さま入力用】申込フォーム!AL115="","",CONCATENATE(【お客さま入力用】申込フォーム!AL115,【お客さま入力用】申込フォーム!AM115,【お客さま入力用】申込フォーム!AN115))</f>
        <v/>
      </c>
    </row>
    <row r="103" spans="2:15" ht="21.75" customHeight="1" outlineLevel="1">
      <c r="B103" s="39">
        <v>95</v>
      </c>
      <c r="C103" s="266" t="str">
        <f>IF(【お客さま入力用】申込フォーム!C116="","",【お客さま入力用】申込フォーム!C116)</f>
        <v/>
      </c>
      <c r="D103" s="267" t="str">
        <f>IF(【お客さま入力用】申込フォーム!E116="","",【お客さま入力用】申込フォーム!E116)</f>
        <v/>
      </c>
      <c r="E103" s="267" t="str">
        <f>IF(【お客さま入力用】申込フォーム!H116="","",【お客さま入力用】申込フォーム!H116)</f>
        <v/>
      </c>
      <c r="F103" s="267" t="str">
        <f>IF(【お客さま入力用】申込フォーム!N116="","",【お客さま入力用】申込フォーム!N116)</f>
        <v/>
      </c>
      <c r="G103" s="267" t="str">
        <f>IF(【お客さま入力用】申込フォーム!O116="","",【お客さま入力用】申込フォーム!O116)</f>
        <v/>
      </c>
      <c r="H103" s="268" t="str">
        <f>IF(【お客さま入力用】申込フォーム!P116="","",IF(【お客さま入力用】申込フォーム!P116&lt;500,"実量制",【お客さま入力用】申込フォーム!P116))</f>
        <v/>
      </c>
      <c r="I103" s="268" t="str">
        <f>IF(【お客さま入力用】申込フォーム!AE116="","",【お客さま入力用】申込フォーム!AE116)</f>
        <v/>
      </c>
      <c r="J103" s="268" t="str">
        <f>IF(【お客さま入力用】申込フォーム!W116="","",【お客さま入力用】申込フォーム!W116)</f>
        <v/>
      </c>
      <c r="K103" s="268" t="str">
        <f>IF(【お客さま入力用】申込フォーム!Z116="","",【お客さま入力用】申込フォーム!Z116)</f>
        <v/>
      </c>
      <c r="L103" s="268" t="str">
        <f>IF(【お客さま入力用】申込フォーム!AB116="","",CONCATENATE(【お客さま入力用】申込フォーム!AB116,【お客さま入力用】申込フォーム!AC116,【お客さま入力用】申込フォーム!AD116))</f>
        <v/>
      </c>
      <c r="M103" s="267" t="str">
        <f>IF(【お客さま入力用】申込フォーム!AJ116="","",【お客さま入力用】申込フォーム!AJ116)</f>
        <v/>
      </c>
      <c r="N103" s="267" t="str">
        <f>IF(【お客さま入力用】申込フォーム!AK116="","",【お客さま入力用】申込フォーム!AK116)</f>
        <v/>
      </c>
      <c r="O103" s="266" t="str">
        <f>IF(【お客さま入力用】申込フォーム!AL116="","",CONCATENATE(【お客さま入力用】申込フォーム!AL116,【お客さま入力用】申込フォーム!AM116,【お客さま入力用】申込フォーム!AN116))</f>
        <v/>
      </c>
    </row>
    <row r="104" spans="2:15" ht="21.75" customHeight="1" outlineLevel="1">
      <c r="B104" s="39">
        <v>96</v>
      </c>
      <c r="C104" s="266" t="str">
        <f>IF(【お客さま入力用】申込フォーム!C117="","",【お客さま入力用】申込フォーム!C117)</f>
        <v/>
      </c>
      <c r="D104" s="267" t="str">
        <f>IF(【お客さま入力用】申込フォーム!E117="","",【お客さま入力用】申込フォーム!E117)</f>
        <v/>
      </c>
      <c r="E104" s="267" t="str">
        <f>IF(【お客さま入力用】申込フォーム!H117="","",【お客さま入力用】申込フォーム!H117)</f>
        <v/>
      </c>
      <c r="F104" s="267" t="str">
        <f>IF(【お客さま入力用】申込フォーム!N117="","",【お客さま入力用】申込フォーム!N117)</f>
        <v/>
      </c>
      <c r="G104" s="267" t="str">
        <f>IF(【お客さま入力用】申込フォーム!O117="","",【お客さま入力用】申込フォーム!O117)</f>
        <v/>
      </c>
      <c r="H104" s="268" t="str">
        <f>IF(【お客さま入力用】申込フォーム!P117="","",IF(【お客さま入力用】申込フォーム!P117&lt;500,"実量制",【お客さま入力用】申込フォーム!P117))</f>
        <v/>
      </c>
      <c r="I104" s="268" t="str">
        <f>IF(【お客さま入力用】申込フォーム!AE117="","",【お客さま入力用】申込フォーム!AE117)</f>
        <v/>
      </c>
      <c r="J104" s="268" t="str">
        <f>IF(【お客さま入力用】申込フォーム!W117="","",【お客さま入力用】申込フォーム!W117)</f>
        <v/>
      </c>
      <c r="K104" s="268" t="str">
        <f>IF(【お客さま入力用】申込フォーム!Z117="","",【お客さま入力用】申込フォーム!Z117)</f>
        <v/>
      </c>
      <c r="L104" s="268" t="str">
        <f>IF(【お客さま入力用】申込フォーム!AB117="","",CONCATENATE(【お客さま入力用】申込フォーム!AB117,【お客さま入力用】申込フォーム!AC117,【お客さま入力用】申込フォーム!AD117))</f>
        <v/>
      </c>
      <c r="M104" s="267" t="str">
        <f>IF(【お客さま入力用】申込フォーム!AJ117="","",【お客さま入力用】申込フォーム!AJ117)</f>
        <v/>
      </c>
      <c r="N104" s="267" t="str">
        <f>IF(【お客さま入力用】申込フォーム!AK117="","",【お客さま入力用】申込フォーム!AK117)</f>
        <v/>
      </c>
      <c r="O104" s="266" t="str">
        <f>IF(【お客さま入力用】申込フォーム!AL117="","",CONCATENATE(【お客さま入力用】申込フォーム!AL117,【お客さま入力用】申込フォーム!AM117,【お客さま入力用】申込フォーム!AN117))</f>
        <v/>
      </c>
    </row>
    <row r="105" spans="2:15" ht="21.75" customHeight="1" outlineLevel="1">
      <c r="B105" s="39">
        <v>97</v>
      </c>
      <c r="C105" s="266" t="str">
        <f>IF(【お客さま入力用】申込フォーム!C118="","",【お客さま入力用】申込フォーム!C118)</f>
        <v/>
      </c>
      <c r="D105" s="267" t="str">
        <f>IF(【お客さま入力用】申込フォーム!E118="","",【お客さま入力用】申込フォーム!E118)</f>
        <v/>
      </c>
      <c r="E105" s="267" t="str">
        <f>IF(【お客さま入力用】申込フォーム!H118="","",【お客さま入力用】申込フォーム!H118)</f>
        <v/>
      </c>
      <c r="F105" s="267" t="str">
        <f>IF(【お客さま入力用】申込フォーム!N118="","",【お客さま入力用】申込フォーム!N118)</f>
        <v/>
      </c>
      <c r="G105" s="267" t="str">
        <f>IF(【お客さま入力用】申込フォーム!O118="","",【お客さま入力用】申込フォーム!O118)</f>
        <v/>
      </c>
      <c r="H105" s="268" t="str">
        <f>IF(【お客さま入力用】申込フォーム!P118="","",IF(【お客さま入力用】申込フォーム!P118&lt;500,"実量制",【お客さま入力用】申込フォーム!P118))</f>
        <v/>
      </c>
      <c r="I105" s="268" t="str">
        <f>IF(【お客さま入力用】申込フォーム!AE118="","",【お客さま入力用】申込フォーム!AE118)</f>
        <v/>
      </c>
      <c r="J105" s="268" t="str">
        <f>IF(【お客さま入力用】申込フォーム!W118="","",【お客さま入力用】申込フォーム!W118)</f>
        <v/>
      </c>
      <c r="K105" s="268" t="str">
        <f>IF(【お客さま入力用】申込フォーム!Z118="","",【お客さま入力用】申込フォーム!Z118)</f>
        <v/>
      </c>
      <c r="L105" s="268" t="str">
        <f>IF(【お客さま入力用】申込フォーム!AB118="","",CONCATENATE(【お客さま入力用】申込フォーム!AB118,【お客さま入力用】申込フォーム!AC118,【お客さま入力用】申込フォーム!AD118))</f>
        <v/>
      </c>
      <c r="M105" s="267" t="str">
        <f>IF(【お客さま入力用】申込フォーム!AJ118="","",【お客さま入力用】申込フォーム!AJ118)</f>
        <v/>
      </c>
      <c r="N105" s="267" t="str">
        <f>IF(【お客さま入力用】申込フォーム!AK118="","",【お客さま入力用】申込フォーム!AK118)</f>
        <v/>
      </c>
      <c r="O105" s="266" t="str">
        <f>IF(【お客さま入力用】申込フォーム!AL118="","",CONCATENATE(【お客さま入力用】申込フォーム!AL118,【お客さま入力用】申込フォーム!AM118,【お客さま入力用】申込フォーム!AN118))</f>
        <v/>
      </c>
    </row>
    <row r="106" spans="2:15" ht="21.75" customHeight="1" outlineLevel="1">
      <c r="B106" s="39">
        <v>98</v>
      </c>
      <c r="C106" s="266" t="str">
        <f>IF(【お客さま入力用】申込フォーム!C119="","",【お客さま入力用】申込フォーム!C119)</f>
        <v/>
      </c>
      <c r="D106" s="267" t="str">
        <f>IF(【お客さま入力用】申込フォーム!E119="","",【お客さま入力用】申込フォーム!E119)</f>
        <v/>
      </c>
      <c r="E106" s="267" t="str">
        <f>IF(【お客さま入力用】申込フォーム!H119="","",【お客さま入力用】申込フォーム!H119)</f>
        <v/>
      </c>
      <c r="F106" s="267" t="str">
        <f>IF(【お客さま入力用】申込フォーム!N119="","",【お客さま入力用】申込フォーム!N119)</f>
        <v/>
      </c>
      <c r="G106" s="267" t="str">
        <f>IF(【お客さま入力用】申込フォーム!O119="","",【お客さま入力用】申込フォーム!O119)</f>
        <v/>
      </c>
      <c r="H106" s="268" t="str">
        <f>IF(【お客さま入力用】申込フォーム!P119="","",IF(【お客さま入力用】申込フォーム!P119&lt;500,"実量制",【お客さま入力用】申込フォーム!P119))</f>
        <v/>
      </c>
      <c r="I106" s="268" t="str">
        <f>IF(【お客さま入力用】申込フォーム!AE119="","",【お客さま入力用】申込フォーム!AE119)</f>
        <v/>
      </c>
      <c r="J106" s="268" t="str">
        <f>IF(【お客さま入力用】申込フォーム!W119="","",【お客さま入力用】申込フォーム!W119)</f>
        <v/>
      </c>
      <c r="K106" s="268" t="str">
        <f>IF(【お客さま入力用】申込フォーム!Z119="","",【お客さま入力用】申込フォーム!Z119)</f>
        <v/>
      </c>
      <c r="L106" s="268" t="str">
        <f>IF(【お客さま入力用】申込フォーム!AB119="","",CONCATENATE(【お客さま入力用】申込フォーム!AB119,【お客さま入力用】申込フォーム!AC119,【お客さま入力用】申込フォーム!AD119))</f>
        <v/>
      </c>
      <c r="M106" s="267" t="str">
        <f>IF(【お客さま入力用】申込フォーム!AJ119="","",【お客さま入力用】申込フォーム!AJ119)</f>
        <v/>
      </c>
      <c r="N106" s="267" t="str">
        <f>IF(【お客さま入力用】申込フォーム!AK119="","",【お客さま入力用】申込フォーム!AK119)</f>
        <v/>
      </c>
      <c r="O106" s="266" t="str">
        <f>IF(【お客さま入力用】申込フォーム!AL119="","",CONCATENATE(【お客さま入力用】申込フォーム!AL119,【お客さま入力用】申込フォーム!AM119,【お客さま入力用】申込フォーム!AN119))</f>
        <v/>
      </c>
    </row>
    <row r="107" spans="2:15" ht="21.75" customHeight="1" outlineLevel="1">
      <c r="B107" s="39">
        <v>99</v>
      </c>
      <c r="C107" s="266" t="str">
        <f>IF(【お客さま入力用】申込フォーム!C120="","",【お客さま入力用】申込フォーム!C120)</f>
        <v/>
      </c>
      <c r="D107" s="267" t="str">
        <f>IF(【お客さま入力用】申込フォーム!E120="","",【お客さま入力用】申込フォーム!E120)</f>
        <v/>
      </c>
      <c r="E107" s="267" t="str">
        <f>IF(【お客さま入力用】申込フォーム!H120="","",【お客さま入力用】申込フォーム!H120)</f>
        <v/>
      </c>
      <c r="F107" s="267" t="str">
        <f>IF(【お客さま入力用】申込フォーム!N120="","",【お客さま入力用】申込フォーム!N120)</f>
        <v/>
      </c>
      <c r="G107" s="267" t="str">
        <f>IF(【お客さま入力用】申込フォーム!O120="","",【お客さま入力用】申込フォーム!O120)</f>
        <v/>
      </c>
      <c r="H107" s="268" t="str">
        <f>IF(【お客さま入力用】申込フォーム!P120="","",IF(【お客さま入力用】申込フォーム!P120&lt;500,"実量制",【お客さま入力用】申込フォーム!P120))</f>
        <v/>
      </c>
      <c r="I107" s="268" t="str">
        <f>IF(【お客さま入力用】申込フォーム!AE120="","",【お客さま入力用】申込フォーム!AE120)</f>
        <v/>
      </c>
      <c r="J107" s="268" t="str">
        <f>IF(【お客さま入力用】申込フォーム!W120="","",【お客さま入力用】申込フォーム!W120)</f>
        <v/>
      </c>
      <c r="K107" s="268" t="str">
        <f>IF(【お客さま入力用】申込フォーム!Z120="","",【お客さま入力用】申込フォーム!Z120)</f>
        <v/>
      </c>
      <c r="L107" s="268" t="str">
        <f>IF(【お客さま入力用】申込フォーム!AB120="","",CONCATENATE(【お客さま入力用】申込フォーム!AB120,【お客さま入力用】申込フォーム!AC120,【お客さま入力用】申込フォーム!AD120))</f>
        <v/>
      </c>
      <c r="M107" s="267" t="str">
        <f>IF(【お客さま入力用】申込フォーム!AJ120="","",【お客さま入力用】申込フォーム!AJ120)</f>
        <v/>
      </c>
      <c r="N107" s="267" t="str">
        <f>IF(【お客さま入力用】申込フォーム!AK120="","",【お客さま入力用】申込フォーム!AK120)</f>
        <v/>
      </c>
      <c r="O107" s="266" t="str">
        <f>IF(【お客さま入力用】申込フォーム!AL120="","",CONCATENATE(【お客さま入力用】申込フォーム!AL120,【お客さま入力用】申込フォーム!AM120,【お客さま入力用】申込フォーム!AN120))</f>
        <v/>
      </c>
    </row>
    <row r="108" spans="2:15" ht="21.75" customHeight="1" outlineLevel="1">
      <c r="B108" s="39">
        <v>100</v>
      </c>
      <c r="C108" s="266" t="str">
        <f>IF(【お客さま入力用】申込フォーム!C121="","",【お客さま入力用】申込フォーム!C121)</f>
        <v/>
      </c>
      <c r="D108" s="267" t="str">
        <f>IF(【お客さま入力用】申込フォーム!E121="","",【お客さま入力用】申込フォーム!E121)</f>
        <v/>
      </c>
      <c r="E108" s="267" t="str">
        <f>IF(【お客さま入力用】申込フォーム!H121="","",【お客さま入力用】申込フォーム!H121)</f>
        <v/>
      </c>
      <c r="F108" s="267" t="str">
        <f>IF(【お客さま入力用】申込フォーム!N121="","",【お客さま入力用】申込フォーム!N121)</f>
        <v/>
      </c>
      <c r="G108" s="267" t="str">
        <f>IF(【お客さま入力用】申込フォーム!O121="","",【お客さま入力用】申込フォーム!O121)</f>
        <v/>
      </c>
      <c r="H108" s="268" t="str">
        <f>IF(【お客さま入力用】申込フォーム!P121="","",IF(【お客さま入力用】申込フォーム!P121&lt;500,"実量制",【お客さま入力用】申込フォーム!P121))</f>
        <v/>
      </c>
      <c r="I108" s="268" t="str">
        <f>IF(【お客さま入力用】申込フォーム!AE121="","",【お客さま入力用】申込フォーム!AE121)</f>
        <v/>
      </c>
      <c r="J108" s="268" t="str">
        <f>IF(【お客さま入力用】申込フォーム!W121="","",【お客さま入力用】申込フォーム!W121)</f>
        <v/>
      </c>
      <c r="K108" s="268" t="str">
        <f>IF(【お客さま入力用】申込フォーム!Z121="","",【お客さま入力用】申込フォーム!Z121)</f>
        <v/>
      </c>
      <c r="L108" s="268" t="str">
        <f>IF(【お客さま入力用】申込フォーム!AB121="","",CONCATENATE(【お客さま入力用】申込フォーム!AB121,【お客さま入力用】申込フォーム!AC121,【お客さま入力用】申込フォーム!AD121))</f>
        <v/>
      </c>
      <c r="M108" s="267" t="str">
        <f>IF(【お客さま入力用】申込フォーム!AJ121="","",【お客さま入力用】申込フォーム!AJ121)</f>
        <v/>
      </c>
      <c r="N108" s="267" t="str">
        <f>IF(【お客さま入力用】申込フォーム!AK121="","",【お客さま入力用】申込フォーム!AK121)</f>
        <v/>
      </c>
      <c r="O108" s="266" t="str">
        <f>IF(【お客さま入力用】申込フォーム!AL121="","",CONCATENATE(【お客さま入力用】申込フォーム!AL121,【お客さま入力用】申込フォーム!AM121,【お客さま入力用】申込フォーム!AN121))</f>
        <v/>
      </c>
    </row>
    <row r="109" spans="2:15" ht="21.75" customHeight="1" outlineLevel="1">
      <c r="B109" s="39">
        <v>101</v>
      </c>
      <c r="C109" s="266" t="str">
        <f>IF(【お客さま入力用】申込フォーム!C122="","",【お客さま入力用】申込フォーム!C122)</f>
        <v/>
      </c>
      <c r="D109" s="267" t="str">
        <f>IF(【お客さま入力用】申込フォーム!E122="","",【お客さま入力用】申込フォーム!E122)</f>
        <v/>
      </c>
      <c r="E109" s="267" t="str">
        <f>IF(【お客さま入力用】申込フォーム!H122="","",【お客さま入力用】申込フォーム!H122)</f>
        <v/>
      </c>
      <c r="F109" s="267" t="str">
        <f>IF(【お客さま入力用】申込フォーム!N122="","",【お客さま入力用】申込フォーム!N122)</f>
        <v/>
      </c>
      <c r="G109" s="267" t="str">
        <f>IF(【お客さま入力用】申込フォーム!O122="","",【お客さま入力用】申込フォーム!O122)</f>
        <v/>
      </c>
      <c r="H109" s="268" t="str">
        <f>IF(【お客さま入力用】申込フォーム!P122="","",IF(【お客さま入力用】申込フォーム!P122&lt;500,"実量制",【お客さま入力用】申込フォーム!P122))</f>
        <v/>
      </c>
      <c r="I109" s="268" t="str">
        <f>IF(【お客さま入力用】申込フォーム!AE122="","",【お客さま入力用】申込フォーム!AE122)</f>
        <v/>
      </c>
      <c r="J109" s="268" t="str">
        <f>IF(【お客さま入力用】申込フォーム!W122="","",【お客さま入力用】申込フォーム!W122)</f>
        <v/>
      </c>
      <c r="K109" s="268" t="str">
        <f>IF(【お客さま入力用】申込フォーム!Z122="","",【お客さま入力用】申込フォーム!Z122)</f>
        <v/>
      </c>
      <c r="L109" s="268" t="str">
        <f>IF(【お客さま入力用】申込フォーム!AB122="","",CONCATENATE(【お客さま入力用】申込フォーム!AB122,【お客さま入力用】申込フォーム!AC122,【お客さま入力用】申込フォーム!AD122))</f>
        <v/>
      </c>
      <c r="M109" s="267" t="str">
        <f>IF(【お客さま入力用】申込フォーム!AJ122="","",【お客さま入力用】申込フォーム!AJ122)</f>
        <v/>
      </c>
      <c r="N109" s="267" t="str">
        <f>IF(【お客さま入力用】申込フォーム!AK122="","",【お客さま入力用】申込フォーム!AK122)</f>
        <v/>
      </c>
      <c r="O109" s="266" t="str">
        <f>IF(【お客さま入力用】申込フォーム!AL122="","",CONCATENATE(【お客さま入力用】申込フォーム!AL122,【お客さま入力用】申込フォーム!AM122,【お客さま入力用】申込フォーム!AN122))</f>
        <v/>
      </c>
    </row>
    <row r="110" spans="2:15" ht="21.75" customHeight="1" outlineLevel="1">
      <c r="B110" s="39">
        <v>102</v>
      </c>
      <c r="C110" s="266" t="str">
        <f>IF(【お客さま入力用】申込フォーム!C123="","",【お客さま入力用】申込フォーム!C123)</f>
        <v/>
      </c>
      <c r="D110" s="267" t="str">
        <f>IF(【お客さま入力用】申込フォーム!E123="","",【お客さま入力用】申込フォーム!E123)</f>
        <v/>
      </c>
      <c r="E110" s="267" t="str">
        <f>IF(【お客さま入力用】申込フォーム!H123="","",【お客さま入力用】申込フォーム!H123)</f>
        <v/>
      </c>
      <c r="F110" s="267" t="str">
        <f>IF(【お客さま入力用】申込フォーム!N123="","",【お客さま入力用】申込フォーム!N123)</f>
        <v/>
      </c>
      <c r="G110" s="267" t="str">
        <f>IF(【お客さま入力用】申込フォーム!O123="","",【お客さま入力用】申込フォーム!O123)</f>
        <v/>
      </c>
      <c r="H110" s="268" t="str">
        <f>IF(【お客さま入力用】申込フォーム!P123="","",IF(【お客さま入力用】申込フォーム!P123&lt;500,"実量制",【お客さま入力用】申込フォーム!P123))</f>
        <v/>
      </c>
      <c r="I110" s="268" t="str">
        <f>IF(【お客さま入力用】申込フォーム!AE123="","",【お客さま入力用】申込フォーム!AE123)</f>
        <v/>
      </c>
      <c r="J110" s="268" t="str">
        <f>IF(【お客さま入力用】申込フォーム!W123="","",【お客さま入力用】申込フォーム!W123)</f>
        <v/>
      </c>
      <c r="K110" s="268" t="str">
        <f>IF(【お客さま入力用】申込フォーム!Z123="","",【お客さま入力用】申込フォーム!Z123)</f>
        <v/>
      </c>
      <c r="L110" s="268" t="str">
        <f>IF(【お客さま入力用】申込フォーム!AB123="","",CONCATENATE(【お客さま入力用】申込フォーム!AB123,【お客さま入力用】申込フォーム!AC123,【お客さま入力用】申込フォーム!AD123))</f>
        <v/>
      </c>
      <c r="M110" s="267" t="str">
        <f>IF(【お客さま入力用】申込フォーム!AJ123="","",【お客さま入力用】申込フォーム!AJ123)</f>
        <v/>
      </c>
      <c r="N110" s="267" t="str">
        <f>IF(【お客さま入力用】申込フォーム!AK123="","",【お客さま入力用】申込フォーム!AK123)</f>
        <v/>
      </c>
      <c r="O110" s="266" t="str">
        <f>IF(【お客さま入力用】申込フォーム!AL123="","",CONCATENATE(【お客さま入力用】申込フォーム!AL123,【お客さま入力用】申込フォーム!AM123,【お客さま入力用】申込フォーム!AN123))</f>
        <v/>
      </c>
    </row>
    <row r="111" spans="2:15" ht="21.75" customHeight="1" outlineLevel="1">
      <c r="B111" s="39">
        <v>103</v>
      </c>
      <c r="C111" s="266" t="str">
        <f>IF(【お客さま入力用】申込フォーム!C124="","",【お客さま入力用】申込フォーム!C124)</f>
        <v/>
      </c>
      <c r="D111" s="267" t="str">
        <f>IF(【お客さま入力用】申込フォーム!E124="","",【お客さま入力用】申込フォーム!E124)</f>
        <v/>
      </c>
      <c r="E111" s="267" t="str">
        <f>IF(【お客さま入力用】申込フォーム!H124="","",【お客さま入力用】申込フォーム!H124)</f>
        <v/>
      </c>
      <c r="F111" s="267" t="str">
        <f>IF(【お客さま入力用】申込フォーム!N124="","",【お客さま入力用】申込フォーム!N124)</f>
        <v/>
      </c>
      <c r="G111" s="267" t="str">
        <f>IF(【お客さま入力用】申込フォーム!O124="","",【お客さま入力用】申込フォーム!O124)</f>
        <v/>
      </c>
      <c r="H111" s="268" t="str">
        <f>IF(【お客さま入力用】申込フォーム!P124="","",IF(【お客さま入力用】申込フォーム!P124&lt;500,"実量制",【お客さま入力用】申込フォーム!P124))</f>
        <v/>
      </c>
      <c r="I111" s="268" t="str">
        <f>IF(【お客さま入力用】申込フォーム!AE124="","",【お客さま入力用】申込フォーム!AE124)</f>
        <v/>
      </c>
      <c r="J111" s="268" t="str">
        <f>IF(【お客さま入力用】申込フォーム!W124="","",【お客さま入力用】申込フォーム!W124)</f>
        <v/>
      </c>
      <c r="K111" s="268" t="str">
        <f>IF(【お客さま入力用】申込フォーム!Z124="","",【お客さま入力用】申込フォーム!Z124)</f>
        <v/>
      </c>
      <c r="L111" s="268" t="str">
        <f>IF(【お客さま入力用】申込フォーム!AB124="","",CONCATENATE(【お客さま入力用】申込フォーム!AB124,【お客さま入力用】申込フォーム!AC124,【お客さま入力用】申込フォーム!AD124))</f>
        <v/>
      </c>
      <c r="M111" s="267" t="str">
        <f>IF(【お客さま入力用】申込フォーム!AJ124="","",【お客さま入力用】申込フォーム!AJ124)</f>
        <v/>
      </c>
      <c r="N111" s="267" t="str">
        <f>IF(【お客さま入力用】申込フォーム!AK124="","",【お客さま入力用】申込フォーム!AK124)</f>
        <v/>
      </c>
      <c r="O111" s="266" t="str">
        <f>IF(【お客さま入力用】申込フォーム!AL124="","",CONCATENATE(【お客さま入力用】申込フォーム!AL124,【お客さま入力用】申込フォーム!AM124,【お客さま入力用】申込フォーム!AN124))</f>
        <v/>
      </c>
    </row>
    <row r="112" spans="2:15" ht="21.75" customHeight="1" outlineLevel="1">
      <c r="B112" s="39">
        <v>104</v>
      </c>
      <c r="C112" s="266" t="str">
        <f>IF(【お客さま入力用】申込フォーム!C125="","",【お客さま入力用】申込フォーム!C125)</f>
        <v/>
      </c>
      <c r="D112" s="267" t="str">
        <f>IF(【お客さま入力用】申込フォーム!E125="","",【お客さま入力用】申込フォーム!E125)</f>
        <v/>
      </c>
      <c r="E112" s="267" t="str">
        <f>IF(【お客さま入力用】申込フォーム!H125="","",【お客さま入力用】申込フォーム!H125)</f>
        <v/>
      </c>
      <c r="F112" s="267" t="str">
        <f>IF(【お客さま入力用】申込フォーム!N125="","",【お客さま入力用】申込フォーム!N125)</f>
        <v/>
      </c>
      <c r="G112" s="267" t="str">
        <f>IF(【お客さま入力用】申込フォーム!O125="","",【お客さま入力用】申込フォーム!O125)</f>
        <v/>
      </c>
      <c r="H112" s="268" t="str">
        <f>IF(【お客さま入力用】申込フォーム!P125="","",IF(【お客さま入力用】申込フォーム!P125&lt;500,"実量制",【お客さま入力用】申込フォーム!P125))</f>
        <v/>
      </c>
      <c r="I112" s="268" t="str">
        <f>IF(【お客さま入力用】申込フォーム!AE125="","",【お客さま入力用】申込フォーム!AE125)</f>
        <v/>
      </c>
      <c r="J112" s="268" t="str">
        <f>IF(【お客さま入力用】申込フォーム!W125="","",【お客さま入力用】申込フォーム!W125)</f>
        <v/>
      </c>
      <c r="K112" s="268" t="str">
        <f>IF(【お客さま入力用】申込フォーム!Z125="","",【お客さま入力用】申込フォーム!Z125)</f>
        <v/>
      </c>
      <c r="L112" s="268" t="str">
        <f>IF(【お客さま入力用】申込フォーム!AB125="","",CONCATENATE(【お客さま入力用】申込フォーム!AB125,【お客さま入力用】申込フォーム!AC125,【お客さま入力用】申込フォーム!AD125))</f>
        <v/>
      </c>
      <c r="M112" s="267" t="str">
        <f>IF(【お客さま入力用】申込フォーム!AJ125="","",【お客さま入力用】申込フォーム!AJ125)</f>
        <v/>
      </c>
      <c r="N112" s="267" t="str">
        <f>IF(【お客さま入力用】申込フォーム!AK125="","",【お客さま入力用】申込フォーム!AK125)</f>
        <v/>
      </c>
      <c r="O112" s="266" t="str">
        <f>IF(【お客さま入力用】申込フォーム!AL125="","",CONCATENATE(【お客さま入力用】申込フォーム!AL125,【お客さま入力用】申込フォーム!AM125,【お客さま入力用】申込フォーム!AN125))</f>
        <v/>
      </c>
    </row>
    <row r="113" spans="2:15" ht="21.75" customHeight="1" outlineLevel="1">
      <c r="B113" s="39">
        <v>105</v>
      </c>
      <c r="C113" s="266" t="str">
        <f>IF(【お客さま入力用】申込フォーム!C126="","",【お客さま入力用】申込フォーム!C126)</f>
        <v/>
      </c>
      <c r="D113" s="267" t="str">
        <f>IF(【お客さま入力用】申込フォーム!E126="","",【お客さま入力用】申込フォーム!E126)</f>
        <v/>
      </c>
      <c r="E113" s="267" t="str">
        <f>IF(【お客さま入力用】申込フォーム!H126="","",【お客さま入力用】申込フォーム!H126)</f>
        <v/>
      </c>
      <c r="F113" s="267" t="str">
        <f>IF(【お客さま入力用】申込フォーム!N126="","",【お客さま入力用】申込フォーム!N126)</f>
        <v/>
      </c>
      <c r="G113" s="267" t="str">
        <f>IF(【お客さま入力用】申込フォーム!O126="","",【お客さま入力用】申込フォーム!O126)</f>
        <v/>
      </c>
      <c r="H113" s="268" t="str">
        <f>IF(【お客さま入力用】申込フォーム!P126="","",IF(【お客さま入力用】申込フォーム!P126&lt;500,"実量制",【お客さま入力用】申込フォーム!P126))</f>
        <v/>
      </c>
      <c r="I113" s="268" t="str">
        <f>IF(【お客さま入力用】申込フォーム!AE126="","",【お客さま入力用】申込フォーム!AE126)</f>
        <v/>
      </c>
      <c r="J113" s="268" t="str">
        <f>IF(【お客さま入力用】申込フォーム!W126="","",【お客さま入力用】申込フォーム!W126)</f>
        <v/>
      </c>
      <c r="K113" s="268" t="str">
        <f>IF(【お客さま入力用】申込フォーム!Z126="","",【お客さま入力用】申込フォーム!Z126)</f>
        <v/>
      </c>
      <c r="L113" s="268" t="str">
        <f>IF(【お客さま入力用】申込フォーム!AB126="","",CONCATENATE(【お客さま入力用】申込フォーム!AB126,【お客さま入力用】申込フォーム!AC126,【お客さま入力用】申込フォーム!AD126))</f>
        <v/>
      </c>
      <c r="M113" s="267" t="str">
        <f>IF(【お客さま入力用】申込フォーム!AJ126="","",【お客さま入力用】申込フォーム!AJ126)</f>
        <v/>
      </c>
      <c r="N113" s="267" t="str">
        <f>IF(【お客さま入力用】申込フォーム!AK126="","",【お客さま入力用】申込フォーム!AK126)</f>
        <v/>
      </c>
      <c r="O113" s="266" t="str">
        <f>IF(【お客さま入力用】申込フォーム!AL126="","",CONCATENATE(【お客さま入力用】申込フォーム!AL126,【お客さま入力用】申込フォーム!AM126,【お客さま入力用】申込フォーム!AN126))</f>
        <v/>
      </c>
    </row>
    <row r="114" spans="2:15" ht="21.75" customHeight="1" outlineLevel="1">
      <c r="B114" s="39">
        <v>106</v>
      </c>
      <c r="C114" s="266" t="str">
        <f>IF(【お客さま入力用】申込フォーム!C127="","",【お客さま入力用】申込フォーム!C127)</f>
        <v/>
      </c>
      <c r="D114" s="267" t="str">
        <f>IF(【お客さま入力用】申込フォーム!E127="","",【お客さま入力用】申込フォーム!E127)</f>
        <v/>
      </c>
      <c r="E114" s="267" t="str">
        <f>IF(【お客さま入力用】申込フォーム!H127="","",【お客さま入力用】申込フォーム!H127)</f>
        <v/>
      </c>
      <c r="F114" s="267" t="str">
        <f>IF(【お客さま入力用】申込フォーム!N127="","",【お客さま入力用】申込フォーム!N127)</f>
        <v/>
      </c>
      <c r="G114" s="267" t="str">
        <f>IF(【お客さま入力用】申込フォーム!O127="","",【お客さま入力用】申込フォーム!O127)</f>
        <v/>
      </c>
      <c r="H114" s="268" t="str">
        <f>IF(【お客さま入力用】申込フォーム!P127="","",IF(【お客さま入力用】申込フォーム!P127&lt;500,"実量制",【お客さま入力用】申込フォーム!P127))</f>
        <v/>
      </c>
      <c r="I114" s="268" t="str">
        <f>IF(【お客さま入力用】申込フォーム!AE127="","",【お客さま入力用】申込フォーム!AE127)</f>
        <v/>
      </c>
      <c r="J114" s="268" t="str">
        <f>IF(【お客さま入力用】申込フォーム!W127="","",【お客さま入力用】申込フォーム!W127)</f>
        <v/>
      </c>
      <c r="K114" s="268" t="str">
        <f>IF(【お客さま入力用】申込フォーム!Z127="","",【お客さま入力用】申込フォーム!Z127)</f>
        <v/>
      </c>
      <c r="L114" s="268" t="str">
        <f>IF(【お客さま入力用】申込フォーム!AB127="","",CONCATENATE(【お客さま入力用】申込フォーム!AB127,【お客さま入力用】申込フォーム!AC127,【お客さま入力用】申込フォーム!AD127))</f>
        <v/>
      </c>
      <c r="M114" s="267" t="str">
        <f>IF(【お客さま入力用】申込フォーム!AJ127="","",【お客さま入力用】申込フォーム!AJ127)</f>
        <v/>
      </c>
      <c r="N114" s="267" t="str">
        <f>IF(【お客さま入力用】申込フォーム!AK127="","",【お客さま入力用】申込フォーム!AK127)</f>
        <v/>
      </c>
      <c r="O114" s="266" t="str">
        <f>IF(【お客さま入力用】申込フォーム!AL127="","",CONCATENATE(【お客さま入力用】申込フォーム!AL127,【お客さま入力用】申込フォーム!AM127,【お客さま入力用】申込フォーム!AN127))</f>
        <v/>
      </c>
    </row>
    <row r="115" spans="2:15" ht="21.75" customHeight="1" outlineLevel="1">
      <c r="B115" s="39">
        <v>107</v>
      </c>
      <c r="C115" s="266" t="str">
        <f>IF(【お客さま入力用】申込フォーム!C128="","",【お客さま入力用】申込フォーム!C128)</f>
        <v/>
      </c>
      <c r="D115" s="267" t="str">
        <f>IF(【お客さま入力用】申込フォーム!E128="","",【お客さま入力用】申込フォーム!E128)</f>
        <v/>
      </c>
      <c r="E115" s="267" t="str">
        <f>IF(【お客さま入力用】申込フォーム!H128="","",【お客さま入力用】申込フォーム!H128)</f>
        <v/>
      </c>
      <c r="F115" s="267" t="str">
        <f>IF(【お客さま入力用】申込フォーム!N128="","",【お客さま入力用】申込フォーム!N128)</f>
        <v/>
      </c>
      <c r="G115" s="267" t="str">
        <f>IF(【お客さま入力用】申込フォーム!O128="","",【お客さま入力用】申込フォーム!O128)</f>
        <v/>
      </c>
      <c r="H115" s="268" t="str">
        <f>IF(【お客さま入力用】申込フォーム!P128="","",IF(【お客さま入力用】申込フォーム!P128&lt;500,"実量制",【お客さま入力用】申込フォーム!P128))</f>
        <v/>
      </c>
      <c r="I115" s="268" t="str">
        <f>IF(【お客さま入力用】申込フォーム!AE128="","",【お客さま入力用】申込フォーム!AE128)</f>
        <v/>
      </c>
      <c r="J115" s="268" t="str">
        <f>IF(【お客さま入力用】申込フォーム!W128="","",【お客さま入力用】申込フォーム!W128)</f>
        <v/>
      </c>
      <c r="K115" s="268" t="str">
        <f>IF(【お客さま入力用】申込フォーム!Z128="","",【お客さま入力用】申込フォーム!Z128)</f>
        <v/>
      </c>
      <c r="L115" s="268" t="str">
        <f>IF(【お客さま入力用】申込フォーム!AB128="","",CONCATENATE(【お客さま入力用】申込フォーム!AB128,【お客さま入力用】申込フォーム!AC128,【お客さま入力用】申込フォーム!AD128))</f>
        <v/>
      </c>
      <c r="M115" s="267" t="str">
        <f>IF(【お客さま入力用】申込フォーム!AJ128="","",【お客さま入力用】申込フォーム!AJ128)</f>
        <v/>
      </c>
      <c r="N115" s="267" t="str">
        <f>IF(【お客さま入力用】申込フォーム!AK128="","",【お客さま入力用】申込フォーム!AK128)</f>
        <v/>
      </c>
      <c r="O115" s="266" t="str">
        <f>IF(【お客さま入力用】申込フォーム!AL128="","",CONCATENATE(【お客さま入力用】申込フォーム!AL128,【お客さま入力用】申込フォーム!AM128,【お客さま入力用】申込フォーム!AN128))</f>
        <v/>
      </c>
    </row>
    <row r="116" spans="2:15" ht="21.75" customHeight="1" outlineLevel="1">
      <c r="B116" s="39">
        <v>108</v>
      </c>
      <c r="C116" s="266" t="str">
        <f>IF(【お客さま入力用】申込フォーム!C129="","",【お客さま入力用】申込フォーム!C129)</f>
        <v/>
      </c>
      <c r="D116" s="267" t="str">
        <f>IF(【お客さま入力用】申込フォーム!E129="","",【お客さま入力用】申込フォーム!E129)</f>
        <v/>
      </c>
      <c r="E116" s="267" t="str">
        <f>IF(【お客さま入力用】申込フォーム!H129="","",【お客さま入力用】申込フォーム!H129)</f>
        <v/>
      </c>
      <c r="F116" s="267" t="str">
        <f>IF(【お客さま入力用】申込フォーム!N129="","",【お客さま入力用】申込フォーム!N129)</f>
        <v/>
      </c>
      <c r="G116" s="267" t="str">
        <f>IF(【お客さま入力用】申込フォーム!O129="","",【お客さま入力用】申込フォーム!O129)</f>
        <v/>
      </c>
      <c r="H116" s="268" t="str">
        <f>IF(【お客さま入力用】申込フォーム!P129="","",IF(【お客さま入力用】申込フォーム!P129&lt;500,"実量制",【お客さま入力用】申込フォーム!P129))</f>
        <v/>
      </c>
      <c r="I116" s="268" t="str">
        <f>IF(【お客さま入力用】申込フォーム!AE129="","",【お客さま入力用】申込フォーム!AE129)</f>
        <v/>
      </c>
      <c r="J116" s="268" t="str">
        <f>IF(【お客さま入力用】申込フォーム!W129="","",【お客さま入力用】申込フォーム!W129)</f>
        <v/>
      </c>
      <c r="K116" s="268" t="str">
        <f>IF(【お客さま入力用】申込フォーム!Z129="","",【お客さま入力用】申込フォーム!Z129)</f>
        <v/>
      </c>
      <c r="L116" s="268" t="str">
        <f>IF(【お客さま入力用】申込フォーム!AB129="","",CONCATENATE(【お客さま入力用】申込フォーム!AB129,【お客さま入力用】申込フォーム!AC129,【お客さま入力用】申込フォーム!AD129))</f>
        <v/>
      </c>
      <c r="M116" s="267" t="str">
        <f>IF(【お客さま入力用】申込フォーム!AJ129="","",【お客さま入力用】申込フォーム!AJ129)</f>
        <v/>
      </c>
      <c r="N116" s="267" t="str">
        <f>IF(【お客さま入力用】申込フォーム!AK129="","",【お客さま入力用】申込フォーム!AK129)</f>
        <v/>
      </c>
      <c r="O116" s="266" t="str">
        <f>IF(【お客さま入力用】申込フォーム!AL129="","",CONCATENATE(【お客さま入力用】申込フォーム!AL129,【お客さま入力用】申込フォーム!AM129,【お客さま入力用】申込フォーム!AN129))</f>
        <v/>
      </c>
    </row>
    <row r="117" spans="2:15" ht="21.75" customHeight="1" outlineLevel="1">
      <c r="B117" s="39">
        <v>109</v>
      </c>
      <c r="C117" s="266" t="str">
        <f>IF(【お客さま入力用】申込フォーム!C130="","",【お客さま入力用】申込フォーム!C130)</f>
        <v/>
      </c>
      <c r="D117" s="267" t="str">
        <f>IF(【お客さま入力用】申込フォーム!E130="","",【お客さま入力用】申込フォーム!E130)</f>
        <v/>
      </c>
      <c r="E117" s="267" t="str">
        <f>IF(【お客さま入力用】申込フォーム!H130="","",【お客さま入力用】申込フォーム!H130)</f>
        <v/>
      </c>
      <c r="F117" s="267" t="str">
        <f>IF(【お客さま入力用】申込フォーム!N130="","",【お客さま入力用】申込フォーム!N130)</f>
        <v/>
      </c>
      <c r="G117" s="267" t="str">
        <f>IF(【お客さま入力用】申込フォーム!O130="","",【お客さま入力用】申込フォーム!O130)</f>
        <v/>
      </c>
      <c r="H117" s="268" t="str">
        <f>IF(【お客さま入力用】申込フォーム!P130="","",IF(【お客さま入力用】申込フォーム!P130&lt;500,"実量制",【お客さま入力用】申込フォーム!P130))</f>
        <v/>
      </c>
      <c r="I117" s="268" t="str">
        <f>IF(【お客さま入力用】申込フォーム!AE130="","",【お客さま入力用】申込フォーム!AE130)</f>
        <v/>
      </c>
      <c r="J117" s="268" t="str">
        <f>IF(【お客さま入力用】申込フォーム!W130="","",【お客さま入力用】申込フォーム!W130)</f>
        <v/>
      </c>
      <c r="K117" s="268" t="str">
        <f>IF(【お客さま入力用】申込フォーム!Z130="","",【お客さま入力用】申込フォーム!Z130)</f>
        <v/>
      </c>
      <c r="L117" s="268" t="str">
        <f>IF(【お客さま入力用】申込フォーム!AB130="","",CONCATENATE(【お客さま入力用】申込フォーム!AB130,【お客さま入力用】申込フォーム!AC130,【お客さま入力用】申込フォーム!AD130))</f>
        <v/>
      </c>
      <c r="M117" s="267" t="str">
        <f>IF(【お客さま入力用】申込フォーム!AJ130="","",【お客さま入力用】申込フォーム!AJ130)</f>
        <v/>
      </c>
      <c r="N117" s="267" t="str">
        <f>IF(【お客さま入力用】申込フォーム!AK130="","",【お客さま入力用】申込フォーム!AK130)</f>
        <v/>
      </c>
      <c r="O117" s="266" t="str">
        <f>IF(【お客さま入力用】申込フォーム!AL130="","",CONCATENATE(【お客さま入力用】申込フォーム!AL130,【お客さま入力用】申込フォーム!AM130,【お客さま入力用】申込フォーム!AN130))</f>
        <v/>
      </c>
    </row>
    <row r="118" spans="2:15" ht="21.75" customHeight="1" outlineLevel="1">
      <c r="B118" s="39">
        <v>110</v>
      </c>
      <c r="C118" s="266" t="str">
        <f>IF(【お客さま入力用】申込フォーム!C131="","",【お客さま入力用】申込フォーム!C131)</f>
        <v/>
      </c>
      <c r="D118" s="267" t="str">
        <f>IF(【お客さま入力用】申込フォーム!E131="","",【お客さま入力用】申込フォーム!E131)</f>
        <v/>
      </c>
      <c r="E118" s="267" t="str">
        <f>IF(【お客さま入力用】申込フォーム!H131="","",【お客さま入力用】申込フォーム!H131)</f>
        <v/>
      </c>
      <c r="F118" s="267" t="str">
        <f>IF(【お客さま入力用】申込フォーム!N131="","",【お客さま入力用】申込フォーム!N131)</f>
        <v/>
      </c>
      <c r="G118" s="267" t="str">
        <f>IF(【お客さま入力用】申込フォーム!O131="","",【お客さま入力用】申込フォーム!O131)</f>
        <v/>
      </c>
      <c r="H118" s="268" t="str">
        <f>IF(【お客さま入力用】申込フォーム!P131="","",IF(【お客さま入力用】申込フォーム!P131&lt;500,"実量制",【お客さま入力用】申込フォーム!P131))</f>
        <v/>
      </c>
      <c r="I118" s="268" t="str">
        <f>IF(【お客さま入力用】申込フォーム!AE131="","",【お客さま入力用】申込フォーム!AE131)</f>
        <v/>
      </c>
      <c r="J118" s="268" t="str">
        <f>IF(【お客さま入力用】申込フォーム!W131="","",【お客さま入力用】申込フォーム!W131)</f>
        <v/>
      </c>
      <c r="K118" s="268" t="str">
        <f>IF(【お客さま入力用】申込フォーム!Z131="","",【お客さま入力用】申込フォーム!Z131)</f>
        <v/>
      </c>
      <c r="L118" s="268" t="str">
        <f>IF(【お客さま入力用】申込フォーム!AB131="","",CONCATENATE(【お客さま入力用】申込フォーム!AB131,【お客さま入力用】申込フォーム!AC131,【お客さま入力用】申込フォーム!AD131))</f>
        <v/>
      </c>
      <c r="M118" s="267" t="str">
        <f>IF(【お客さま入力用】申込フォーム!AJ131="","",【お客さま入力用】申込フォーム!AJ131)</f>
        <v/>
      </c>
      <c r="N118" s="267" t="str">
        <f>IF(【お客さま入力用】申込フォーム!AK131="","",【お客さま入力用】申込フォーム!AK131)</f>
        <v/>
      </c>
      <c r="O118" s="266" t="str">
        <f>IF(【お客さま入力用】申込フォーム!AL131="","",CONCATENATE(【お客さま入力用】申込フォーム!AL131,【お客さま入力用】申込フォーム!AM131,【お客さま入力用】申込フォーム!AN131))</f>
        <v/>
      </c>
    </row>
    <row r="119" spans="2:15" ht="21.75" customHeight="1" outlineLevel="1">
      <c r="B119" s="39">
        <v>111</v>
      </c>
      <c r="C119" s="266" t="str">
        <f>IF(【お客さま入力用】申込フォーム!C132="","",【お客さま入力用】申込フォーム!C132)</f>
        <v/>
      </c>
      <c r="D119" s="267" t="str">
        <f>IF(【お客さま入力用】申込フォーム!E132="","",【お客さま入力用】申込フォーム!E132)</f>
        <v/>
      </c>
      <c r="E119" s="267" t="str">
        <f>IF(【お客さま入力用】申込フォーム!H132="","",【お客さま入力用】申込フォーム!H132)</f>
        <v/>
      </c>
      <c r="F119" s="267" t="str">
        <f>IF(【お客さま入力用】申込フォーム!N132="","",【お客さま入力用】申込フォーム!N132)</f>
        <v/>
      </c>
      <c r="G119" s="267" t="str">
        <f>IF(【お客さま入力用】申込フォーム!O132="","",【お客さま入力用】申込フォーム!O132)</f>
        <v/>
      </c>
      <c r="H119" s="268" t="str">
        <f>IF(【お客さま入力用】申込フォーム!P132="","",IF(【お客さま入力用】申込フォーム!P132&lt;500,"実量制",【お客さま入力用】申込フォーム!P132))</f>
        <v/>
      </c>
      <c r="I119" s="268" t="str">
        <f>IF(【お客さま入力用】申込フォーム!AE132="","",【お客さま入力用】申込フォーム!AE132)</f>
        <v/>
      </c>
      <c r="J119" s="268" t="str">
        <f>IF(【お客さま入力用】申込フォーム!W132="","",【お客さま入力用】申込フォーム!W132)</f>
        <v/>
      </c>
      <c r="K119" s="268" t="str">
        <f>IF(【お客さま入力用】申込フォーム!Z132="","",【お客さま入力用】申込フォーム!Z132)</f>
        <v/>
      </c>
      <c r="L119" s="268" t="str">
        <f>IF(【お客さま入力用】申込フォーム!AB132="","",CONCATENATE(【お客さま入力用】申込フォーム!AB132,【お客さま入力用】申込フォーム!AC132,【お客さま入力用】申込フォーム!AD132))</f>
        <v/>
      </c>
      <c r="M119" s="267" t="str">
        <f>IF(【お客さま入力用】申込フォーム!AJ132="","",【お客さま入力用】申込フォーム!AJ132)</f>
        <v/>
      </c>
      <c r="N119" s="267" t="str">
        <f>IF(【お客さま入力用】申込フォーム!AK132="","",【お客さま入力用】申込フォーム!AK132)</f>
        <v/>
      </c>
      <c r="O119" s="266" t="str">
        <f>IF(【お客さま入力用】申込フォーム!AL132="","",CONCATENATE(【お客さま入力用】申込フォーム!AL132,【お客さま入力用】申込フォーム!AM132,【お客さま入力用】申込フォーム!AN132))</f>
        <v/>
      </c>
    </row>
    <row r="120" spans="2:15" ht="21.75" customHeight="1" outlineLevel="1">
      <c r="B120" s="39">
        <v>112</v>
      </c>
      <c r="C120" s="266" t="str">
        <f>IF(【お客さま入力用】申込フォーム!C133="","",【お客さま入力用】申込フォーム!C133)</f>
        <v/>
      </c>
      <c r="D120" s="267" t="str">
        <f>IF(【お客さま入力用】申込フォーム!E133="","",【お客さま入力用】申込フォーム!E133)</f>
        <v/>
      </c>
      <c r="E120" s="267" t="str">
        <f>IF(【お客さま入力用】申込フォーム!H133="","",【お客さま入力用】申込フォーム!H133)</f>
        <v/>
      </c>
      <c r="F120" s="267" t="str">
        <f>IF(【お客さま入力用】申込フォーム!N133="","",【お客さま入力用】申込フォーム!N133)</f>
        <v/>
      </c>
      <c r="G120" s="267" t="str">
        <f>IF(【お客さま入力用】申込フォーム!O133="","",【お客さま入力用】申込フォーム!O133)</f>
        <v/>
      </c>
      <c r="H120" s="268" t="str">
        <f>IF(【お客さま入力用】申込フォーム!P133="","",IF(【お客さま入力用】申込フォーム!P133&lt;500,"実量制",【お客さま入力用】申込フォーム!P133))</f>
        <v/>
      </c>
      <c r="I120" s="268" t="str">
        <f>IF(【お客さま入力用】申込フォーム!AE133="","",【お客さま入力用】申込フォーム!AE133)</f>
        <v/>
      </c>
      <c r="J120" s="268" t="str">
        <f>IF(【お客さま入力用】申込フォーム!W133="","",【お客さま入力用】申込フォーム!W133)</f>
        <v/>
      </c>
      <c r="K120" s="268" t="str">
        <f>IF(【お客さま入力用】申込フォーム!Z133="","",【お客さま入力用】申込フォーム!Z133)</f>
        <v/>
      </c>
      <c r="L120" s="268" t="str">
        <f>IF(【お客さま入力用】申込フォーム!AB133="","",CONCATENATE(【お客さま入力用】申込フォーム!AB133,【お客さま入力用】申込フォーム!AC133,【お客さま入力用】申込フォーム!AD133))</f>
        <v/>
      </c>
      <c r="M120" s="267" t="str">
        <f>IF(【お客さま入力用】申込フォーム!AJ133="","",【お客さま入力用】申込フォーム!AJ133)</f>
        <v/>
      </c>
      <c r="N120" s="267" t="str">
        <f>IF(【お客さま入力用】申込フォーム!AK133="","",【お客さま入力用】申込フォーム!AK133)</f>
        <v/>
      </c>
      <c r="O120" s="266" t="str">
        <f>IF(【お客さま入力用】申込フォーム!AL133="","",CONCATENATE(【お客さま入力用】申込フォーム!AL133,【お客さま入力用】申込フォーム!AM133,【お客さま入力用】申込フォーム!AN133))</f>
        <v/>
      </c>
    </row>
    <row r="121" spans="2:15" ht="21.75" customHeight="1" outlineLevel="1">
      <c r="B121" s="39">
        <v>113</v>
      </c>
      <c r="C121" s="266" t="str">
        <f>IF(【お客さま入力用】申込フォーム!C134="","",【お客さま入力用】申込フォーム!C134)</f>
        <v/>
      </c>
      <c r="D121" s="267" t="str">
        <f>IF(【お客さま入力用】申込フォーム!E134="","",【お客さま入力用】申込フォーム!E134)</f>
        <v/>
      </c>
      <c r="E121" s="267" t="str">
        <f>IF(【お客さま入力用】申込フォーム!H134="","",【お客さま入力用】申込フォーム!H134)</f>
        <v/>
      </c>
      <c r="F121" s="267" t="str">
        <f>IF(【お客さま入力用】申込フォーム!N134="","",【お客さま入力用】申込フォーム!N134)</f>
        <v/>
      </c>
      <c r="G121" s="267" t="str">
        <f>IF(【お客さま入力用】申込フォーム!O134="","",【お客さま入力用】申込フォーム!O134)</f>
        <v/>
      </c>
      <c r="H121" s="268" t="str">
        <f>IF(【お客さま入力用】申込フォーム!P134="","",IF(【お客さま入力用】申込フォーム!P134&lt;500,"実量制",【お客さま入力用】申込フォーム!P134))</f>
        <v/>
      </c>
      <c r="I121" s="268" t="str">
        <f>IF(【お客さま入力用】申込フォーム!AE134="","",【お客さま入力用】申込フォーム!AE134)</f>
        <v/>
      </c>
      <c r="J121" s="268" t="str">
        <f>IF(【お客さま入力用】申込フォーム!W134="","",【お客さま入力用】申込フォーム!W134)</f>
        <v/>
      </c>
      <c r="K121" s="268" t="str">
        <f>IF(【お客さま入力用】申込フォーム!Z134="","",【お客さま入力用】申込フォーム!Z134)</f>
        <v/>
      </c>
      <c r="L121" s="268" t="str">
        <f>IF(【お客さま入力用】申込フォーム!AB134="","",CONCATENATE(【お客さま入力用】申込フォーム!AB134,【お客さま入力用】申込フォーム!AC134,【お客さま入力用】申込フォーム!AD134))</f>
        <v/>
      </c>
      <c r="M121" s="267" t="str">
        <f>IF(【お客さま入力用】申込フォーム!AJ134="","",【お客さま入力用】申込フォーム!AJ134)</f>
        <v/>
      </c>
      <c r="N121" s="267" t="str">
        <f>IF(【お客さま入力用】申込フォーム!AK134="","",【お客さま入力用】申込フォーム!AK134)</f>
        <v/>
      </c>
      <c r="O121" s="266" t="str">
        <f>IF(【お客さま入力用】申込フォーム!AL134="","",CONCATENATE(【お客さま入力用】申込フォーム!AL134,【お客さま入力用】申込フォーム!AM134,【お客さま入力用】申込フォーム!AN134))</f>
        <v/>
      </c>
    </row>
    <row r="122" spans="2:15" ht="21.75" customHeight="1" outlineLevel="1">
      <c r="B122" s="39">
        <v>114</v>
      </c>
      <c r="C122" s="266" t="str">
        <f>IF(【お客さま入力用】申込フォーム!C135="","",【お客さま入力用】申込フォーム!C135)</f>
        <v/>
      </c>
      <c r="D122" s="267" t="str">
        <f>IF(【お客さま入力用】申込フォーム!E135="","",【お客さま入力用】申込フォーム!E135)</f>
        <v/>
      </c>
      <c r="E122" s="267" t="str">
        <f>IF(【お客さま入力用】申込フォーム!H135="","",【お客さま入力用】申込フォーム!H135)</f>
        <v/>
      </c>
      <c r="F122" s="267" t="str">
        <f>IF(【お客さま入力用】申込フォーム!N135="","",【お客さま入力用】申込フォーム!N135)</f>
        <v/>
      </c>
      <c r="G122" s="267" t="str">
        <f>IF(【お客さま入力用】申込フォーム!O135="","",【お客さま入力用】申込フォーム!O135)</f>
        <v/>
      </c>
      <c r="H122" s="268" t="str">
        <f>IF(【お客さま入力用】申込フォーム!P135="","",IF(【お客さま入力用】申込フォーム!P135&lt;500,"実量制",【お客さま入力用】申込フォーム!P135))</f>
        <v/>
      </c>
      <c r="I122" s="268" t="str">
        <f>IF(【お客さま入力用】申込フォーム!AE135="","",【お客さま入力用】申込フォーム!AE135)</f>
        <v/>
      </c>
      <c r="J122" s="268" t="str">
        <f>IF(【お客さま入力用】申込フォーム!W135="","",【お客さま入力用】申込フォーム!W135)</f>
        <v/>
      </c>
      <c r="K122" s="268" t="str">
        <f>IF(【お客さま入力用】申込フォーム!Z135="","",【お客さま入力用】申込フォーム!Z135)</f>
        <v/>
      </c>
      <c r="L122" s="268" t="str">
        <f>IF(【お客さま入力用】申込フォーム!AB135="","",CONCATENATE(【お客さま入力用】申込フォーム!AB135,【お客さま入力用】申込フォーム!AC135,【お客さま入力用】申込フォーム!AD135))</f>
        <v/>
      </c>
      <c r="M122" s="267" t="str">
        <f>IF(【お客さま入力用】申込フォーム!AJ135="","",【お客さま入力用】申込フォーム!AJ135)</f>
        <v/>
      </c>
      <c r="N122" s="267" t="str">
        <f>IF(【お客さま入力用】申込フォーム!AK135="","",【お客さま入力用】申込フォーム!AK135)</f>
        <v/>
      </c>
      <c r="O122" s="266" t="str">
        <f>IF(【お客さま入力用】申込フォーム!AL135="","",CONCATENATE(【お客さま入力用】申込フォーム!AL135,【お客さま入力用】申込フォーム!AM135,【お客さま入力用】申込フォーム!AN135))</f>
        <v/>
      </c>
    </row>
    <row r="123" spans="2:15" ht="21.75" customHeight="1" outlineLevel="1">
      <c r="B123" s="39">
        <v>115</v>
      </c>
      <c r="C123" s="266" t="str">
        <f>IF(【お客さま入力用】申込フォーム!C136="","",【お客さま入力用】申込フォーム!C136)</f>
        <v/>
      </c>
      <c r="D123" s="267" t="str">
        <f>IF(【お客さま入力用】申込フォーム!E136="","",【お客さま入力用】申込フォーム!E136)</f>
        <v/>
      </c>
      <c r="E123" s="267" t="str">
        <f>IF(【お客さま入力用】申込フォーム!H136="","",【お客さま入力用】申込フォーム!H136)</f>
        <v/>
      </c>
      <c r="F123" s="267" t="str">
        <f>IF(【お客さま入力用】申込フォーム!N136="","",【お客さま入力用】申込フォーム!N136)</f>
        <v/>
      </c>
      <c r="G123" s="267" t="str">
        <f>IF(【お客さま入力用】申込フォーム!O136="","",【お客さま入力用】申込フォーム!O136)</f>
        <v/>
      </c>
      <c r="H123" s="268" t="str">
        <f>IF(【お客さま入力用】申込フォーム!P136="","",IF(【お客さま入力用】申込フォーム!P136&lt;500,"実量制",【お客さま入力用】申込フォーム!P136))</f>
        <v/>
      </c>
      <c r="I123" s="268" t="str">
        <f>IF(【お客さま入力用】申込フォーム!AE136="","",【お客さま入力用】申込フォーム!AE136)</f>
        <v/>
      </c>
      <c r="J123" s="268" t="str">
        <f>IF(【お客さま入力用】申込フォーム!W136="","",【お客さま入力用】申込フォーム!W136)</f>
        <v/>
      </c>
      <c r="K123" s="268" t="str">
        <f>IF(【お客さま入力用】申込フォーム!Z136="","",【お客さま入力用】申込フォーム!Z136)</f>
        <v/>
      </c>
      <c r="L123" s="268" t="str">
        <f>IF(【お客さま入力用】申込フォーム!AB136="","",CONCATENATE(【お客さま入力用】申込フォーム!AB136,【お客さま入力用】申込フォーム!AC136,【お客さま入力用】申込フォーム!AD136))</f>
        <v/>
      </c>
      <c r="M123" s="267" t="str">
        <f>IF(【お客さま入力用】申込フォーム!AJ136="","",【お客さま入力用】申込フォーム!AJ136)</f>
        <v/>
      </c>
      <c r="N123" s="267" t="str">
        <f>IF(【お客さま入力用】申込フォーム!AK136="","",【お客さま入力用】申込フォーム!AK136)</f>
        <v/>
      </c>
      <c r="O123" s="266" t="str">
        <f>IF(【お客さま入力用】申込フォーム!AL136="","",CONCATENATE(【お客さま入力用】申込フォーム!AL136,【お客さま入力用】申込フォーム!AM136,【お客さま入力用】申込フォーム!AN136))</f>
        <v/>
      </c>
    </row>
    <row r="124" spans="2:15" ht="21.75" customHeight="1" outlineLevel="1">
      <c r="B124" s="39">
        <v>116</v>
      </c>
      <c r="C124" s="266" t="str">
        <f>IF(【お客さま入力用】申込フォーム!C137="","",【お客さま入力用】申込フォーム!C137)</f>
        <v/>
      </c>
      <c r="D124" s="267" t="str">
        <f>IF(【お客さま入力用】申込フォーム!E137="","",【お客さま入力用】申込フォーム!E137)</f>
        <v/>
      </c>
      <c r="E124" s="267" t="str">
        <f>IF(【お客さま入力用】申込フォーム!H137="","",【お客さま入力用】申込フォーム!H137)</f>
        <v/>
      </c>
      <c r="F124" s="267" t="str">
        <f>IF(【お客さま入力用】申込フォーム!N137="","",【お客さま入力用】申込フォーム!N137)</f>
        <v/>
      </c>
      <c r="G124" s="267" t="str">
        <f>IF(【お客さま入力用】申込フォーム!O137="","",【お客さま入力用】申込フォーム!O137)</f>
        <v/>
      </c>
      <c r="H124" s="268" t="str">
        <f>IF(【お客さま入力用】申込フォーム!P137="","",IF(【お客さま入力用】申込フォーム!P137&lt;500,"実量制",【お客さま入力用】申込フォーム!P137))</f>
        <v/>
      </c>
      <c r="I124" s="268" t="str">
        <f>IF(【お客さま入力用】申込フォーム!AE137="","",【お客さま入力用】申込フォーム!AE137)</f>
        <v/>
      </c>
      <c r="J124" s="268" t="str">
        <f>IF(【お客さま入力用】申込フォーム!W137="","",【お客さま入力用】申込フォーム!W137)</f>
        <v/>
      </c>
      <c r="K124" s="268" t="str">
        <f>IF(【お客さま入力用】申込フォーム!Z137="","",【お客さま入力用】申込フォーム!Z137)</f>
        <v/>
      </c>
      <c r="L124" s="268" t="str">
        <f>IF(【お客さま入力用】申込フォーム!AB137="","",CONCATENATE(【お客さま入力用】申込フォーム!AB137,【お客さま入力用】申込フォーム!AC137,【お客さま入力用】申込フォーム!AD137))</f>
        <v/>
      </c>
      <c r="M124" s="267" t="str">
        <f>IF(【お客さま入力用】申込フォーム!AJ137="","",【お客さま入力用】申込フォーム!AJ137)</f>
        <v/>
      </c>
      <c r="N124" s="267" t="str">
        <f>IF(【お客さま入力用】申込フォーム!AK137="","",【お客さま入力用】申込フォーム!AK137)</f>
        <v/>
      </c>
      <c r="O124" s="266" t="str">
        <f>IF(【お客さま入力用】申込フォーム!AL137="","",CONCATENATE(【お客さま入力用】申込フォーム!AL137,【お客さま入力用】申込フォーム!AM137,【お客さま入力用】申込フォーム!AN137))</f>
        <v/>
      </c>
    </row>
    <row r="125" spans="2:15" ht="21.75" customHeight="1" outlineLevel="1">
      <c r="B125" s="39">
        <v>117</v>
      </c>
      <c r="C125" s="266" t="str">
        <f>IF(【お客さま入力用】申込フォーム!C138="","",【お客さま入力用】申込フォーム!C138)</f>
        <v/>
      </c>
      <c r="D125" s="267" t="str">
        <f>IF(【お客さま入力用】申込フォーム!E138="","",【お客さま入力用】申込フォーム!E138)</f>
        <v/>
      </c>
      <c r="E125" s="267" t="str">
        <f>IF(【お客さま入力用】申込フォーム!H138="","",【お客さま入力用】申込フォーム!H138)</f>
        <v/>
      </c>
      <c r="F125" s="267" t="str">
        <f>IF(【お客さま入力用】申込フォーム!N138="","",【お客さま入力用】申込フォーム!N138)</f>
        <v/>
      </c>
      <c r="G125" s="267" t="str">
        <f>IF(【お客さま入力用】申込フォーム!O138="","",【お客さま入力用】申込フォーム!O138)</f>
        <v/>
      </c>
      <c r="H125" s="268" t="str">
        <f>IF(【お客さま入力用】申込フォーム!P138="","",IF(【お客さま入力用】申込フォーム!P138&lt;500,"実量制",【お客さま入力用】申込フォーム!P138))</f>
        <v/>
      </c>
      <c r="I125" s="268" t="str">
        <f>IF(【お客さま入力用】申込フォーム!AE138="","",【お客さま入力用】申込フォーム!AE138)</f>
        <v/>
      </c>
      <c r="J125" s="268" t="str">
        <f>IF(【お客さま入力用】申込フォーム!W138="","",【お客さま入力用】申込フォーム!W138)</f>
        <v/>
      </c>
      <c r="K125" s="268" t="str">
        <f>IF(【お客さま入力用】申込フォーム!Z138="","",【お客さま入力用】申込フォーム!Z138)</f>
        <v/>
      </c>
      <c r="L125" s="268" t="str">
        <f>IF(【お客さま入力用】申込フォーム!AB138="","",CONCATENATE(【お客さま入力用】申込フォーム!AB138,【お客さま入力用】申込フォーム!AC138,【お客さま入力用】申込フォーム!AD138))</f>
        <v/>
      </c>
      <c r="M125" s="267" t="str">
        <f>IF(【お客さま入力用】申込フォーム!AJ138="","",【お客さま入力用】申込フォーム!AJ138)</f>
        <v/>
      </c>
      <c r="N125" s="267" t="str">
        <f>IF(【お客さま入力用】申込フォーム!AK138="","",【お客さま入力用】申込フォーム!AK138)</f>
        <v/>
      </c>
      <c r="O125" s="266" t="str">
        <f>IF(【お客さま入力用】申込フォーム!AL138="","",CONCATENATE(【お客さま入力用】申込フォーム!AL138,【お客さま入力用】申込フォーム!AM138,【お客さま入力用】申込フォーム!AN138))</f>
        <v/>
      </c>
    </row>
    <row r="126" spans="2:15" ht="21.75" customHeight="1" outlineLevel="1">
      <c r="B126" s="39">
        <v>118</v>
      </c>
      <c r="C126" s="266" t="str">
        <f>IF(【お客さま入力用】申込フォーム!C139="","",【お客さま入力用】申込フォーム!C139)</f>
        <v/>
      </c>
      <c r="D126" s="267" t="str">
        <f>IF(【お客さま入力用】申込フォーム!E139="","",【お客さま入力用】申込フォーム!E139)</f>
        <v/>
      </c>
      <c r="E126" s="267" t="str">
        <f>IF(【お客さま入力用】申込フォーム!H139="","",【お客さま入力用】申込フォーム!H139)</f>
        <v/>
      </c>
      <c r="F126" s="267" t="str">
        <f>IF(【お客さま入力用】申込フォーム!N139="","",【お客さま入力用】申込フォーム!N139)</f>
        <v/>
      </c>
      <c r="G126" s="267" t="str">
        <f>IF(【お客さま入力用】申込フォーム!O139="","",【お客さま入力用】申込フォーム!O139)</f>
        <v/>
      </c>
      <c r="H126" s="268" t="str">
        <f>IF(【お客さま入力用】申込フォーム!P139="","",IF(【お客さま入力用】申込フォーム!P139&lt;500,"実量制",【お客さま入力用】申込フォーム!P139))</f>
        <v/>
      </c>
      <c r="I126" s="268" t="str">
        <f>IF(【お客さま入力用】申込フォーム!AE139="","",【お客さま入力用】申込フォーム!AE139)</f>
        <v/>
      </c>
      <c r="J126" s="268" t="str">
        <f>IF(【お客さま入力用】申込フォーム!W139="","",【お客さま入力用】申込フォーム!W139)</f>
        <v/>
      </c>
      <c r="K126" s="268" t="str">
        <f>IF(【お客さま入力用】申込フォーム!Z139="","",【お客さま入力用】申込フォーム!Z139)</f>
        <v/>
      </c>
      <c r="L126" s="268" t="str">
        <f>IF(【お客さま入力用】申込フォーム!AB139="","",CONCATENATE(【お客さま入力用】申込フォーム!AB139,【お客さま入力用】申込フォーム!AC139,【お客さま入力用】申込フォーム!AD139))</f>
        <v/>
      </c>
      <c r="M126" s="267" t="str">
        <f>IF(【お客さま入力用】申込フォーム!AJ139="","",【お客さま入力用】申込フォーム!AJ139)</f>
        <v/>
      </c>
      <c r="N126" s="267" t="str">
        <f>IF(【お客さま入力用】申込フォーム!AK139="","",【お客さま入力用】申込フォーム!AK139)</f>
        <v/>
      </c>
      <c r="O126" s="266" t="str">
        <f>IF(【お客さま入力用】申込フォーム!AL139="","",CONCATENATE(【お客さま入力用】申込フォーム!AL139,【お客さま入力用】申込フォーム!AM139,【お客さま入力用】申込フォーム!AN139))</f>
        <v/>
      </c>
    </row>
    <row r="127" spans="2:15" ht="21.75" customHeight="1" outlineLevel="1">
      <c r="B127" s="39">
        <v>119</v>
      </c>
      <c r="C127" s="266" t="str">
        <f>IF(【お客さま入力用】申込フォーム!C140="","",【お客さま入力用】申込フォーム!C140)</f>
        <v/>
      </c>
      <c r="D127" s="267" t="str">
        <f>IF(【お客さま入力用】申込フォーム!E140="","",【お客さま入力用】申込フォーム!E140)</f>
        <v/>
      </c>
      <c r="E127" s="267" t="str">
        <f>IF(【お客さま入力用】申込フォーム!H140="","",【お客さま入力用】申込フォーム!H140)</f>
        <v/>
      </c>
      <c r="F127" s="267" t="str">
        <f>IF(【お客さま入力用】申込フォーム!N140="","",【お客さま入力用】申込フォーム!N140)</f>
        <v/>
      </c>
      <c r="G127" s="267" t="str">
        <f>IF(【お客さま入力用】申込フォーム!O140="","",【お客さま入力用】申込フォーム!O140)</f>
        <v/>
      </c>
      <c r="H127" s="268" t="str">
        <f>IF(【お客さま入力用】申込フォーム!P140="","",IF(【お客さま入力用】申込フォーム!P140&lt;500,"実量制",【お客さま入力用】申込フォーム!P140))</f>
        <v/>
      </c>
      <c r="I127" s="268" t="str">
        <f>IF(【お客さま入力用】申込フォーム!AE140="","",【お客さま入力用】申込フォーム!AE140)</f>
        <v/>
      </c>
      <c r="J127" s="268" t="str">
        <f>IF(【お客さま入力用】申込フォーム!W140="","",【お客さま入力用】申込フォーム!W140)</f>
        <v/>
      </c>
      <c r="K127" s="268" t="str">
        <f>IF(【お客さま入力用】申込フォーム!Z140="","",【お客さま入力用】申込フォーム!Z140)</f>
        <v/>
      </c>
      <c r="L127" s="268" t="str">
        <f>IF(【お客さま入力用】申込フォーム!AB140="","",CONCATENATE(【お客さま入力用】申込フォーム!AB140,【お客さま入力用】申込フォーム!AC140,【お客さま入力用】申込フォーム!AD140))</f>
        <v/>
      </c>
      <c r="M127" s="267" t="str">
        <f>IF(【お客さま入力用】申込フォーム!AJ140="","",【お客さま入力用】申込フォーム!AJ140)</f>
        <v/>
      </c>
      <c r="N127" s="267" t="str">
        <f>IF(【お客さま入力用】申込フォーム!AK140="","",【お客さま入力用】申込フォーム!AK140)</f>
        <v/>
      </c>
      <c r="O127" s="266" t="str">
        <f>IF(【お客さま入力用】申込フォーム!AL140="","",CONCATENATE(【お客さま入力用】申込フォーム!AL140,【お客さま入力用】申込フォーム!AM140,【お客さま入力用】申込フォーム!AN140))</f>
        <v/>
      </c>
    </row>
    <row r="128" spans="2:15" ht="21.75" customHeight="1" outlineLevel="1">
      <c r="B128" s="39">
        <v>120</v>
      </c>
      <c r="C128" s="266" t="str">
        <f>IF(【お客さま入力用】申込フォーム!C141="","",【お客さま入力用】申込フォーム!C141)</f>
        <v/>
      </c>
      <c r="D128" s="267" t="str">
        <f>IF(【お客さま入力用】申込フォーム!E141="","",【お客さま入力用】申込フォーム!E141)</f>
        <v/>
      </c>
      <c r="E128" s="267" t="str">
        <f>IF(【お客さま入力用】申込フォーム!H141="","",【お客さま入力用】申込フォーム!H141)</f>
        <v/>
      </c>
      <c r="F128" s="267" t="str">
        <f>IF(【お客さま入力用】申込フォーム!N141="","",【お客さま入力用】申込フォーム!N141)</f>
        <v/>
      </c>
      <c r="G128" s="267" t="str">
        <f>IF(【お客さま入力用】申込フォーム!O141="","",【お客さま入力用】申込フォーム!O141)</f>
        <v/>
      </c>
      <c r="H128" s="268" t="str">
        <f>IF(【お客さま入力用】申込フォーム!P141="","",IF(【お客さま入力用】申込フォーム!P141&lt;500,"実量制",【お客さま入力用】申込フォーム!P141))</f>
        <v/>
      </c>
      <c r="I128" s="268" t="str">
        <f>IF(【お客さま入力用】申込フォーム!AE141="","",【お客さま入力用】申込フォーム!AE141)</f>
        <v/>
      </c>
      <c r="J128" s="268" t="str">
        <f>IF(【お客さま入力用】申込フォーム!W141="","",【お客さま入力用】申込フォーム!W141)</f>
        <v/>
      </c>
      <c r="K128" s="268" t="str">
        <f>IF(【お客さま入力用】申込フォーム!Z141="","",【お客さま入力用】申込フォーム!Z141)</f>
        <v/>
      </c>
      <c r="L128" s="268" t="str">
        <f>IF(【お客さま入力用】申込フォーム!AB141="","",CONCATENATE(【お客さま入力用】申込フォーム!AB141,【お客さま入力用】申込フォーム!AC141,【お客さま入力用】申込フォーム!AD141))</f>
        <v/>
      </c>
      <c r="M128" s="267" t="str">
        <f>IF(【お客さま入力用】申込フォーム!AJ141="","",【お客さま入力用】申込フォーム!AJ141)</f>
        <v/>
      </c>
      <c r="N128" s="267" t="str">
        <f>IF(【お客さま入力用】申込フォーム!AK141="","",【お客さま入力用】申込フォーム!AK141)</f>
        <v/>
      </c>
      <c r="O128" s="266" t="str">
        <f>IF(【お客さま入力用】申込フォーム!AL141="","",CONCATENATE(【お客さま入力用】申込フォーム!AL141,【お客さま入力用】申込フォーム!AM141,【お客さま入力用】申込フォーム!AN141))</f>
        <v/>
      </c>
    </row>
    <row r="129" spans="2:15" ht="21.75" customHeight="1" outlineLevel="1">
      <c r="B129" s="39">
        <v>121</v>
      </c>
      <c r="C129" s="266" t="str">
        <f>IF(【お客さま入力用】申込フォーム!C142="","",【お客さま入力用】申込フォーム!C142)</f>
        <v/>
      </c>
      <c r="D129" s="267" t="str">
        <f>IF(【お客さま入力用】申込フォーム!E142="","",【お客さま入力用】申込フォーム!E142)</f>
        <v/>
      </c>
      <c r="E129" s="267" t="str">
        <f>IF(【お客さま入力用】申込フォーム!H142="","",【お客さま入力用】申込フォーム!H142)</f>
        <v/>
      </c>
      <c r="F129" s="267" t="str">
        <f>IF(【お客さま入力用】申込フォーム!N142="","",【お客さま入力用】申込フォーム!N142)</f>
        <v/>
      </c>
      <c r="G129" s="267" t="str">
        <f>IF(【お客さま入力用】申込フォーム!O142="","",【お客さま入力用】申込フォーム!O142)</f>
        <v/>
      </c>
      <c r="H129" s="268" t="str">
        <f>IF(【お客さま入力用】申込フォーム!P142="","",IF(【お客さま入力用】申込フォーム!P142&lt;500,"実量制",【お客さま入力用】申込フォーム!P142))</f>
        <v/>
      </c>
      <c r="I129" s="268" t="str">
        <f>IF(【お客さま入力用】申込フォーム!AE142="","",【お客さま入力用】申込フォーム!AE142)</f>
        <v/>
      </c>
      <c r="J129" s="268" t="str">
        <f>IF(【お客さま入力用】申込フォーム!W142="","",【お客さま入力用】申込フォーム!W142)</f>
        <v/>
      </c>
      <c r="K129" s="268" t="str">
        <f>IF(【お客さま入力用】申込フォーム!Z142="","",【お客さま入力用】申込フォーム!Z142)</f>
        <v/>
      </c>
      <c r="L129" s="268" t="str">
        <f>IF(【お客さま入力用】申込フォーム!AB142="","",CONCATENATE(【お客さま入力用】申込フォーム!AB142,【お客さま入力用】申込フォーム!AC142,【お客さま入力用】申込フォーム!AD142))</f>
        <v/>
      </c>
      <c r="M129" s="267" t="str">
        <f>IF(【お客さま入力用】申込フォーム!AJ142="","",【お客さま入力用】申込フォーム!AJ142)</f>
        <v/>
      </c>
      <c r="N129" s="267" t="str">
        <f>IF(【お客さま入力用】申込フォーム!AK142="","",【お客さま入力用】申込フォーム!AK142)</f>
        <v/>
      </c>
      <c r="O129" s="266" t="str">
        <f>IF(【お客さま入力用】申込フォーム!AL142="","",CONCATENATE(【お客さま入力用】申込フォーム!AL142,【お客さま入力用】申込フォーム!AM142,【お客さま入力用】申込フォーム!AN142))</f>
        <v/>
      </c>
    </row>
    <row r="130" spans="2:15" ht="21.75" customHeight="1" outlineLevel="1">
      <c r="B130" s="39">
        <v>122</v>
      </c>
      <c r="C130" s="266" t="str">
        <f>IF(【お客さま入力用】申込フォーム!C143="","",【お客さま入力用】申込フォーム!C143)</f>
        <v/>
      </c>
      <c r="D130" s="267" t="str">
        <f>IF(【お客さま入力用】申込フォーム!E143="","",【お客さま入力用】申込フォーム!E143)</f>
        <v/>
      </c>
      <c r="E130" s="267" t="str">
        <f>IF(【お客さま入力用】申込フォーム!H143="","",【お客さま入力用】申込フォーム!H143)</f>
        <v/>
      </c>
      <c r="F130" s="267" t="str">
        <f>IF(【お客さま入力用】申込フォーム!N143="","",【お客さま入力用】申込フォーム!N143)</f>
        <v/>
      </c>
      <c r="G130" s="267" t="str">
        <f>IF(【お客さま入力用】申込フォーム!O143="","",【お客さま入力用】申込フォーム!O143)</f>
        <v/>
      </c>
      <c r="H130" s="268" t="str">
        <f>IF(【お客さま入力用】申込フォーム!P143="","",IF(【お客さま入力用】申込フォーム!P143&lt;500,"実量制",【お客さま入力用】申込フォーム!P143))</f>
        <v/>
      </c>
      <c r="I130" s="268" t="str">
        <f>IF(【お客さま入力用】申込フォーム!AE143="","",【お客さま入力用】申込フォーム!AE143)</f>
        <v/>
      </c>
      <c r="J130" s="268" t="str">
        <f>IF(【お客さま入力用】申込フォーム!W143="","",【お客さま入力用】申込フォーム!W143)</f>
        <v/>
      </c>
      <c r="K130" s="268" t="str">
        <f>IF(【お客さま入力用】申込フォーム!Z143="","",【お客さま入力用】申込フォーム!Z143)</f>
        <v/>
      </c>
      <c r="L130" s="268" t="str">
        <f>IF(【お客さま入力用】申込フォーム!AB143="","",CONCATENATE(【お客さま入力用】申込フォーム!AB143,【お客さま入力用】申込フォーム!AC143,【お客さま入力用】申込フォーム!AD143))</f>
        <v/>
      </c>
      <c r="M130" s="267" t="str">
        <f>IF(【お客さま入力用】申込フォーム!AJ143="","",【お客さま入力用】申込フォーム!AJ143)</f>
        <v/>
      </c>
      <c r="N130" s="267" t="str">
        <f>IF(【お客さま入力用】申込フォーム!AK143="","",【お客さま入力用】申込フォーム!AK143)</f>
        <v/>
      </c>
      <c r="O130" s="266" t="str">
        <f>IF(【お客さま入力用】申込フォーム!AL143="","",CONCATENATE(【お客さま入力用】申込フォーム!AL143,【お客さま入力用】申込フォーム!AM143,【お客さま入力用】申込フォーム!AN143))</f>
        <v/>
      </c>
    </row>
    <row r="131" spans="2:15" ht="21.75" customHeight="1" outlineLevel="1">
      <c r="B131" s="39">
        <v>123</v>
      </c>
      <c r="C131" s="266" t="str">
        <f>IF(【お客さま入力用】申込フォーム!C144="","",【お客さま入力用】申込フォーム!C144)</f>
        <v/>
      </c>
      <c r="D131" s="267" t="str">
        <f>IF(【お客さま入力用】申込フォーム!E144="","",【お客さま入力用】申込フォーム!E144)</f>
        <v/>
      </c>
      <c r="E131" s="267" t="str">
        <f>IF(【お客さま入力用】申込フォーム!H144="","",【お客さま入力用】申込フォーム!H144)</f>
        <v/>
      </c>
      <c r="F131" s="267" t="str">
        <f>IF(【お客さま入力用】申込フォーム!N144="","",【お客さま入力用】申込フォーム!N144)</f>
        <v/>
      </c>
      <c r="G131" s="267" t="str">
        <f>IF(【お客さま入力用】申込フォーム!O144="","",【お客さま入力用】申込フォーム!O144)</f>
        <v/>
      </c>
      <c r="H131" s="268" t="str">
        <f>IF(【お客さま入力用】申込フォーム!P144="","",IF(【お客さま入力用】申込フォーム!P144&lt;500,"実量制",【お客さま入力用】申込フォーム!P144))</f>
        <v/>
      </c>
      <c r="I131" s="268" t="str">
        <f>IF(【お客さま入力用】申込フォーム!AE144="","",【お客さま入力用】申込フォーム!AE144)</f>
        <v/>
      </c>
      <c r="J131" s="268" t="str">
        <f>IF(【お客さま入力用】申込フォーム!W144="","",【お客さま入力用】申込フォーム!W144)</f>
        <v/>
      </c>
      <c r="K131" s="268" t="str">
        <f>IF(【お客さま入力用】申込フォーム!Z144="","",【お客さま入力用】申込フォーム!Z144)</f>
        <v/>
      </c>
      <c r="L131" s="268" t="str">
        <f>IF(【お客さま入力用】申込フォーム!AB144="","",CONCATENATE(【お客さま入力用】申込フォーム!AB144,【お客さま入力用】申込フォーム!AC144,【お客さま入力用】申込フォーム!AD144))</f>
        <v/>
      </c>
      <c r="M131" s="267" t="str">
        <f>IF(【お客さま入力用】申込フォーム!AJ144="","",【お客さま入力用】申込フォーム!AJ144)</f>
        <v/>
      </c>
      <c r="N131" s="267" t="str">
        <f>IF(【お客さま入力用】申込フォーム!AK144="","",【お客さま入力用】申込フォーム!AK144)</f>
        <v/>
      </c>
      <c r="O131" s="266" t="str">
        <f>IF(【お客さま入力用】申込フォーム!AL144="","",CONCATENATE(【お客さま入力用】申込フォーム!AL144,【お客さま入力用】申込フォーム!AM144,【お客さま入力用】申込フォーム!AN144))</f>
        <v/>
      </c>
    </row>
    <row r="132" spans="2:15" ht="21.75" customHeight="1" outlineLevel="1">
      <c r="B132" s="39">
        <v>124</v>
      </c>
      <c r="C132" s="266" t="str">
        <f>IF(【お客さま入力用】申込フォーム!C145="","",【お客さま入力用】申込フォーム!C145)</f>
        <v/>
      </c>
      <c r="D132" s="267" t="str">
        <f>IF(【お客さま入力用】申込フォーム!E145="","",【お客さま入力用】申込フォーム!E145)</f>
        <v/>
      </c>
      <c r="E132" s="267" t="str">
        <f>IF(【お客さま入力用】申込フォーム!H145="","",【お客さま入力用】申込フォーム!H145)</f>
        <v/>
      </c>
      <c r="F132" s="267" t="str">
        <f>IF(【お客さま入力用】申込フォーム!N145="","",【お客さま入力用】申込フォーム!N145)</f>
        <v/>
      </c>
      <c r="G132" s="267" t="str">
        <f>IF(【お客さま入力用】申込フォーム!O145="","",【お客さま入力用】申込フォーム!O145)</f>
        <v/>
      </c>
      <c r="H132" s="268" t="str">
        <f>IF(【お客さま入力用】申込フォーム!P145="","",IF(【お客さま入力用】申込フォーム!P145&lt;500,"実量制",【お客さま入力用】申込フォーム!P145))</f>
        <v/>
      </c>
      <c r="I132" s="268" t="str">
        <f>IF(【お客さま入力用】申込フォーム!AE145="","",【お客さま入力用】申込フォーム!AE145)</f>
        <v/>
      </c>
      <c r="J132" s="268" t="str">
        <f>IF(【お客さま入力用】申込フォーム!W145="","",【お客さま入力用】申込フォーム!W145)</f>
        <v/>
      </c>
      <c r="K132" s="268" t="str">
        <f>IF(【お客さま入力用】申込フォーム!Z145="","",【お客さま入力用】申込フォーム!Z145)</f>
        <v/>
      </c>
      <c r="L132" s="268" t="str">
        <f>IF(【お客さま入力用】申込フォーム!AB145="","",CONCATENATE(【お客さま入力用】申込フォーム!AB145,【お客さま入力用】申込フォーム!AC145,【お客さま入力用】申込フォーム!AD145))</f>
        <v/>
      </c>
      <c r="M132" s="267" t="str">
        <f>IF(【お客さま入力用】申込フォーム!AJ145="","",【お客さま入力用】申込フォーム!AJ145)</f>
        <v/>
      </c>
      <c r="N132" s="267" t="str">
        <f>IF(【お客さま入力用】申込フォーム!AK145="","",【お客さま入力用】申込フォーム!AK145)</f>
        <v/>
      </c>
      <c r="O132" s="266" t="str">
        <f>IF(【お客さま入力用】申込フォーム!AL145="","",CONCATENATE(【お客さま入力用】申込フォーム!AL145,【お客さま入力用】申込フォーム!AM145,【お客さま入力用】申込フォーム!AN145))</f>
        <v/>
      </c>
    </row>
    <row r="133" spans="2:15" ht="21.75" customHeight="1" outlineLevel="1">
      <c r="B133" s="39">
        <v>125</v>
      </c>
      <c r="C133" s="266" t="str">
        <f>IF(【お客さま入力用】申込フォーム!C146="","",【お客さま入力用】申込フォーム!C146)</f>
        <v/>
      </c>
      <c r="D133" s="267" t="str">
        <f>IF(【お客さま入力用】申込フォーム!E146="","",【お客さま入力用】申込フォーム!E146)</f>
        <v/>
      </c>
      <c r="E133" s="267" t="str">
        <f>IF(【お客さま入力用】申込フォーム!H146="","",【お客さま入力用】申込フォーム!H146)</f>
        <v/>
      </c>
      <c r="F133" s="267" t="str">
        <f>IF(【お客さま入力用】申込フォーム!N146="","",【お客さま入力用】申込フォーム!N146)</f>
        <v/>
      </c>
      <c r="G133" s="267" t="str">
        <f>IF(【お客さま入力用】申込フォーム!O146="","",【お客さま入力用】申込フォーム!O146)</f>
        <v/>
      </c>
      <c r="H133" s="268" t="str">
        <f>IF(【お客さま入力用】申込フォーム!P146="","",IF(【お客さま入力用】申込フォーム!P146&lt;500,"実量制",【お客さま入力用】申込フォーム!P146))</f>
        <v/>
      </c>
      <c r="I133" s="268" t="str">
        <f>IF(【お客さま入力用】申込フォーム!AE146="","",【お客さま入力用】申込フォーム!AE146)</f>
        <v/>
      </c>
      <c r="J133" s="268" t="str">
        <f>IF(【お客さま入力用】申込フォーム!W146="","",【お客さま入力用】申込フォーム!W146)</f>
        <v/>
      </c>
      <c r="K133" s="268" t="str">
        <f>IF(【お客さま入力用】申込フォーム!Z146="","",【お客さま入力用】申込フォーム!Z146)</f>
        <v/>
      </c>
      <c r="L133" s="268" t="str">
        <f>IF(【お客さま入力用】申込フォーム!AB146="","",CONCATENATE(【お客さま入力用】申込フォーム!AB146,【お客さま入力用】申込フォーム!AC146,【お客さま入力用】申込フォーム!AD146))</f>
        <v/>
      </c>
      <c r="M133" s="267" t="str">
        <f>IF(【お客さま入力用】申込フォーム!AJ146="","",【お客さま入力用】申込フォーム!AJ146)</f>
        <v/>
      </c>
      <c r="N133" s="267" t="str">
        <f>IF(【お客さま入力用】申込フォーム!AK146="","",【お客さま入力用】申込フォーム!AK146)</f>
        <v/>
      </c>
      <c r="O133" s="266" t="str">
        <f>IF(【お客さま入力用】申込フォーム!AL146="","",CONCATENATE(【お客さま入力用】申込フォーム!AL146,【お客さま入力用】申込フォーム!AM146,【お客さま入力用】申込フォーム!AN146))</f>
        <v/>
      </c>
    </row>
    <row r="134" spans="2:15" ht="21.75" customHeight="1" outlineLevel="1">
      <c r="B134" s="39">
        <v>126</v>
      </c>
      <c r="C134" s="266" t="str">
        <f>IF(【お客さま入力用】申込フォーム!C147="","",【お客さま入力用】申込フォーム!C147)</f>
        <v/>
      </c>
      <c r="D134" s="267" t="str">
        <f>IF(【お客さま入力用】申込フォーム!E147="","",【お客さま入力用】申込フォーム!E147)</f>
        <v/>
      </c>
      <c r="E134" s="267" t="str">
        <f>IF(【お客さま入力用】申込フォーム!H147="","",【お客さま入力用】申込フォーム!H147)</f>
        <v/>
      </c>
      <c r="F134" s="267" t="str">
        <f>IF(【お客さま入力用】申込フォーム!N147="","",【お客さま入力用】申込フォーム!N147)</f>
        <v/>
      </c>
      <c r="G134" s="267" t="str">
        <f>IF(【お客さま入力用】申込フォーム!O147="","",【お客さま入力用】申込フォーム!O147)</f>
        <v/>
      </c>
      <c r="H134" s="268" t="str">
        <f>IF(【お客さま入力用】申込フォーム!P147="","",IF(【お客さま入力用】申込フォーム!P147&lt;500,"実量制",【お客さま入力用】申込フォーム!P147))</f>
        <v/>
      </c>
      <c r="I134" s="268" t="str">
        <f>IF(【お客さま入力用】申込フォーム!AE147="","",【お客さま入力用】申込フォーム!AE147)</f>
        <v/>
      </c>
      <c r="J134" s="268" t="str">
        <f>IF(【お客さま入力用】申込フォーム!W147="","",【お客さま入力用】申込フォーム!W147)</f>
        <v/>
      </c>
      <c r="K134" s="268" t="str">
        <f>IF(【お客さま入力用】申込フォーム!Z147="","",【お客さま入力用】申込フォーム!Z147)</f>
        <v/>
      </c>
      <c r="L134" s="268" t="str">
        <f>IF(【お客さま入力用】申込フォーム!AB147="","",CONCATENATE(【お客さま入力用】申込フォーム!AB147,【お客さま入力用】申込フォーム!AC147,【お客さま入力用】申込フォーム!AD147))</f>
        <v/>
      </c>
      <c r="M134" s="267" t="str">
        <f>IF(【お客さま入力用】申込フォーム!AJ147="","",【お客さま入力用】申込フォーム!AJ147)</f>
        <v/>
      </c>
      <c r="N134" s="267" t="str">
        <f>IF(【お客さま入力用】申込フォーム!AK147="","",【お客さま入力用】申込フォーム!AK147)</f>
        <v/>
      </c>
      <c r="O134" s="266" t="str">
        <f>IF(【お客さま入力用】申込フォーム!AL147="","",CONCATENATE(【お客さま入力用】申込フォーム!AL147,【お客さま入力用】申込フォーム!AM147,【お客さま入力用】申込フォーム!AN147))</f>
        <v/>
      </c>
    </row>
    <row r="135" spans="2:15" ht="21.75" customHeight="1" outlineLevel="1">
      <c r="B135" s="39">
        <v>127</v>
      </c>
      <c r="C135" s="266" t="str">
        <f>IF(【お客さま入力用】申込フォーム!C148="","",【お客さま入力用】申込フォーム!C148)</f>
        <v/>
      </c>
      <c r="D135" s="267" t="str">
        <f>IF(【お客さま入力用】申込フォーム!E148="","",【お客さま入力用】申込フォーム!E148)</f>
        <v/>
      </c>
      <c r="E135" s="267" t="str">
        <f>IF(【お客さま入力用】申込フォーム!H148="","",【お客さま入力用】申込フォーム!H148)</f>
        <v/>
      </c>
      <c r="F135" s="267" t="str">
        <f>IF(【お客さま入力用】申込フォーム!N148="","",【お客さま入力用】申込フォーム!N148)</f>
        <v/>
      </c>
      <c r="G135" s="267" t="str">
        <f>IF(【お客さま入力用】申込フォーム!O148="","",【お客さま入力用】申込フォーム!O148)</f>
        <v/>
      </c>
      <c r="H135" s="268" t="str">
        <f>IF(【お客さま入力用】申込フォーム!P148="","",IF(【お客さま入力用】申込フォーム!P148&lt;500,"実量制",【お客さま入力用】申込フォーム!P148))</f>
        <v/>
      </c>
      <c r="I135" s="268" t="str">
        <f>IF(【お客さま入力用】申込フォーム!AE148="","",【お客さま入力用】申込フォーム!AE148)</f>
        <v/>
      </c>
      <c r="J135" s="268" t="str">
        <f>IF(【お客さま入力用】申込フォーム!W148="","",【お客さま入力用】申込フォーム!W148)</f>
        <v/>
      </c>
      <c r="K135" s="268" t="str">
        <f>IF(【お客さま入力用】申込フォーム!Z148="","",【お客さま入力用】申込フォーム!Z148)</f>
        <v/>
      </c>
      <c r="L135" s="268" t="str">
        <f>IF(【お客さま入力用】申込フォーム!AB148="","",CONCATENATE(【お客さま入力用】申込フォーム!AB148,【お客さま入力用】申込フォーム!AC148,【お客さま入力用】申込フォーム!AD148))</f>
        <v/>
      </c>
      <c r="M135" s="267" t="str">
        <f>IF(【お客さま入力用】申込フォーム!AJ148="","",【お客さま入力用】申込フォーム!AJ148)</f>
        <v/>
      </c>
      <c r="N135" s="267" t="str">
        <f>IF(【お客さま入力用】申込フォーム!AK148="","",【お客さま入力用】申込フォーム!AK148)</f>
        <v/>
      </c>
      <c r="O135" s="266" t="str">
        <f>IF(【お客さま入力用】申込フォーム!AL148="","",CONCATENATE(【お客さま入力用】申込フォーム!AL148,【お客さま入力用】申込フォーム!AM148,【お客さま入力用】申込フォーム!AN148))</f>
        <v/>
      </c>
    </row>
    <row r="136" spans="2:15" ht="21.75" customHeight="1" outlineLevel="1">
      <c r="B136" s="39">
        <v>128</v>
      </c>
      <c r="C136" s="266" t="str">
        <f>IF(【お客さま入力用】申込フォーム!C149="","",【お客さま入力用】申込フォーム!C149)</f>
        <v/>
      </c>
      <c r="D136" s="267" t="str">
        <f>IF(【お客さま入力用】申込フォーム!E149="","",【お客さま入力用】申込フォーム!E149)</f>
        <v/>
      </c>
      <c r="E136" s="267" t="str">
        <f>IF(【お客さま入力用】申込フォーム!H149="","",【お客さま入力用】申込フォーム!H149)</f>
        <v/>
      </c>
      <c r="F136" s="267" t="str">
        <f>IF(【お客さま入力用】申込フォーム!N149="","",【お客さま入力用】申込フォーム!N149)</f>
        <v/>
      </c>
      <c r="G136" s="267" t="str">
        <f>IF(【お客さま入力用】申込フォーム!O149="","",【お客さま入力用】申込フォーム!O149)</f>
        <v/>
      </c>
      <c r="H136" s="268" t="str">
        <f>IF(【お客さま入力用】申込フォーム!P149="","",IF(【お客さま入力用】申込フォーム!P149&lt;500,"実量制",【お客さま入力用】申込フォーム!P149))</f>
        <v/>
      </c>
      <c r="I136" s="268" t="str">
        <f>IF(【お客さま入力用】申込フォーム!AE149="","",【お客さま入力用】申込フォーム!AE149)</f>
        <v/>
      </c>
      <c r="J136" s="268" t="str">
        <f>IF(【お客さま入力用】申込フォーム!W149="","",【お客さま入力用】申込フォーム!W149)</f>
        <v/>
      </c>
      <c r="K136" s="268" t="str">
        <f>IF(【お客さま入力用】申込フォーム!Z149="","",【お客さま入力用】申込フォーム!Z149)</f>
        <v/>
      </c>
      <c r="L136" s="268" t="str">
        <f>IF(【お客さま入力用】申込フォーム!AB149="","",CONCATENATE(【お客さま入力用】申込フォーム!AB149,【お客さま入力用】申込フォーム!AC149,【お客さま入力用】申込フォーム!AD149))</f>
        <v/>
      </c>
      <c r="M136" s="267" t="str">
        <f>IF(【お客さま入力用】申込フォーム!AJ149="","",【お客さま入力用】申込フォーム!AJ149)</f>
        <v/>
      </c>
      <c r="N136" s="267" t="str">
        <f>IF(【お客さま入力用】申込フォーム!AK149="","",【お客さま入力用】申込フォーム!AK149)</f>
        <v/>
      </c>
      <c r="O136" s="266" t="str">
        <f>IF(【お客さま入力用】申込フォーム!AL149="","",CONCATENATE(【お客さま入力用】申込フォーム!AL149,【お客さま入力用】申込フォーム!AM149,【お客さま入力用】申込フォーム!AN149))</f>
        <v/>
      </c>
    </row>
    <row r="137" spans="2:15" ht="21.75" customHeight="1" outlineLevel="1">
      <c r="B137" s="39">
        <v>129</v>
      </c>
      <c r="C137" s="266" t="str">
        <f>IF(【お客さま入力用】申込フォーム!C150="","",【お客さま入力用】申込フォーム!C150)</f>
        <v/>
      </c>
      <c r="D137" s="267" t="str">
        <f>IF(【お客さま入力用】申込フォーム!E150="","",【お客さま入力用】申込フォーム!E150)</f>
        <v/>
      </c>
      <c r="E137" s="267" t="str">
        <f>IF(【お客さま入力用】申込フォーム!H150="","",【お客さま入力用】申込フォーム!H150)</f>
        <v/>
      </c>
      <c r="F137" s="267" t="str">
        <f>IF(【お客さま入力用】申込フォーム!N150="","",【お客さま入力用】申込フォーム!N150)</f>
        <v/>
      </c>
      <c r="G137" s="267" t="str">
        <f>IF(【お客さま入力用】申込フォーム!O150="","",【お客さま入力用】申込フォーム!O150)</f>
        <v/>
      </c>
      <c r="H137" s="268" t="str">
        <f>IF(【お客さま入力用】申込フォーム!P150="","",IF(【お客さま入力用】申込フォーム!P150&lt;500,"実量制",【お客さま入力用】申込フォーム!P150))</f>
        <v/>
      </c>
      <c r="I137" s="268" t="str">
        <f>IF(【お客さま入力用】申込フォーム!AE150="","",【お客さま入力用】申込フォーム!AE150)</f>
        <v/>
      </c>
      <c r="J137" s="268" t="str">
        <f>IF(【お客さま入力用】申込フォーム!W150="","",【お客さま入力用】申込フォーム!W150)</f>
        <v/>
      </c>
      <c r="K137" s="268" t="str">
        <f>IF(【お客さま入力用】申込フォーム!Z150="","",【お客さま入力用】申込フォーム!Z150)</f>
        <v/>
      </c>
      <c r="L137" s="268" t="str">
        <f>IF(【お客さま入力用】申込フォーム!AB150="","",CONCATENATE(【お客さま入力用】申込フォーム!AB150,【お客さま入力用】申込フォーム!AC150,【お客さま入力用】申込フォーム!AD150))</f>
        <v/>
      </c>
      <c r="M137" s="267" t="str">
        <f>IF(【お客さま入力用】申込フォーム!AJ150="","",【お客さま入力用】申込フォーム!AJ150)</f>
        <v/>
      </c>
      <c r="N137" s="267" t="str">
        <f>IF(【お客さま入力用】申込フォーム!AK150="","",【お客さま入力用】申込フォーム!AK150)</f>
        <v/>
      </c>
      <c r="O137" s="266" t="str">
        <f>IF(【お客さま入力用】申込フォーム!AL150="","",CONCATENATE(【お客さま入力用】申込フォーム!AL150,【お客さま入力用】申込フォーム!AM150,【お客さま入力用】申込フォーム!AN150))</f>
        <v/>
      </c>
    </row>
    <row r="138" spans="2:15" ht="21.75" customHeight="1" outlineLevel="1">
      <c r="B138" s="39">
        <v>130</v>
      </c>
      <c r="C138" s="266" t="str">
        <f>IF(【お客さま入力用】申込フォーム!C151="","",【お客さま入力用】申込フォーム!C151)</f>
        <v/>
      </c>
      <c r="D138" s="267" t="str">
        <f>IF(【お客さま入力用】申込フォーム!E151="","",【お客さま入力用】申込フォーム!E151)</f>
        <v/>
      </c>
      <c r="E138" s="267" t="str">
        <f>IF(【お客さま入力用】申込フォーム!H151="","",【お客さま入力用】申込フォーム!H151)</f>
        <v/>
      </c>
      <c r="F138" s="267" t="str">
        <f>IF(【お客さま入力用】申込フォーム!N151="","",【お客さま入力用】申込フォーム!N151)</f>
        <v/>
      </c>
      <c r="G138" s="267" t="str">
        <f>IF(【お客さま入力用】申込フォーム!O151="","",【お客さま入力用】申込フォーム!O151)</f>
        <v/>
      </c>
      <c r="H138" s="268" t="str">
        <f>IF(【お客さま入力用】申込フォーム!P151="","",IF(【お客さま入力用】申込フォーム!P151&lt;500,"実量制",【お客さま入力用】申込フォーム!P151))</f>
        <v/>
      </c>
      <c r="I138" s="268" t="str">
        <f>IF(【お客さま入力用】申込フォーム!AE151="","",【お客さま入力用】申込フォーム!AE151)</f>
        <v/>
      </c>
      <c r="J138" s="268" t="str">
        <f>IF(【お客さま入力用】申込フォーム!W151="","",【お客さま入力用】申込フォーム!W151)</f>
        <v/>
      </c>
      <c r="K138" s="268" t="str">
        <f>IF(【お客さま入力用】申込フォーム!Z151="","",【お客さま入力用】申込フォーム!Z151)</f>
        <v/>
      </c>
      <c r="L138" s="268" t="str">
        <f>IF(【お客さま入力用】申込フォーム!AB151="","",CONCATENATE(【お客さま入力用】申込フォーム!AB151,【お客さま入力用】申込フォーム!AC151,【お客さま入力用】申込フォーム!AD151))</f>
        <v/>
      </c>
      <c r="M138" s="267" t="str">
        <f>IF(【お客さま入力用】申込フォーム!AJ151="","",【お客さま入力用】申込フォーム!AJ151)</f>
        <v/>
      </c>
      <c r="N138" s="267" t="str">
        <f>IF(【お客さま入力用】申込フォーム!AK151="","",【お客さま入力用】申込フォーム!AK151)</f>
        <v/>
      </c>
      <c r="O138" s="266" t="str">
        <f>IF(【お客さま入力用】申込フォーム!AL151="","",CONCATENATE(【お客さま入力用】申込フォーム!AL151,【お客さま入力用】申込フォーム!AM151,【お客さま入力用】申込フォーム!AN151))</f>
        <v/>
      </c>
    </row>
    <row r="139" spans="2:15" ht="21.75" customHeight="1" outlineLevel="1">
      <c r="B139" s="39">
        <v>131</v>
      </c>
      <c r="C139" s="266" t="str">
        <f>IF(【お客さま入力用】申込フォーム!C152="","",【お客さま入力用】申込フォーム!C152)</f>
        <v/>
      </c>
      <c r="D139" s="267" t="str">
        <f>IF(【お客さま入力用】申込フォーム!E152="","",【お客さま入力用】申込フォーム!E152)</f>
        <v/>
      </c>
      <c r="E139" s="267" t="str">
        <f>IF(【お客さま入力用】申込フォーム!H152="","",【お客さま入力用】申込フォーム!H152)</f>
        <v/>
      </c>
      <c r="F139" s="267" t="str">
        <f>IF(【お客さま入力用】申込フォーム!N152="","",【お客さま入力用】申込フォーム!N152)</f>
        <v/>
      </c>
      <c r="G139" s="267" t="str">
        <f>IF(【お客さま入力用】申込フォーム!O152="","",【お客さま入力用】申込フォーム!O152)</f>
        <v/>
      </c>
      <c r="H139" s="268" t="str">
        <f>IF(【お客さま入力用】申込フォーム!P152="","",IF(【お客さま入力用】申込フォーム!P152&lt;500,"実量制",【お客さま入力用】申込フォーム!P152))</f>
        <v/>
      </c>
      <c r="I139" s="268" t="str">
        <f>IF(【お客さま入力用】申込フォーム!AE152="","",【お客さま入力用】申込フォーム!AE152)</f>
        <v/>
      </c>
      <c r="J139" s="268" t="str">
        <f>IF(【お客さま入力用】申込フォーム!W152="","",【お客さま入力用】申込フォーム!W152)</f>
        <v/>
      </c>
      <c r="K139" s="268" t="str">
        <f>IF(【お客さま入力用】申込フォーム!Z152="","",【お客さま入力用】申込フォーム!Z152)</f>
        <v/>
      </c>
      <c r="L139" s="268" t="str">
        <f>IF(【お客さま入力用】申込フォーム!AB152="","",CONCATENATE(【お客さま入力用】申込フォーム!AB152,【お客さま入力用】申込フォーム!AC152,【お客さま入力用】申込フォーム!AD152))</f>
        <v/>
      </c>
      <c r="M139" s="267" t="str">
        <f>IF(【お客さま入力用】申込フォーム!AJ152="","",【お客さま入力用】申込フォーム!AJ152)</f>
        <v/>
      </c>
      <c r="N139" s="267" t="str">
        <f>IF(【お客さま入力用】申込フォーム!AK152="","",【お客さま入力用】申込フォーム!AK152)</f>
        <v/>
      </c>
      <c r="O139" s="266" t="str">
        <f>IF(【お客さま入力用】申込フォーム!AL152="","",CONCATENATE(【お客さま入力用】申込フォーム!AL152,【お客さま入力用】申込フォーム!AM152,【お客さま入力用】申込フォーム!AN152))</f>
        <v/>
      </c>
    </row>
    <row r="140" spans="2:15" ht="21.75" customHeight="1" outlineLevel="1">
      <c r="B140" s="39">
        <v>132</v>
      </c>
      <c r="C140" s="266" t="str">
        <f>IF(【お客さま入力用】申込フォーム!C153="","",【お客さま入力用】申込フォーム!C153)</f>
        <v/>
      </c>
      <c r="D140" s="267" t="str">
        <f>IF(【お客さま入力用】申込フォーム!E153="","",【お客さま入力用】申込フォーム!E153)</f>
        <v/>
      </c>
      <c r="E140" s="267" t="str">
        <f>IF(【お客さま入力用】申込フォーム!H153="","",【お客さま入力用】申込フォーム!H153)</f>
        <v/>
      </c>
      <c r="F140" s="267" t="str">
        <f>IF(【お客さま入力用】申込フォーム!N153="","",【お客さま入力用】申込フォーム!N153)</f>
        <v/>
      </c>
      <c r="G140" s="267" t="str">
        <f>IF(【お客さま入力用】申込フォーム!O153="","",【お客さま入力用】申込フォーム!O153)</f>
        <v/>
      </c>
      <c r="H140" s="268" t="str">
        <f>IF(【お客さま入力用】申込フォーム!P153="","",IF(【お客さま入力用】申込フォーム!P153&lt;500,"実量制",【お客さま入力用】申込フォーム!P153))</f>
        <v/>
      </c>
      <c r="I140" s="268" t="str">
        <f>IF(【お客さま入力用】申込フォーム!AE153="","",【お客さま入力用】申込フォーム!AE153)</f>
        <v/>
      </c>
      <c r="J140" s="268" t="str">
        <f>IF(【お客さま入力用】申込フォーム!W153="","",【お客さま入力用】申込フォーム!W153)</f>
        <v/>
      </c>
      <c r="K140" s="268" t="str">
        <f>IF(【お客さま入力用】申込フォーム!Z153="","",【お客さま入力用】申込フォーム!Z153)</f>
        <v/>
      </c>
      <c r="L140" s="268" t="str">
        <f>IF(【お客さま入力用】申込フォーム!AB153="","",CONCATENATE(【お客さま入力用】申込フォーム!AB153,【お客さま入力用】申込フォーム!AC153,【お客さま入力用】申込フォーム!AD153))</f>
        <v/>
      </c>
      <c r="M140" s="267" t="str">
        <f>IF(【お客さま入力用】申込フォーム!AJ153="","",【お客さま入力用】申込フォーム!AJ153)</f>
        <v/>
      </c>
      <c r="N140" s="267" t="str">
        <f>IF(【お客さま入力用】申込フォーム!AK153="","",【お客さま入力用】申込フォーム!AK153)</f>
        <v/>
      </c>
      <c r="O140" s="266" t="str">
        <f>IF(【お客さま入力用】申込フォーム!AL153="","",CONCATENATE(【お客さま入力用】申込フォーム!AL153,【お客さま入力用】申込フォーム!AM153,【お客さま入力用】申込フォーム!AN153))</f>
        <v/>
      </c>
    </row>
    <row r="141" spans="2:15" ht="21.75" customHeight="1" outlineLevel="1">
      <c r="B141" s="39">
        <v>133</v>
      </c>
      <c r="C141" s="266" t="str">
        <f>IF(【お客さま入力用】申込フォーム!C154="","",【お客さま入力用】申込フォーム!C154)</f>
        <v/>
      </c>
      <c r="D141" s="267" t="str">
        <f>IF(【お客さま入力用】申込フォーム!E154="","",【お客さま入力用】申込フォーム!E154)</f>
        <v/>
      </c>
      <c r="E141" s="267" t="str">
        <f>IF(【お客さま入力用】申込フォーム!H154="","",【お客さま入力用】申込フォーム!H154)</f>
        <v/>
      </c>
      <c r="F141" s="267" t="str">
        <f>IF(【お客さま入力用】申込フォーム!N154="","",【お客さま入力用】申込フォーム!N154)</f>
        <v/>
      </c>
      <c r="G141" s="267" t="str">
        <f>IF(【お客さま入力用】申込フォーム!O154="","",【お客さま入力用】申込フォーム!O154)</f>
        <v/>
      </c>
      <c r="H141" s="268" t="str">
        <f>IF(【お客さま入力用】申込フォーム!P154="","",IF(【お客さま入力用】申込フォーム!P154&lt;500,"実量制",【お客さま入力用】申込フォーム!P154))</f>
        <v/>
      </c>
      <c r="I141" s="268" t="str">
        <f>IF(【お客さま入力用】申込フォーム!AE154="","",【お客さま入力用】申込フォーム!AE154)</f>
        <v/>
      </c>
      <c r="J141" s="268" t="str">
        <f>IF(【お客さま入力用】申込フォーム!W154="","",【お客さま入力用】申込フォーム!W154)</f>
        <v/>
      </c>
      <c r="K141" s="268" t="str">
        <f>IF(【お客さま入力用】申込フォーム!Z154="","",【お客さま入力用】申込フォーム!Z154)</f>
        <v/>
      </c>
      <c r="L141" s="268" t="str">
        <f>IF(【お客さま入力用】申込フォーム!AB154="","",CONCATENATE(【お客さま入力用】申込フォーム!AB154,【お客さま入力用】申込フォーム!AC154,【お客さま入力用】申込フォーム!AD154))</f>
        <v/>
      </c>
      <c r="M141" s="267" t="str">
        <f>IF(【お客さま入力用】申込フォーム!AJ154="","",【お客さま入力用】申込フォーム!AJ154)</f>
        <v/>
      </c>
      <c r="N141" s="267" t="str">
        <f>IF(【お客さま入力用】申込フォーム!AK154="","",【お客さま入力用】申込フォーム!AK154)</f>
        <v/>
      </c>
      <c r="O141" s="266" t="str">
        <f>IF(【お客さま入力用】申込フォーム!AL154="","",CONCATENATE(【お客さま入力用】申込フォーム!AL154,【お客さま入力用】申込フォーム!AM154,【お客さま入力用】申込フォーム!AN154))</f>
        <v/>
      </c>
    </row>
    <row r="142" spans="2:15" ht="21.75" customHeight="1" outlineLevel="1">
      <c r="B142" s="39">
        <v>134</v>
      </c>
      <c r="C142" s="266" t="str">
        <f>IF(【お客さま入力用】申込フォーム!C155="","",【お客さま入力用】申込フォーム!C155)</f>
        <v/>
      </c>
      <c r="D142" s="267" t="str">
        <f>IF(【お客さま入力用】申込フォーム!E155="","",【お客さま入力用】申込フォーム!E155)</f>
        <v/>
      </c>
      <c r="E142" s="267" t="str">
        <f>IF(【お客さま入力用】申込フォーム!H155="","",【お客さま入力用】申込フォーム!H155)</f>
        <v/>
      </c>
      <c r="F142" s="267" t="str">
        <f>IF(【お客さま入力用】申込フォーム!N155="","",【お客さま入力用】申込フォーム!N155)</f>
        <v/>
      </c>
      <c r="G142" s="267" t="str">
        <f>IF(【お客さま入力用】申込フォーム!O155="","",【お客さま入力用】申込フォーム!O155)</f>
        <v/>
      </c>
      <c r="H142" s="268" t="str">
        <f>IF(【お客さま入力用】申込フォーム!P155="","",IF(【お客さま入力用】申込フォーム!P155&lt;500,"実量制",【お客さま入力用】申込フォーム!P155))</f>
        <v/>
      </c>
      <c r="I142" s="268" t="str">
        <f>IF(【お客さま入力用】申込フォーム!AE155="","",【お客さま入力用】申込フォーム!AE155)</f>
        <v/>
      </c>
      <c r="J142" s="268" t="str">
        <f>IF(【お客さま入力用】申込フォーム!W155="","",【お客さま入力用】申込フォーム!W155)</f>
        <v/>
      </c>
      <c r="K142" s="268" t="str">
        <f>IF(【お客さま入力用】申込フォーム!Z155="","",【お客さま入力用】申込フォーム!Z155)</f>
        <v/>
      </c>
      <c r="L142" s="268" t="str">
        <f>IF(【お客さま入力用】申込フォーム!AB155="","",CONCATENATE(【お客さま入力用】申込フォーム!AB155,【お客さま入力用】申込フォーム!AC155,【お客さま入力用】申込フォーム!AD155))</f>
        <v/>
      </c>
      <c r="M142" s="267" t="str">
        <f>IF(【お客さま入力用】申込フォーム!AJ155="","",【お客さま入力用】申込フォーム!AJ155)</f>
        <v/>
      </c>
      <c r="N142" s="267" t="str">
        <f>IF(【お客さま入力用】申込フォーム!AK155="","",【お客さま入力用】申込フォーム!AK155)</f>
        <v/>
      </c>
      <c r="O142" s="266" t="str">
        <f>IF(【お客さま入力用】申込フォーム!AL155="","",CONCATENATE(【お客さま入力用】申込フォーム!AL155,【お客さま入力用】申込フォーム!AM155,【お客さま入力用】申込フォーム!AN155))</f>
        <v/>
      </c>
    </row>
    <row r="143" spans="2:15" ht="21.75" customHeight="1" outlineLevel="1">
      <c r="B143" s="39">
        <v>135</v>
      </c>
      <c r="C143" s="266" t="str">
        <f>IF(【お客さま入力用】申込フォーム!C156="","",【お客さま入力用】申込フォーム!C156)</f>
        <v/>
      </c>
      <c r="D143" s="267" t="str">
        <f>IF(【お客さま入力用】申込フォーム!E156="","",【お客さま入力用】申込フォーム!E156)</f>
        <v/>
      </c>
      <c r="E143" s="267" t="str">
        <f>IF(【お客さま入力用】申込フォーム!H156="","",【お客さま入力用】申込フォーム!H156)</f>
        <v/>
      </c>
      <c r="F143" s="267" t="str">
        <f>IF(【お客さま入力用】申込フォーム!N156="","",【お客さま入力用】申込フォーム!N156)</f>
        <v/>
      </c>
      <c r="G143" s="267" t="str">
        <f>IF(【お客さま入力用】申込フォーム!O156="","",【お客さま入力用】申込フォーム!O156)</f>
        <v/>
      </c>
      <c r="H143" s="268" t="str">
        <f>IF(【お客さま入力用】申込フォーム!P156="","",IF(【お客さま入力用】申込フォーム!P156&lt;500,"実量制",【お客さま入力用】申込フォーム!P156))</f>
        <v/>
      </c>
      <c r="I143" s="268" t="str">
        <f>IF(【お客さま入力用】申込フォーム!AE156="","",【お客さま入力用】申込フォーム!AE156)</f>
        <v/>
      </c>
      <c r="J143" s="268" t="str">
        <f>IF(【お客さま入力用】申込フォーム!W156="","",【お客さま入力用】申込フォーム!W156)</f>
        <v/>
      </c>
      <c r="K143" s="268" t="str">
        <f>IF(【お客さま入力用】申込フォーム!Z156="","",【お客さま入力用】申込フォーム!Z156)</f>
        <v/>
      </c>
      <c r="L143" s="268" t="str">
        <f>IF(【お客さま入力用】申込フォーム!AB156="","",CONCATENATE(【お客さま入力用】申込フォーム!AB156,【お客さま入力用】申込フォーム!AC156,【お客さま入力用】申込フォーム!AD156))</f>
        <v/>
      </c>
      <c r="M143" s="267" t="str">
        <f>IF(【お客さま入力用】申込フォーム!AJ156="","",【お客さま入力用】申込フォーム!AJ156)</f>
        <v/>
      </c>
      <c r="N143" s="267" t="str">
        <f>IF(【お客さま入力用】申込フォーム!AK156="","",【お客さま入力用】申込フォーム!AK156)</f>
        <v/>
      </c>
      <c r="O143" s="266" t="str">
        <f>IF(【お客さま入力用】申込フォーム!AL156="","",CONCATENATE(【お客さま入力用】申込フォーム!AL156,【お客さま入力用】申込フォーム!AM156,【お客さま入力用】申込フォーム!AN156))</f>
        <v/>
      </c>
    </row>
    <row r="144" spans="2:15" ht="21.75" customHeight="1" outlineLevel="1">
      <c r="B144" s="39">
        <v>136</v>
      </c>
      <c r="C144" s="266" t="str">
        <f>IF(【お客さま入力用】申込フォーム!C157="","",【お客さま入力用】申込フォーム!C157)</f>
        <v/>
      </c>
      <c r="D144" s="267" t="str">
        <f>IF(【お客さま入力用】申込フォーム!E157="","",【お客さま入力用】申込フォーム!E157)</f>
        <v/>
      </c>
      <c r="E144" s="267" t="str">
        <f>IF(【お客さま入力用】申込フォーム!H157="","",【お客さま入力用】申込フォーム!H157)</f>
        <v/>
      </c>
      <c r="F144" s="267" t="str">
        <f>IF(【お客さま入力用】申込フォーム!N157="","",【お客さま入力用】申込フォーム!N157)</f>
        <v/>
      </c>
      <c r="G144" s="267" t="str">
        <f>IF(【お客さま入力用】申込フォーム!O157="","",【お客さま入力用】申込フォーム!O157)</f>
        <v/>
      </c>
      <c r="H144" s="268" t="str">
        <f>IF(【お客さま入力用】申込フォーム!P157="","",IF(【お客さま入力用】申込フォーム!P157&lt;500,"実量制",【お客さま入力用】申込フォーム!P157))</f>
        <v/>
      </c>
      <c r="I144" s="268" t="str">
        <f>IF(【お客さま入力用】申込フォーム!AE157="","",【お客さま入力用】申込フォーム!AE157)</f>
        <v/>
      </c>
      <c r="J144" s="268" t="str">
        <f>IF(【お客さま入力用】申込フォーム!W157="","",【お客さま入力用】申込フォーム!W157)</f>
        <v/>
      </c>
      <c r="K144" s="268" t="str">
        <f>IF(【お客さま入力用】申込フォーム!Z157="","",【お客さま入力用】申込フォーム!Z157)</f>
        <v/>
      </c>
      <c r="L144" s="268" t="str">
        <f>IF(【お客さま入力用】申込フォーム!AB157="","",CONCATENATE(【お客さま入力用】申込フォーム!AB157,【お客さま入力用】申込フォーム!AC157,【お客さま入力用】申込フォーム!AD157))</f>
        <v/>
      </c>
      <c r="M144" s="267" t="str">
        <f>IF(【お客さま入力用】申込フォーム!AJ157="","",【お客さま入力用】申込フォーム!AJ157)</f>
        <v/>
      </c>
      <c r="N144" s="267" t="str">
        <f>IF(【お客さま入力用】申込フォーム!AK157="","",【お客さま入力用】申込フォーム!AK157)</f>
        <v/>
      </c>
      <c r="O144" s="266" t="str">
        <f>IF(【お客さま入力用】申込フォーム!AL157="","",CONCATENATE(【お客さま入力用】申込フォーム!AL157,【お客さま入力用】申込フォーム!AM157,【お客さま入力用】申込フォーム!AN157))</f>
        <v/>
      </c>
    </row>
    <row r="145" spans="2:15" ht="21.75" customHeight="1" outlineLevel="1">
      <c r="B145" s="39">
        <v>137</v>
      </c>
      <c r="C145" s="266" t="str">
        <f>IF(【お客さま入力用】申込フォーム!C158="","",【お客さま入力用】申込フォーム!C158)</f>
        <v/>
      </c>
      <c r="D145" s="267" t="str">
        <f>IF(【お客さま入力用】申込フォーム!E158="","",【お客さま入力用】申込フォーム!E158)</f>
        <v/>
      </c>
      <c r="E145" s="267" t="str">
        <f>IF(【お客さま入力用】申込フォーム!H158="","",【お客さま入力用】申込フォーム!H158)</f>
        <v/>
      </c>
      <c r="F145" s="267" t="str">
        <f>IF(【お客さま入力用】申込フォーム!N158="","",【お客さま入力用】申込フォーム!N158)</f>
        <v/>
      </c>
      <c r="G145" s="267" t="str">
        <f>IF(【お客さま入力用】申込フォーム!O158="","",【お客さま入力用】申込フォーム!O158)</f>
        <v/>
      </c>
      <c r="H145" s="268" t="str">
        <f>IF(【お客さま入力用】申込フォーム!P158="","",IF(【お客さま入力用】申込フォーム!P158&lt;500,"実量制",【お客さま入力用】申込フォーム!P158))</f>
        <v/>
      </c>
      <c r="I145" s="268" t="str">
        <f>IF(【お客さま入力用】申込フォーム!AE158="","",【お客さま入力用】申込フォーム!AE158)</f>
        <v/>
      </c>
      <c r="J145" s="268" t="str">
        <f>IF(【お客さま入力用】申込フォーム!W158="","",【お客さま入力用】申込フォーム!W158)</f>
        <v/>
      </c>
      <c r="K145" s="268" t="str">
        <f>IF(【お客さま入力用】申込フォーム!Z158="","",【お客さま入力用】申込フォーム!Z158)</f>
        <v/>
      </c>
      <c r="L145" s="268" t="str">
        <f>IF(【お客さま入力用】申込フォーム!AB158="","",CONCATENATE(【お客さま入力用】申込フォーム!AB158,【お客さま入力用】申込フォーム!AC158,【お客さま入力用】申込フォーム!AD158))</f>
        <v/>
      </c>
      <c r="M145" s="267" t="str">
        <f>IF(【お客さま入力用】申込フォーム!AJ158="","",【お客さま入力用】申込フォーム!AJ158)</f>
        <v/>
      </c>
      <c r="N145" s="267" t="str">
        <f>IF(【お客さま入力用】申込フォーム!AK158="","",【お客さま入力用】申込フォーム!AK158)</f>
        <v/>
      </c>
      <c r="O145" s="266" t="str">
        <f>IF(【お客さま入力用】申込フォーム!AL158="","",CONCATENATE(【お客さま入力用】申込フォーム!AL158,【お客さま入力用】申込フォーム!AM158,【お客さま入力用】申込フォーム!AN158))</f>
        <v/>
      </c>
    </row>
    <row r="146" spans="2:15" ht="21.75" customHeight="1" outlineLevel="1">
      <c r="B146" s="39">
        <v>138</v>
      </c>
      <c r="C146" s="266" t="str">
        <f>IF(【お客さま入力用】申込フォーム!C159="","",【お客さま入力用】申込フォーム!C159)</f>
        <v/>
      </c>
      <c r="D146" s="267" t="str">
        <f>IF(【お客さま入力用】申込フォーム!E159="","",【お客さま入力用】申込フォーム!E159)</f>
        <v/>
      </c>
      <c r="E146" s="267" t="str">
        <f>IF(【お客さま入力用】申込フォーム!H159="","",【お客さま入力用】申込フォーム!H159)</f>
        <v/>
      </c>
      <c r="F146" s="267" t="str">
        <f>IF(【お客さま入力用】申込フォーム!N159="","",【お客さま入力用】申込フォーム!N159)</f>
        <v/>
      </c>
      <c r="G146" s="267" t="str">
        <f>IF(【お客さま入力用】申込フォーム!O159="","",【お客さま入力用】申込フォーム!O159)</f>
        <v/>
      </c>
      <c r="H146" s="268" t="str">
        <f>IF(【お客さま入力用】申込フォーム!P159="","",IF(【お客さま入力用】申込フォーム!P159&lt;500,"実量制",【お客さま入力用】申込フォーム!P159))</f>
        <v/>
      </c>
      <c r="I146" s="268" t="str">
        <f>IF(【お客さま入力用】申込フォーム!AE159="","",【お客さま入力用】申込フォーム!AE159)</f>
        <v/>
      </c>
      <c r="J146" s="268" t="str">
        <f>IF(【お客さま入力用】申込フォーム!W159="","",【お客さま入力用】申込フォーム!W159)</f>
        <v/>
      </c>
      <c r="K146" s="268" t="str">
        <f>IF(【お客さま入力用】申込フォーム!Z159="","",【お客さま入力用】申込フォーム!Z159)</f>
        <v/>
      </c>
      <c r="L146" s="268" t="str">
        <f>IF(【お客さま入力用】申込フォーム!AB159="","",CONCATENATE(【お客さま入力用】申込フォーム!AB159,【お客さま入力用】申込フォーム!AC159,【お客さま入力用】申込フォーム!AD159))</f>
        <v/>
      </c>
      <c r="M146" s="267" t="str">
        <f>IF(【お客さま入力用】申込フォーム!AJ159="","",【お客さま入力用】申込フォーム!AJ159)</f>
        <v/>
      </c>
      <c r="N146" s="267" t="str">
        <f>IF(【お客さま入力用】申込フォーム!AK159="","",【お客さま入力用】申込フォーム!AK159)</f>
        <v/>
      </c>
      <c r="O146" s="266" t="str">
        <f>IF(【お客さま入力用】申込フォーム!AL159="","",CONCATENATE(【お客さま入力用】申込フォーム!AL159,【お客さま入力用】申込フォーム!AM159,【お客さま入力用】申込フォーム!AN159))</f>
        <v/>
      </c>
    </row>
    <row r="147" spans="2:15" ht="21.75" customHeight="1" outlineLevel="1">
      <c r="B147" s="39">
        <v>139</v>
      </c>
      <c r="C147" s="266" t="str">
        <f>IF(【お客さま入力用】申込フォーム!C160="","",【お客さま入力用】申込フォーム!C160)</f>
        <v/>
      </c>
      <c r="D147" s="267" t="str">
        <f>IF(【お客さま入力用】申込フォーム!E160="","",【お客さま入力用】申込フォーム!E160)</f>
        <v/>
      </c>
      <c r="E147" s="267" t="str">
        <f>IF(【お客さま入力用】申込フォーム!H160="","",【お客さま入力用】申込フォーム!H160)</f>
        <v/>
      </c>
      <c r="F147" s="267" t="str">
        <f>IF(【お客さま入力用】申込フォーム!N160="","",【お客さま入力用】申込フォーム!N160)</f>
        <v/>
      </c>
      <c r="G147" s="267" t="str">
        <f>IF(【お客さま入力用】申込フォーム!O160="","",【お客さま入力用】申込フォーム!O160)</f>
        <v/>
      </c>
      <c r="H147" s="268" t="str">
        <f>IF(【お客さま入力用】申込フォーム!P160="","",IF(【お客さま入力用】申込フォーム!P160&lt;500,"実量制",【お客さま入力用】申込フォーム!P160))</f>
        <v/>
      </c>
      <c r="I147" s="268" t="str">
        <f>IF(【お客さま入力用】申込フォーム!AE160="","",【お客さま入力用】申込フォーム!AE160)</f>
        <v/>
      </c>
      <c r="J147" s="268" t="str">
        <f>IF(【お客さま入力用】申込フォーム!W160="","",【お客さま入力用】申込フォーム!W160)</f>
        <v/>
      </c>
      <c r="K147" s="268" t="str">
        <f>IF(【お客さま入力用】申込フォーム!Z160="","",【お客さま入力用】申込フォーム!Z160)</f>
        <v/>
      </c>
      <c r="L147" s="268" t="str">
        <f>IF(【お客さま入力用】申込フォーム!AB160="","",CONCATENATE(【お客さま入力用】申込フォーム!AB160,【お客さま入力用】申込フォーム!AC160,【お客さま入力用】申込フォーム!AD160))</f>
        <v/>
      </c>
      <c r="M147" s="267" t="str">
        <f>IF(【お客さま入力用】申込フォーム!AJ160="","",【お客さま入力用】申込フォーム!AJ160)</f>
        <v/>
      </c>
      <c r="N147" s="267" t="str">
        <f>IF(【お客さま入力用】申込フォーム!AK160="","",【お客さま入力用】申込フォーム!AK160)</f>
        <v/>
      </c>
      <c r="O147" s="266" t="str">
        <f>IF(【お客さま入力用】申込フォーム!AL160="","",CONCATENATE(【お客さま入力用】申込フォーム!AL160,【お客さま入力用】申込フォーム!AM160,【お客さま入力用】申込フォーム!AN160))</f>
        <v/>
      </c>
    </row>
    <row r="148" spans="2:15" ht="21.75" customHeight="1" outlineLevel="1">
      <c r="B148" s="39">
        <v>140</v>
      </c>
      <c r="C148" s="266" t="str">
        <f>IF(【お客さま入力用】申込フォーム!C161="","",【お客さま入力用】申込フォーム!C161)</f>
        <v/>
      </c>
      <c r="D148" s="267" t="str">
        <f>IF(【お客さま入力用】申込フォーム!E161="","",【お客さま入力用】申込フォーム!E161)</f>
        <v/>
      </c>
      <c r="E148" s="267" t="str">
        <f>IF(【お客さま入力用】申込フォーム!H161="","",【お客さま入力用】申込フォーム!H161)</f>
        <v/>
      </c>
      <c r="F148" s="267" t="str">
        <f>IF(【お客さま入力用】申込フォーム!N161="","",【お客さま入力用】申込フォーム!N161)</f>
        <v/>
      </c>
      <c r="G148" s="267" t="str">
        <f>IF(【お客さま入力用】申込フォーム!O161="","",【お客さま入力用】申込フォーム!O161)</f>
        <v/>
      </c>
      <c r="H148" s="268" t="str">
        <f>IF(【お客さま入力用】申込フォーム!P161="","",IF(【お客さま入力用】申込フォーム!P161&lt;500,"実量制",【お客さま入力用】申込フォーム!P161))</f>
        <v/>
      </c>
      <c r="I148" s="268" t="str">
        <f>IF(【お客さま入力用】申込フォーム!AE161="","",【お客さま入力用】申込フォーム!AE161)</f>
        <v/>
      </c>
      <c r="J148" s="268" t="str">
        <f>IF(【お客さま入力用】申込フォーム!W161="","",【お客さま入力用】申込フォーム!W161)</f>
        <v/>
      </c>
      <c r="K148" s="268" t="str">
        <f>IF(【お客さま入力用】申込フォーム!Z161="","",【お客さま入力用】申込フォーム!Z161)</f>
        <v/>
      </c>
      <c r="L148" s="268" t="str">
        <f>IF(【お客さま入力用】申込フォーム!AB161="","",CONCATENATE(【お客さま入力用】申込フォーム!AB161,【お客さま入力用】申込フォーム!AC161,【お客さま入力用】申込フォーム!AD161))</f>
        <v/>
      </c>
      <c r="M148" s="267" t="str">
        <f>IF(【お客さま入力用】申込フォーム!AJ161="","",【お客さま入力用】申込フォーム!AJ161)</f>
        <v/>
      </c>
      <c r="N148" s="267" t="str">
        <f>IF(【お客さま入力用】申込フォーム!AK161="","",【お客さま入力用】申込フォーム!AK161)</f>
        <v/>
      </c>
      <c r="O148" s="266" t="str">
        <f>IF(【お客さま入力用】申込フォーム!AL161="","",CONCATENATE(【お客さま入力用】申込フォーム!AL161,【お客さま入力用】申込フォーム!AM161,【お客さま入力用】申込フォーム!AN161))</f>
        <v/>
      </c>
    </row>
    <row r="149" spans="2:15" ht="21.75" customHeight="1" outlineLevel="1">
      <c r="B149" s="39">
        <v>141</v>
      </c>
      <c r="C149" s="266" t="str">
        <f>IF(【お客さま入力用】申込フォーム!C162="","",【お客さま入力用】申込フォーム!C162)</f>
        <v/>
      </c>
      <c r="D149" s="267" t="str">
        <f>IF(【お客さま入力用】申込フォーム!E162="","",【お客さま入力用】申込フォーム!E162)</f>
        <v/>
      </c>
      <c r="E149" s="267" t="str">
        <f>IF(【お客さま入力用】申込フォーム!H162="","",【お客さま入力用】申込フォーム!H162)</f>
        <v/>
      </c>
      <c r="F149" s="267" t="str">
        <f>IF(【お客さま入力用】申込フォーム!N162="","",【お客さま入力用】申込フォーム!N162)</f>
        <v/>
      </c>
      <c r="G149" s="267" t="str">
        <f>IF(【お客さま入力用】申込フォーム!O162="","",【お客さま入力用】申込フォーム!O162)</f>
        <v/>
      </c>
      <c r="H149" s="268" t="str">
        <f>IF(【お客さま入力用】申込フォーム!P162="","",IF(【お客さま入力用】申込フォーム!P162&lt;500,"実量制",【お客さま入力用】申込フォーム!P162))</f>
        <v/>
      </c>
      <c r="I149" s="268" t="str">
        <f>IF(【お客さま入力用】申込フォーム!AE162="","",【お客さま入力用】申込フォーム!AE162)</f>
        <v/>
      </c>
      <c r="J149" s="268" t="str">
        <f>IF(【お客さま入力用】申込フォーム!W162="","",【お客さま入力用】申込フォーム!W162)</f>
        <v/>
      </c>
      <c r="K149" s="268" t="str">
        <f>IF(【お客さま入力用】申込フォーム!Z162="","",【お客さま入力用】申込フォーム!Z162)</f>
        <v/>
      </c>
      <c r="L149" s="268" t="str">
        <f>IF(【お客さま入力用】申込フォーム!AB162="","",CONCATENATE(【お客さま入力用】申込フォーム!AB162,【お客さま入力用】申込フォーム!AC162,【お客さま入力用】申込フォーム!AD162))</f>
        <v/>
      </c>
      <c r="M149" s="267" t="str">
        <f>IF(【お客さま入力用】申込フォーム!AJ162="","",【お客さま入力用】申込フォーム!AJ162)</f>
        <v/>
      </c>
      <c r="N149" s="267" t="str">
        <f>IF(【お客さま入力用】申込フォーム!AK162="","",【お客さま入力用】申込フォーム!AK162)</f>
        <v/>
      </c>
      <c r="O149" s="266" t="str">
        <f>IF(【お客さま入力用】申込フォーム!AL162="","",CONCATENATE(【お客さま入力用】申込フォーム!AL162,【お客さま入力用】申込フォーム!AM162,【お客さま入力用】申込フォーム!AN162))</f>
        <v/>
      </c>
    </row>
    <row r="150" spans="2:15" ht="21.75" customHeight="1" outlineLevel="1">
      <c r="B150" s="39">
        <v>142</v>
      </c>
      <c r="C150" s="266" t="str">
        <f>IF(【お客さま入力用】申込フォーム!C163="","",【お客さま入力用】申込フォーム!C163)</f>
        <v/>
      </c>
      <c r="D150" s="267" t="str">
        <f>IF(【お客さま入力用】申込フォーム!E163="","",【お客さま入力用】申込フォーム!E163)</f>
        <v/>
      </c>
      <c r="E150" s="267" t="str">
        <f>IF(【お客さま入力用】申込フォーム!H163="","",【お客さま入力用】申込フォーム!H163)</f>
        <v/>
      </c>
      <c r="F150" s="267" t="str">
        <f>IF(【お客さま入力用】申込フォーム!N163="","",【お客さま入力用】申込フォーム!N163)</f>
        <v/>
      </c>
      <c r="G150" s="267" t="str">
        <f>IF(【お客さま入力用】申込フォーム!O163="","",【お客さま入力用】申込フォーム!O163)</f>
        <v/>
      </c>
      <c r="H150" s="268" t="str">
        <f>IF(【お客さま入力用】申込フォーム!P163="","",IF(【お客さま入力用】申込フォーム!P163&lt;500,"実量制",【お客さま入力用】申込フォーム!P163))</f>
        <v/>
      </c>
      <c r="I150" s="268" t="str">
        <f>IF(【お客さま入力用】申込フォーム!AE163="","",【お客さま入力用】申込フォーム!AE163)</f>
        <v/>
      </c>
      <c r="J150" s="268" t="str">
        <f>IF(【お客さま入力用】申込フォーム!W163="","",【お客さま入力用】申込フォーム!W163)</f>
        <v/>
      </c>
      <c r="K150" s="268" t="str">
        <f>IF(【お客さま入力用】申込フォーム!Z163="","",【お客さま入力用】申込フォーム!Z163)</f>
        <v/>
      </c>
      <c r="L150" s="268" t="str">
        <f>IF(【お客さま入力用】申込フォーム!AB163="","",CONCATENATE(【お客さま入力用】申込フォーム!AB163,【お客さま入力用】申込フォーム!AC163,【お客さま入力用】申込フォーム!AD163))</f>
        <v/>
      </c>
      <c r="M150" s="267" t="str">
        <f>IF(【お客さま入力用】申込フォーム!AJ163="","",【お客さま入力用】申込フォーム!AJ163)</f>
        <v/>
      </c>
      <c r="N150" s="267" t="str">
        <f>IF(【お客さま入力用】申込フォーム!AK163="","",【お客さま入力用】申込フォーム!AK163)</f>
        <v/>
      </c>
      <c r="O150" s="266" t="str">
        <f>IF(【お客さま入力用】申込フォーム!AL163="","",CONCATENATE(【お客さま入力用】申込フォーム!AL163,【お客さま入力用】申込フォーム!AM163,【お客さま入力用】申込フォーム!AN163))</f>
        <v/>
      </c>
    </row>
    <row r="151" spans="2:15" ht="21.75" customHeight="1" outlineLevel="1">
      <c r="B151" s="39">
        <v>143</v>
      </c>
      <c r="C151" s="266" t="str">
        <f>IF(【お客さま入力用】申込フォーム!C164="","",【お客さま入力用】申込フォーム!C164)</f>
        <v/>
      </c>
      <c r="D151" s="267" t="str">
        <f>IF(【お客さま入力用】申込フォーム!E164="","",【お客さま入力用】申込フォーム!E164)</f>
        <v/>
      </c>
      <c r="E151" s="267" t="str">
        <f>IF(【お客さま入力用】申込フォーム!H164="","",【お客さま入力用】申込フォーム!H164)</f>
        <v/>
      </c>
      <c r="F151" s="267" t="str">
        <f>IF(【お客さま入力用】申込フォーム!N164="","",【お客さま入力用】申込フォーム!N164)</f>
        <v/>
      </c>
      <c r="G151" s="267" t="str">
        <f>IF(【お客さま入力用】申込フォーム!O164="","",【お客さま入力用】申込フォーム!O164)</f>
        <v/>
      </c>
      <c r="H151" s="268" t="str">
        <f>IF(【お客さま入力用】申込フォーム!P164="","",IF(【お客さま入力用】申込フォーム!P164&lt;500,"実量制",【お客さま入力用】申込フォーム!P164))</f>
        <v/>
      </c>
      <c r="I151" s="268" t="str">
        <f>IF(【お客さま入力用】申込フォーム!AE164="","",【お客さま入力用】申込フォーム!AE164)</f>
        <v/>
      </c>
      <c r="J151" s="268" t="str">
        <f>IF(【お客さま入力用】申込フォーム!W164="","",【お客さま入力用】申込フォーム!W164)</f>
        <v/>
      </c>
      <c r="K151" s="268" t="str">
        <f>IF(【お客さま入力用】申込フォーム!Z164="","",【お客さま入力用】申込フォーム!Z164)</f>
        <v/>
      </c>
      <c r="L151" s="268" t="str">
        <f>IF(【お客さま入力用】申込フォーム!AB164="","",CONCATENATE(【お客さま入力用】申込フォーム!AB164,【お客さま入力用】申込フォーム!AC164,【お客さま入力用】申込フォーム!AD164))</f>
        <v/>
      </c>
      <c r="M151" s="267" t="str">
        <f>IF(【お客さま入力用】申込フォーム!AJ164="","",【お客さま入力用】申込フォーム!AJ164)</f>
        <v/>
      </c>
      <c r="N151" s="267" t="str">
        <f>IF(【お客さま入力用】申込フォーム!AK164="","",【お客さま入力用】申込フォーム!AK164)</f>
        <v/>
      </c>
      <c r="O151" s="266" t="str">
        <f>IF(【お客さま入力用】申込フォーム!AL164="","",CONCATENATE(【お客さま入力用】申込フォーム!AL164,【お客さま入力用】申込フォーム!AM164,【お客さま入力用】申込フォーム!AN164))</f>
        <v/>
      </c>
    </row>
    <row r="152" spans="2:15" ht="21.75" customHeight="1" outlineLevel="1">
      <c r="B152" s="39">
        <v>144</v>
      </c>
      <c r="C152" s="266" t="str">
        <f>IF(【お客さま入力用】申込フォーム!C165="","",【お客さま入力用】申込フォーム!C165)</f>
        <v/>
      </c>
      <c r="D152" s="267" t="str">
        <f>IF(【お客さま入力用】申込フォーム!E165="","",【お客さま入力用】申込フォーム!E165)</f>
        <v/>
      </c>
      <c r="E152" s="267" t="str">
        <f>IF(【お客さま入力用】申込フォーム!H165="","",【お客さま入力用】申込フォーム!H165)</f>
        <v/>
      </c>
      <c r="F152" s="267" t="str">
        <f>IF(【お客さま入力用】申込フォーム!N165="","",【お客さま入力用】申込フォーム!N165)</f>
        <v/>
      </c>
      <c r="G152" s="267" t="str">
        <f>IF(【お客さま入力用】申込フォーム!O165="","",【お客さま入力用】申込フォーム!O165)</f>
        <v/>
      </c>
      <c r="H152" s="268" t="str">
        <f>IF(【お客さま入力用】申込フォーム!P165="","",IF(【お客さま入力用】申込フォーム!P165&lt;500,"実量制",【お客さま入力用】申込フォーム!P165))</f>
        <v/>
      </c>
      <c r="I152" s="268" t="str">
        <f>IF(【お客さま入力用】申込フォーム!AE165="","",【お客さま入力用】申込フォーム!AE165)</f>
        <v/>
      </c>
      <c r="J152" s="268" t="str">
        <f>IF(【お客さま入力用】申込フォーム!W165="","",【お客さま入力用】申込フォーム!W165)</f>
        <v/>
      </c>
      <c r="K152" s="268" t="str">
        <f>IF(【お客さま入力用】申込フォーム!Z165="","",【お客さま入力用】申込フォーム!Z165)</f>
        <v/>
      </c>
      <c r="L152" s="268" t="str">
        <f>IF(【お客さま入力用】申込フォーム!AB165="","",CONCATENATE(【お客さま入力用】申込フォーム!AB165,【お客さま入力用】申込フォーム!AC165,【お客さま入力用】申込フォーム!AD165))</f>
        <v/>
      </c>
      <c r="M152" s="267" t="str">
        <f>IF(【お客さま入力用】申込フォーム!AJ165="","",【お客さま入力用】申込フォーム!AJ165)</f>
        <v/>
      </c>
      <c r="N152" s="267" t="str">
        <f>IF(【お客さま入力用】申込フォーム!AK165="","",【お客さま入力用】申込フォーム!AK165)</f>
        <v/>
      </c>
      <c r="O152" s="266" t="str">
        <f>IF(【お客さま入力用】申込フォーム!AL165="","",CONCATENATE(【お客さま入力用】申込フォーム!AL165,【お客さま入力用】申込フォーム!AM165,【お客さま入力用】申込フォーム!AN165))</f>
        <v/>
      </c>
    </row>
    <row r="153" spans="2:15" ht="21.75" customHeight="1" outlineLevel="1">
      <c r="B153" s="39">
        <v>145</v>
      </c>
      <c r="C153" s="266" t="str">
        <f>IF(【お客さま入力用】申込フォーム!C166="","",【お客さま入力用】申込フォーム!C166)</f>
        <v/>
      </c>
      <c r="D153" s="267" t="str">
        <f>IF(【お客さま入力用】申込フォーム!E166="","",【お客さま入力用】申込フォーム!E166)</f>
        <v/>
      </c>
      <c r="E153" s="267" t="str">
        <f>IF(【お客さま入力用】申込フォーム!H166="","",【お客さま入力用】申込フォーム!H166)</f>
        <v/>
      </c>
      <c r="F153" s="267" t="str">
        <f>IF(【お客さま入力用】申込フォーム!N166="","",【お客さま入力用】申込フォーム!N166)</f>
        <v/>
      </c>
      <c r="G153" s="267" t="str">
        <f>IF(【お客さま入力用】申込フォーム!O166="","",【お客さま入力用】申込フォーム!O166)</f>
        <v/>
      </c>
      <c r="H153" s="268" t="str">
        <f>IF(【お客さま入力用】申込フォーム!P166="","",IF(【お客さま入力用】申込フォーム!P166&lt;500,"実量制",【お客さま入力用】申込フォーム!P166))</f>
        <v/>
      </c>
      <c r="I153" s="268" t="str">
        <f>IF(【お客さま入力用】申込フォーム!AE166="","",【お客さま入力用】申込フォーム!AE166)</f>
        <v/>
      </c>
      <c r="J153" s="268" t="str">
        <f>IF(【お客さま入力用】申込フォーム!W166="","",【お客さま入力用】申込フォーム!W166)</f>
        <v/>
      </c>
      <c r="K153" s="268" t="str">
        <f>IF(【お客さま入力用】申込フォーム!Z166="","",【お客さま入力用】申込フォーム!Z166)</f>
        <v/>
      </c>
      <c r="L153" s="268" t="str">
        <f>IF(【お客さま入力用】申込フォーム!AB166="","",CONCATENATE(【お客さま入力用】申込フォーム!AB166,【お客さま入力用】申込フォーム!AC166,【お客さま入力用】申込フォーム!AD166))</f>
        <v/>
      </c>
      <c r="M153" s="267" t="str">
        <f>IF(【お客さま入力用】申込フォーム!AJ166="","",【お客さま入力用】申込フォーム!AJ166)</f>
        <v/>
      </c>
      <c r="N153" s="267" t="str">
        <f>IF(【お客さま入力用】申込フォーム!AK166="","",【お客さま入力用】申込フォーム!AK166)</f>
        <v/>
      </c>
      <c r="O153" s="266" t="str">
        <f>IF(【お客さま入力用】申込フォーム!AL166="","",CONCATENATE(【お客さま入力用】申込フォーム!AL166,【お客さま入力用】申込フォーム!AM166,【お客さま入力用】申込フォーム!AN166))</f>
        <v/>
      </c>
    </row>
    <row r="154" spans="2:15" ht="21.75" customHeight="1" outlineLevel="1">
      <c r="B154" s="39">
        <v>146</v>
      </c>
      <c r="C154" s="266" t="str">
        <f>IF(【お客さま入力用】申込フォーム!C167="","",【お客さま入力用】申込フォーム!C167)</f>
        <v/>
      </c>
      <c r="D154" s="267" t="str">
        <f>IF(【お客さま入力用】申込フォーム!E167="","",【お客さま入力用】申込フォーム!E167)</f>
        <v/>
      </c>
      <c r="E154" s="267" t="str">
        <f>IF(【お客さま入力用】申込フォーム!H167="","",【お客さま入力用】申込フォーム!H167)</f>
        <v/>
      </c>
      <c r="F154" s="267" t="str">
        <f>IF(【お客さま入力用】申込フォーム!N167="","",【お客さま入力用】申込フォーム!N167)</f>
        <v/>
      </c>
      <c r="G154" s="267" t="str">
        <f>IF(【お客さま入力用】申込フォーム!O167="","",【お客さま入力用】申込フォーム!O167)</f>
        <v/>
      </c>
      <c r="H154" s="268" t="str">
        <f>IF(【お客さま入力用】申込フォーム!P167="","",IF(【お客さま入力用】申込フォーム!P167&lt;500,"実量制",【お客さま入力用】申込フォーム!P167))</f>
        <v/>
      </c>
      <c r="I154" s="268" t="str">
        <f>IF(【お客さま入力用】申込フォーム!AE167="","",【お客さま入力用】申込フォーム!AE167)</f>
        <v/>
      </c>
      <c r="J154" s="268" t="str">
        <f>IF(【お客さま入力用】申込フォーム!W167="","",【お客さま入力用】申込フォーム!W167)</f>
        <v/>
      </c>
      <c r="K154" s="268" t="str">
        <f>IF(【お客さま入力用】申込フォーム!Z167="","",【お客さま入力用】申込フォーム!Z167)</f>
        <v/>
      </c>
      <c r="L154" s="268" t="str">
        <f>IF(【お客さま入力用】申込フォーム!AB167="","",CONCATENATE(【お客さま入力用】申込フォーム!AB167,【お客さま入力用】申込フォーム!AC167,【お客さま入力用】申込フォーム!AD167))</f>
        <v/>
      </c>
      <c r="M154" s="267" t="str">
        <f>IF(【お客さま入力用】申込フォーム!AJ167="","",【お客さま入力用】申込フォーム!AJ167)</f>
        <v/>
      </c>
      <c r="N154" s="267" t="str">
        <f>IF(【お客さま入力用】申込フォーム!AK167="","",【お客さま入力用】申込フォーム!AK167)</f>
        <v/>
      </c>
      <c r="O154" s="266" t="str">
        <f>IF(【お客さま入力用】申込フォーム!AL167="","",CONCATENATE(【お客さま入力用】申込フォーム!AL167,【お客さま入力用】申込フォーム!AM167,【お客さま入力用】申込フォーム!AN167))</f>
        <v/>
      </c>
    </row>
    <row r="155" spans="2:15" ht="21.75" customHeight="1" outlineLevel="1">
      <c r="B155" s="39">
        <v>147</v>
      </c>
      <c r="C155" s="266" t="str">
        <f>IF(【お客さま入力用】申込フォーム!C168="","",【お客さま入力用】申込フォーム!C168)</f>
        <v/>
      </c>
      <c r="D155" s="267" t="str">
        <f>IF(【お客さま入力用】申込フォーム!E168="","",【お客さま入力用】申込フォーム!E168)</f>
        <v/>
      </c>
      <c r="E155" s="267" t="str">
        <f>IF(【お客さま入力用】申込フォーム!H168="","",【お客さま入力用】申込フォーム!H168)</f>
        <v/>
      </c>
      <c r="F155" s="267" t="str">
        <f>IF(【お客さま入力用】申込フォーム!N168="","",【お客さま入力用】申込フォーム!N168)</f>
        <v/>
      </c>
      <c r="G155" s="267" t="str">
        <f>IF(【お客さま入力用】申込フォーム!O168="","",【お客さま入力用】申込フォーム!O168)</f>
        <v/>
      </c>
      <c r="H155" s="268" t="str">
        <f>IF(【お客さま入力用】申込フォーム!P168="","",IF(【お客さま入力用】申込フォーム!P168&lt;500,"実量制",【お客さま入力用】申込フォーム!P168))</f>
        <v/>
      </c>
      <c r="I155" s="268" t="str">
        <f>IF(【お客さま入力用】申込フォーム!AE168="","",【お客さま入力用】申込フォーム!AE168)</f>
        <v/>
      </c>
      <c r="J155" s="268" t="str">
        <f>IF(【お客さま入力用】申込フォーム!W168="","",【お客さま入力用】申込フォーム!W168)</f>
        <v/>
      </c>
      <c r="K155" s="268" t="str">
        <f>IF(【お客さま入力用】申込フォーム!Z168="","",【お客さま入力用】申込フォーム!Z168)</f>
        <v/>
      </c>
      <c r="L155" s="268" t="str">
        <f>IF(【お客さま入力用】申込フォーム!AB168="","",CONCATENATE(【お客さま入力用】申込フォーム!AB168,【お客さま入力用】申込フォーム!AC168,【お客さま入力用】申込フォーム!AD168))</f>
        <v/>
      </c>
      <c r="M155" s="267" t="str">
        <f>IF(【お客さま入力用】申込フォーム!AJ168="","",【お客さま入力用】申込フォーム!AJ168)</f>
        <v/>
      </c>
      <c r="N155" s="267" t="str">
        <f>IF(【お客さま入力用】申込フォーム!AK168="","",【お客さま入力用】申込フォーム!AK168)</f>
        <v/>
      </c>
      <c r="O155" s="266" t="str">
        <f>IF(【お客さま入力用】申込フォーム!AL168="","",CONCATENATE(【お客さま入力用】申込フォーム!AL168,【お客さま入力用】申込フォーム!AM168,【お客さま入力用】申込フォーム!AN168))</f>
        <v/>
      </c>
    </row>
    <row r="156" spans="2:15" ht="21.75" customHeight="1" outlineLevel="1">
      <c r="B156" s="39">
        <v>148</v>
      </c>
      <c r="C156" s="266" t="str">
        <f>IF(【お客さま入力用】申込フォーム!C169="","",【お客さま入力用】申込フォーム!C169)</f>
        <v/>
      </c>
      <c r="D156" s="267" t="str">
        <f>IF(【お客さま入力用】申込フォーム!E169="","",【お客さま入力用】申込フォーム!E169)</f>
        <v/>
      </c>
      <c r="E156" s="267" t="str">
        <f>IF(【お客さま入力用】申込フォーム!H169="","",【お客さま入力用】申込フォーム!H169)</f>
        <v/>
      </c>
      <c r="F156" s="267" t="str">
        <f>IF(【お客さま入力用】申込フォーム!N169="","",【お客さま入力用】申込フォーム!N169)</f>
        <v/>
      </c>
      <c r="G156" s="267" t="str">
        <f>IF(【お客さま入力用】申込フォーム!O169="","",【お客さま入力用】申込フォーム!O169)</f>
        <v/>
      </c>
      <c r="H156" s="268" t="str">
        <f>IF(【お客さま入力用】申込フォーム!P169="","",IF(【お客さま入力用】申込フォーム!P169&lt;500,"実量制",【お客さま入力用】申込フォーム!P169))</f>
        <v/>
      </c>
      <c r="I156" s="268" t="str">
        <f>IF(【お客さま入力用】申込フォーム!AE169="","",【お客さま入力用】申込フォーム!AE169)</f>
        <v/>
      </c>
      <c r="J156" s="268" t="str">
        <f>IF(【お客さま入力用】申込フォーム!W169="","",【お客さま入力用】申込フォーム!W169)</f>
        <v/>
      </c>
      <c r="K156" s="268" t="str">
        <f>IF(【お客さま入力用】申込フォーム!Z169="","",【お客さま入力用】申込フォーム!Z169)</f>
        <v/>
      </c>
      <c r="L156" s="268" t="str">
        <f>IF(【お客さま入力用】申込フォーム!AB169="","",CONCATENATE(【お客さま入力用】申込フォーム!AB169,【お客さま入力用】申込フォーム!AC169,【お客さま入力用】申込フォーム!AD169))</f>
        <v/>
      </c>
      <c r="M156" s="267" t="str">
        <f>IF(【お客さま入力用】申込フォーム!AJ169="","",【お客さま入力用】申込フォーム!AJ169)</f>
        <v/>
      </c>
      <c r="N156" s="267" t="str">
        <f>IF(【お客さま入力用】申込フォーム!AK169="","",【お客さま入力用】申込フォーム!AK169)</f>
        <v/>
      </c>
      <c r="O156" s="266" t="str">
        <f>IF(【お客さま入力用】申込フォーム!AL169="","",CONCATENATE(【お客さま入力用】申込フォーム!AL169,【お客さま入力用】申込フォーム!AM169,【お客さま入力用】申込フォーム!AN169))</f>
        <v/>
      </c>
    </row>
    <row r="157" spans="2:15" ht="21.75" customHeight="1" outlineLevel="1">
      <c r="B157" s="39">
        <v>149</v>
      </c>
      <c r="C157" s="266" t="str">
        <f>IF(【お客さま入力用】申込フォーム!C170="","",【お客さま入力用】申込フォーム!C170)</f>
        <v/>
      </c>
      <c r="D157" s="267" t="str">
        <f>IF(【お客さま入力用】申込フォーム!E170="","",【お客さま入力用】申込フォーム!E170)</f>
        <v/>
      </c>
      <c r="E157" s="267" t="str">
        <f>IF(【お客さま入力用】申込フォーム!H170="","",【お客さま入力用】申込フォーム!H170)</f>
        <v/>
      </c>
      <c r="F157" s="267" t="str">
        <f>IF(【お客さま入力用】申込フォーム!N170="","",【お客さま入力用】申込フォーム!N170)</f>
        <v/>
      </c>
      <c r="G157" s="267" t="str">
        <f>IF(【お客さま入力用】申込フォーム!O170="","",【お客さま入力用】申込フォーム!O170)</f>
        <v/>
      </c>
      <c r="H157" s="268" t="str">
        <f>IF(【お客さま入力用】申込フォーム!P170="","",IF(【お客さま入力用】申込フォーム!P170&lt;500,"実量制",【お客さま入力用】申込フォーム!P170))</f>
        <v/>
      </c>
      <c r="I157" s="268" t="str">
        <f>IF(【お客さま入力用】申込フォーム!AE170="","",【お客さま入力用】申込フォーム!AE170)</f>
        <v/>
      </c>
      <c r="J157" s="268" t="str">
        <f>IF(【お客さま入力用】申込フォーム!W170="","",【お客さま入力用】申込フォーム!W170)</f>
        <v/>
      </c>
      <c r="K157" s="268" t="str">
        <f>IF(【お客さま入力用】申込フォーム!Z170="","",【お客さま入力用】申込フォーム!Z170)</f>
        <v/>
      </c>
      <c r="L157" s="268" t="str">
        <f>IF(【お客さま入力用】申込フォーム!AB170="","",CONCATENATE(【お客さま入力用】申込フォーム!AB170,【お客さま入力用】申込フォーム!AC170,【お客さま入力用】申込フォーム!AD170))</f>
        <v/>
      </c>
      <c r="M157" s="267" t="str">
        <f>IF(【お客さま入力用】申込フォーム!AJ170="","",【お客さま入力用】申込フォーム!AJ170)</f>
        <v/>
      </c>
      <c r="N157" s="267" t="str">
        <f>IF(【お客さま入力用】申込フォーム!AK170="","",【お客さま入力用】申込フォーム!AK170)</f>
        <v/>
      </c>
      <c r="O157" s="266" t="str">
        <f>IF(【お客さま入力用】申込フォーム!AL170="","",CONCATENATE(【お客さま入力用】申込フォーム!AL170,【お客さま入力用】申込フォーム!AM170,【お客さま入力用】申込フォーム!AN170))</f>
        <v/>
      </c>
    </row>
    <row r="158" spans="2:15" ht="21.75" customHeight="1" outlineLevel="1">
      <c r="B158" s="39">
        <v>150</v>
      </c>
      <c r="C158" s="266" t="str">
        <f>IF(【お客さま入力用】申込フォーム!C171="","",【お客さま入力用】申込フォーム!C171)</f>
        <v/>
      </c>
      <c r="D158" s="267" t="str">
        <f>IF(【お客さま入力用】申込フォーム!E171="","",【お客さま入力用】申込フォーム!E171)</f>
        <v/>
      </c>
      <c r="E158" s="267" t="str">
        <f>IF(【お客さま入力用】申込フォーム!H171="","",【お客さま入力用】申込フォーム!H171)</f>
        <v/>
      </c>
      <c r="F158" s="267" t="str">
        <f>IF(【お客さま入力用】申込フォーム!N171="","",【お客さま入力用】申込フォーム!N171)</f>
        <v/>
      </c>
      <c r="G158" s="267" t="str">
        <f>IF(【お客さま入力用】申込フォーム!O171="","",【お客さま入力用】申込フォーム!O171)</f>
        <v/>
      </c>
      <c r="H158" s="268" t="str">
        <f>IF(【お客さま入力用】申込フォーム!P171="","",IF(【お客さま入力用】申込フォーム!P171&lt;500,"実量制",【お客さま入力用】申込フォーム!P171))</f>
        <v/>
      </c>
      <c r="I158" s="268" t="str">
        <f>IF(【お客さま入力用】申込フォーム!AE171="","",【お客さま入力用】申込フォーム!AE171)</f>
        <v/>
      </c>
      <c r="J158" s="268" t="str">
        <f>IF(【お客さま入力用】申込フォーム!W171="","",【お客さま入力用】申込フォーム!W171)</f>
        <v/>
      </c>
      <c r="K158" s="268" t="str">
        <f>IF(【お客さま入力用】申込フォーム!Z171="","",【お客さま入力用】申込フォーム!Z171)</f>
        <v/>
      </c>
      <c r="L158" s="268" t="str">
        <f>IF(【お客さま入力用】申込フォーム!AB171="","",CONCATENATE(【お客さま入力用】申込フォーム!AB171,【お客さま入力用】申込フォーム!AC171,【お客さま入力用】申込フォーム!AD171))</f>
        <v/>
      </c>
      <c r="M158" s="267" t="str">
        <f>IF(【お客さま入力用】申込フォーム!AJ171="","",【お客さま入力用】申込フォーム!AJ171)</f>
        <v/>
      </c>
      <c r="N158" s="267" t="str">
        <f>IF(【お客さま入力用】申込フォーム!AK171="","",【お客さま入力用】申込フォーム!AK171)</f>
        <v/>
      </c>
      <c r="O158" s="266" t="str">
        <f>IF(【お客さま入力用】申込フォーム!AL171="","",CONCATENATE(【お客さま入力用】申込フォーム!AL171,【お客さま入力用】申込フォーム!AM171,【お客さま入力用】申込フォーム!AN171))</f>
        <v/>
      </c>
    </row>
    <row r="159" spans="2:15" ht="21.75" customHeight="1" outlineLevel="1">
      <c r="B159" s="39">
        <v>151</v>
      </c>
      <c r="C159" s="266" t="str">
        <f>IF(【お客さま入力用】申込フォーム!C172="","",【お客さま入力用】申込フォーム!C172)</f>
        <v/>
      </c>
      <c r="D159" s="267" t="str">
        <f>IF(【お客さま入力用】申込フォーム!E172="","",【お客さま入力用】申込フォーム!E172)</f>
        <v/>
      </c>
      <c r="E159" s="267" t="str">
        <f>IF(【お客さま入力用】申込フォーム!H172="","",【お客さま入力用】申込フォーム!H172)</f>
        <v/>
      </c>
      <c r="F159" s="267" t="str">
        <f>IF(【お客さま入力用】申込フォーム!N172="","",【お客さま入力用】申込フォーム!N172)</f>
        <v/>
      </c>
      <c r="G159" s="267" t="str">
        <f>IF(【お客さま入力用】申込フォーム!O172="","",【お客さま入力用】申込フォーム!O172)</f>
        <v/>
      </c>
      <c r="H159" s="268" t="str">
        <f>IF(【お客さま入力用】申込フォーム!P172="","",IF(【お客さま入力用】申込フォーム!P172&lt;500,"実量制",【お客さま入力用】申込フォーム!P172))</f>
        <v/>
      </c>
      <c r="I159" s="268" t="str">
        <f>IF(【お客さま入力用】申込フォーム!AE172="","",【お客さま入力用】申込フォーム!AE172)</f>
        <v/>
      </c>
      <c r="J159" s="268" t="str">
        <f>IF(【お客さま入力用】申込フォーム!W172="","",【お客さま入力用】申込フォーム!W172)</f>
        <v/>
      </c>
      <c r="K159" s="268" t="str">
        <f>IF(【お客さま入力用】申込フォーム!Z172="","",【お客さま入力用】申込フォーム!Z172)</f>
        <v/>
      </c>
      <c r="L159" s="268" t="str">
        <f>IF(【お客さま入力用】申込フォーム!AB172="","",CONCATENATE(【お客さま入力用】申込フォーム!AB172,【お客さま入力用】申込フォーム!AC172,【お客さま入力用】申込フォーム!AD172))</f>
        <v/>
      </c>
      <c r="M159" s="267" t="str">
        <f>IF(【お客さま入力用】申込フォーム!AJ172="","",【お客さま入力用】申込フォーム!AJ172)</f>
        <v/>
      </c>
      <c r="N159" s="267" t="str">
        <f>IF(【お客さま入力用】申込フォーム!AK172="","",【お客さま入力用】申込フォーム!AK172)</f>
        <v/>
      </c>
      <c r="O159" s="266" t="str">
        <f>IF(【お客さま入力用】申込フォーム!AL172="","",CONCATENATE(【お客さま入力用】申込フォーム!AL172,【お客さま入力用】申込フォーム!AM172,【お客さま入力用】申込フォーム!AN172))</f>
        <v/>
      </c>
    </row>
    <row r="160" spans="2:15" ht="21.75" customHeight="1" outlineLevel="1">
      <c r="B160" s="39">
        <v>152</v>
      </c>
      <c r="C160" s="266" t="str">
        <f>IF(【お客さま入力用】申込フォーム!C173="","",【お客さま入力用】申込フォーム!C173)</f>
        <v/>
      </c>
      <c r="D160" s="267" t="str">
        <f>IF(【お客さま入力用】申込フォーム!E173="","",【お客さま入力用】申込フォーム!E173)</f>
        <v/>
      </c>
      <c r="E160" s="267" t="str">
        <f>IF(【お客さま入力用】申込フォーム!H173="","",【お客さま入力用】申込フォーム!H173)</f>
        <v/>
      </c>
      <c r="F160" s="267" t="str">
        <f>IF(【お客さま入力用】申込フォーム!N173="","",【お客さま入力用】申込フォーム!N173)</f>
        <v/>
      </c>
      <c r="G160" s="267" t="str">
        <f>IF(【お客さま入力用】申込フォーム!O173="","",【お客さま入力用】申込フォーム!O173)</f>
        <v/>
      </c>
      <c r="H160" s="268" t="str">
        <f>IF(【お客さま入力用】申込フォーム!P173="","",IF(【お客さま入力用】申込フォーム!P173&lt;500,"実量制",【お客さま入力用】申込フォーム!P173))</f>
        <v/>
      </c>
      <c r="I160" s="268" t="str">
        <f>IF(【お客さま入力用】申込フォーム!AE173="","",【お客さま入力用】申込フォーム!AE173)</f>
        <v/>
      </c>
      <c r="J160" s="268" t="str">
        <f>IF(【お客さま入力用】申込フォーム!W173="","",【お客さま入力用】申込フォーム!W173)</f>
        <v/>
      </c>
      <c r="K160" s="268" t="str">
        <f>IF(【お客さま入力用】申込フォーム!Z173="","",【お客さま入力用】申込フォーム!Z173)</f>
        <v/>
      </c>
      <c r="L160" s="268" t="str">
        <f>IF(【お客さま入力用】申込フォーム!AB173="","",CONCATENATE(【お客さま入力用】申込フォーム!AB173,【お客さま入力用】申込フォーム!AC173,【お客さま入力用】申込フォーム!AD173))</f>
        <v/>
      </c>
      <c r="M160" s="267" t="str">
        <f>IF(【お客さま入力用】申込フォーム!AJ173="","",【お客さま入力用】申込フォーム!AJ173)</f>
        <v/>
      </c>
      <c r="N160" s="267" t="str">
        <f>IF(【お客さま入力用】申込フォーム!AK173="","",【お客さま入力用】申込フォーム!AK173)</f>
        <v/>
      </c>
      <c r="O160" s="266" t="str">
        <f>IF(【お客さま入力用】申込フォーム!AL173="","",CONCATENATE(【お客さま入力用】申込フォーム!AL173,【お客さま入力用】申込フォーム!AM173,【お客さま入力用】申込フォーム!AN173))</f>
        <v/>
      </c>
    </row>
    <row r="161" spans="2:15" ht="21.75" customHeight="1" outlineLevel="1">
      <c r="B161" s="39">
        <v>153</v>
      </c>
      <c r="C161" s="266" t="str">
        <f>IF(【お客さま入力用】申込フォーム!C174="","",【お客さま入力用】申込フォーム!C174)</f>
        <v/>
      </c>
      <c r="D161" s="267" t="str">
        <f>IF(【お客さま入力用】申込フォーム!E174="","",【お客さま入力用】申込フォーム!E174)</f>
        <v/>
      </c>
      <c r="E161" s="267" t="str">
        <f>IF(【お客さま入力用】申込フォーム!H174="","",【お客さま入力用】申込フォーム!H174)</f>
        <v/>
      </c>
      <c r="F161" s="267" t="str">
        <f>IF(【お客さま入力用】申込フォーム!N174="","",【お客さま入力用】申込フォーム!N174)</f>
        <v/>
      </c>
      <c r="G161" s="267" t="str">
        <f>IF(【お客さま入力用】申込フォーム!O174="","",【お客さま入力用】申込フォーム!O174)</f>
        <v/>
      </c>
      <c r="H161" s="268" t="str">
        <f>IF(【お客さま入力用】申込フォーム!P174="","",IF(【お客さま入力用】申込フォーム!P174&lt;500,"実量制",【お客さま入力用】申込フォーム!P174))</f>
        <v/>
      </c>
      <c r="I161" s="268" t="str">
        <f>IF(【お客さま入力用】申込フォーム!AE174="","",【お客さま入力用】申込フォーム!AE174)</f>
        <v/>
      </c>
      <c r="J161" s="268" t="str">
        <f>IF(【お客さま入力用】申込フォーム!W174="","",【お客さま入力用】申込フォーム!W174)</f>
        <v/>
      </c>
      <c r="K161" s="268" t="str">
        <f>IF(【お客さま入力用】申込フォーム!Z174="","",【お客さま入力用】申込フォーム!Z174)</f>
        <v/>
      </c>
      <c r="L161" s="268" t="str">
        <f>IF(【お客さま入力用】申込フォーム!AB174="","",CONCATENATE(【お客さま入力用】申込フォーム!AB174,【お客さま入力用】申込フォーム!AC174,【お客さま入力用】申込フォーム!AD174))</f>
        <v/>
      </c>
      <c r="M161" s="267" t="str">
        <f>IF(【お客さま入力用】申込フォーム!AJ174="","",【お客さま入力用】申込フォーム!AJ174)</f>
        <v/>
      </c>
      <c r="N161" s="267" t="str">
        <f>IF(【お客さま入力用】申込フォーム!AK174="","",【お客さま入力用】申込フォーム!AK174)</f>
        <v/>
      </c>
      <c r="O161" s="266" t="str">
        <f>IF(【お客さま入力用】申込フォーム!AL174="","",CONCATENATE(【お客さま入力用】申込フォーム!AL174,【お客さま入力用】申込フォーム!AM174,【お客さま入力用】申込フォーム!AN174))</f>
        <v/>
      </c>
    </row>
    <row r="162" spans="2:15" ht="21.75" customHeight="1" outlineLevel="1">
      <c r="B162" s="39">
        <v>154</v>
      </c>
      <c r="C162" s="266" t="str">
        <f>IF(【お客さま入力用】申込フォーム!C175="","",【お客さま入力用】申込フォーム!C175)</f>
        <v/>
      </c>
      <c r="D162" s="267" t="str">
        <f>IF(【お客さま入力用】申込フォーム!E175="","",【お客さま入力用】申込フォーム!E175)</f>
        <v/>
      </c>
      <c r="E162" s="267" t="str">
        <f>IF(【お客さま入力用】申込フォーム!H175="","",【お客さま入力用】申込フォーム!H175)</f>
        <v/>
      </c>
      <c r="F162" s="267" t="str">
        <f>IF(【お客さま入力用】申込フォーム!N175="","",【お客さま入力用】申込フォーム!N175)</f>
        <v/>
      </c>
      <c r="G162" s="267" t="str">
        <f>IF(【お客さま入力用】申込フォーム!O175="","",【お客さま入力用】申込フォーム!O175)</f>
        <v/>
      </c>
      <c r="H162" s="268" t="str">
        <f>IF(【お客さま入力用】申込フォーム!P175="","",IF(【お客さま入力用】申込フォーム!P175&lt;500,"実量制",【お客さま入力用】申込フォーム!P175))</f>
        <v/>
      </c>
      <c r="I162" s="268" t="str">
        <f>IF(【お客さま入力用】申込フォーム!AE175="","",【お客さま入力用】申込フォーム!AE175)</f>
        <v/>
      </c>
      <c r="J162" s="268" t="str">
        <f>IF(【お客さま入力用】申込フォーム!W175="","",【お客さま入力用】申込フォーム!W175)</f>
        <v/>
      </c>
      <c r="K162" s="268" t="str">
        <f>IF(【お客さま入力用】申込フォーム!Z175="","",【お客さま入力用】申込フォーム!Z175)</f>
        <v/>
      </c>
      <c r="L162" s="268" t="str">
        <f>IF(【お客さま入力用】申込フォーム!AB175="","",CONCATENATE(【お客さま入力用】申込フォーム!AB175,【お客さま入力用】申込フォーム!AC175,【お客さま入力用】申込フォーム!AD175))</f>
        <v/>
      </c>
      <c r="M162" s="267" t="str">
        <f>IF(【お客さま入力用】申込フォーム!AJ175="","",【お客さま入力用】申込フォーム!AJ175)</f>
        <v/>
      </c>
      <c r="N162" s="267" t="str">
        <f>IF(【お客さま入力用】申込フォーム!AK175="","",【お客さま入力用】申込フォーム!AK175)</f>
        <v/>
      </c>
      <c r="O162" s="266" t="str">
        <f>IF(【お客さま入力用】申込フォーム!AL175="","",CONCATENATE(【お客さま入力用】申込フォーム!AL175,【お客さま入力用】申込フォーム!AM175,【お客さま入力用】申込フォーム!AN175))</f>
        <v/>
      </c>
    </row>
    <row r="163" spans="2:15" ht="21.75" customHeight="1" outlineLevel="1">
      <c r="B163" s="39">
        <v>155</v>
      </c>
      <c r="C163" s="266" t="str">
        <f>IF(【お客さま入力用】申込フォーム!C176="","",【お客さま入力用】申込フォーム!C176)</f>
        <v/>
      </c>
      <c r="D163" s="267" t="str">
        <f>IF(【お客さま入力用】申込フォーム!E176="","",【お客さま入力用】申込フォーム!E176)</f>
        <v/>
      </c>
      <c r="E163" s="267" t="str">
        <f>IF(【お客さま入力用】申込フォーム!H176="","",【お客さま入力用】申込フォーム!H176)</f>
        <v/>
      </c>
      <c r="F163" s="267" t="str">
        <f>IF(【お客さま入力用】申込フォーム!N176="","",【お客さま入力用】申込フォーム!N176)</f>
        <v/>
      </c>
      <c r="G163" s="267" t="str">
        <f>IF(【お客さま入力用】申込フォーム!O176="","",【お客さま入力用】申込フォーム!O176)</f>
        <v/>
      </c>
      <c r="H163" s="268" t="str">
        <f>IF(【お客さま入力用】申込フォーム!P176="","",IF(【お客さま入力用】申込フォーム!P176&lt;500,"実量制",【お客さま入力用】申込フォーム!P176))</f>
        <v/>
      </c>
      <c r="I163" s="268" t="str">
        <f>IF(【お客さま入力用】申込フォーム!AE176="","",【お客さま入力用】申込フォーム!AE176)</f>
        <v/>
      </c>
      <c r="J163" s="268" t="str">
        <f>IF(【お客さま入力用】申込フォーム!W176="","",【お客さま入力用】申込フォーム!W176)</f>
        <v/>
      </c>
      <c r="K163" s="268" t="str">
        <f>IF(【お客さま入力用】申込フォーム!Z176="","",【お客さま入力用】申込フォーム!Z176)</f>
        <v/>
      </c>
      <c r="L163" s="268" t="str">
        <f>IF(【お客さま入力用】申込フォーム!AB176="","",CONCATENATE(【お客さま入力用】申込フォーム!AB176,【お客さま入力用】申込フォーム!AC176,【お客さま入力用】申込フォーム!AD176))</f>
        <v/>
      </c>
      <c r="M163" s="267" t="str">
        <f>IF(【お客さま入力用】申込フォーム!AJ176="","",【お客さま入力用】申込フォーム!AJ176)</f>
        <v/>
      </c>
      <c r="N163" s="267" t="str">
        <f>IF(【お客さま入力用】申込フォーム!AK176="","",【お客さま入力用】申込フォーム!AK176)</f>
        <v/>
      </c>
      <c r="O163" s="266" t="str">
        <f>IF(【お客さま入力用】申込フォーム!AL176="","",CONCATENATE(【お客さま入力用】申込フォーム!AL176,【お客さま入力用】申込フォーム!AM176,【お客さま入力用】申込フォーム!AN176))</f>
        <v/>
      </c>
    </row>
    <row r="164" spans="2:15" ht="21.75" customHeight="1" outlineLevel="1">
      <c r="B164" s="39">
        <v>156</v>
      </c>
      <c r="C164" s="266" t="str">
        <f>IF(【お客さま入力用】申込フォーム!C177="","",【お客さま入力用】申込フォーム!C177)</f>
        <v/>
      </c>
      <c r="D164" s="267" t="str">
        <f>IF(【お客さま入力用】申込フォーム!E177="","",【お客さま入力用】申込フォーム!E177)</f>
        <v/>
      </c>
      <c r="E164" s="267" t="str">
        <f>IF(【お客さま入力用】申込フォーム!H177="","",【お客さま入力用】申込フォーム!H177)</f>
        <v/>
      </c>
      <c r="F164" s="267" t="str">
        <f>IF(【お客さま入力用】申込フォーム!N177="","",【お客さま入力用】申込フォーム!N177)</f>
        <v/>
      </c>
      <c r="G164" s="267" t="str">
        <f>IF(【お客さま入力用】申込フォーム!O177="","",【お客さま入力用】申込フォーム!O177)</f>
        <v/>
      </c>
      <c r="H164" s="268" t="str">
        <f>IF(【お客さま入力用】申込フォーム!P177="","",IF(【お客さま入力用】申込フォーム!P177&lt;500,"実量制",【お客さま入力用】申込フォーム!P177))</f>
        <v/>
      </c>
      <c r="I164" s="268" t="str">
        <f>IF(【お客さま入力用】申込フォーム!AE177="","",【お客さま入力用】申込フォーム!AE177)</f>
        <v/>
      </c>
      <c r="J164" s="268" t="str">
        <f>IF(【お客さま入力用】申込フォーム!W177="","",【お客さま入力用】申込フォーム!W177)</f>
        <v/>
      </c>
      <c r="K164" s="268" t="str">
        <f>IF(【お客さま入力用】申込フォーム!Z177="","",【お客さま入力用】申込フォーム!Z177)</f>
        <v/>
      </c>
      <c r="L164" s="268" t="str">
        <f>IF(【お客さま入力用】申込フォーム!AB177="","",CONCATENATE(【お客さま入力用】申込フォーム!AB177,【お客さま入力用】申込フォーム!AC177,【お客さま入力用】申込フォーム!AD177))</f>
        <v/>
      </c>
      <c r="M164" s="267" t="str">
        <f>IF(【お客さま入力用】申込フォーム!AJ177="","",【お客さま入力用】申込フォーム!AJ177)</f>
        <v/>
      </c>
      <c r="N164" s="267" t="str">
        <f>IF(【お客さま入力用】申込フォーム!AK177="","",【お客さま入力用】申込フォーム!AK177)</f>
        <v/>
      </c>
      <c r="O164" s="266" t="str">
        <f>IF(【お客さま入力用】申込フォーム!AL177="","",CONCATENATE(【お客さま入力用】申込フォーム!AL177,【お客さま入力用】申込フォーム!AM177,【お客さま入力用】申込フォーム!AN177))</f>
        <v/>
      </c>
    </row>
    <row r="165" spans="2:15" ht="21.75" customHeight="1" outlineLevel="1">
      <c r="B165" s="39">
        <v>157</v>
      </c>
      <c r="C165" s="266" t="str">
        <f>IF(【お客さま入力用】申込フォーム!C178="","",【お客さま入力用】申込フォーム!C178)</f>
        <v/>
      </c>
      <c r="D165" s="267" t="str">
        <f>IF(【お客さま入力用】申込フォーム!E178="","",【お客さま入力用】申込フォーム!E178)</f>
        <v/>
      </c>
      <c r="E165" s="267" t="str">
        <f>IF(【お客さま入力用】申込フォーム!H178="","",【お客さま入力用】申込フォーム!H178)</f>
        <v/>
      </c>
      <c r="F165" s="267" t="str">
        <f>IF(【お客さま入力用】申込フォーム!N178="","",【お客さま入力用】申込フォーム!N178)</f>
        <v/>
      </c>
      <c r="G165" s="267" t="str">
        <f>IF(【お客さま入力用】申込フォーム!O178="","",【お客さま入力用】申込フォーム!O178)</f>
        <v/>
      </c>
      <c r="H165" s="268" t="str">
        <f>IF(【お客さま入力用】申込フォーム!P178="","",IF(【お客さま入力用】申込フォーム!P178&lt;500,"実量制",【お客さま入力用】申込フォーム!P178))</f>
        <v/>
      </c>
      <c r="I165" s="268" t="str">
        <f>IF(【お客さま入力用】申込フォーム!AE178="","",【お客さま入力用】申込フォーム!AE178)</f>
        <v/>
      </c>
      <c r="J165" s="268" t="str">
        <f>IF(【お客さま入力用】申込フォーム!W178="","",【お客さま入力用】申込フォーム!W178)</f>
        <v/>
      </c>
      <c r="K165" s="268" t="str">
        <f>IF(【お客さま入力用】申込フォーム!Z178="","",【お客さま入力用】申込フォーム!Z178)</f>
        <v/>
      </c>
      <c r="L165" s="268" t="str">
        <f>IF(【お客さま入力用】申込フォーム!AB178="","",CONCATENATE(【お客さま入力用】申込フォーム!AB178,【お客さま入力用】申込フォーム!AC178,【お客さま入力用】申込フォーム!AD178))</f>
        <v/>
      </c>
      <c r="M165" s="267" t="str">
        <f>IF(【お客さま入力用】申込フォーム!AJ178="","",【お客さま入力用】申込フォーム!AJ178)</f>
        <v/>
      </c>
      <c r="N165" s="267" t="str">
        <f>IF(【お客さま入力用】申込フォーム!AK178="","",【お客さま入力用】申込フォーム!AK178)</f>
        <v/>
      </c>
      <c r="O165" s="266" t="str">
        <f>IF(【お客さま入力用】申込フォーム!AL178="","",CONCATENATE(【お客さま入力用】申込フォーム!AL178,【お客さま入力用】申込フォーム!AM178,【お客さま入力用】申込フォーム!AN178))</f>
        <v/>
      </c>
    </row>
    <row r="166" spans="2:15" ht="21.75" customHeight="1" outlineLevel="1">
      <c r="B166" s="39">
        <v>158</v>
      </c>
      <c r="C166" s="266" t="str">
        <f>IF(【お客さま入力用】申込フォーム!C179="","",【お客さま入力用】申込フォーム!C179)</f>
        <v/>
      </c>
      <c r="D166" s="267" t="str">
        <f>IF(【お客さま入力用】申込フォーム!E179="","",【お客さま入力用】申込フォーム!E179)</f>
        <v/>
      </c>
      <c r="E166" s="267" t="str">
        <f>IF(【お客さま入力用】申込フォーム!H179="","",【お客さま入力用】申込フォーム!H179)</f>
        <v/>
      </c>
      <c r="F166" s="267" t="str">
        <f>IF(【お客さま入力用】申込フォーム!N179="","",【お客さま入力用】申込フォーム!N179)</f>
        <v/>
      </c>
      <c r="G166" s="267" t="str">
        <f>IF(【お客さま入力用】申込フォーム!O179="","",【お客さま入力用】申込フォーム!O179)</f>
        <v/>
      </c>
      <c r="H166" s="268" t="str">
        <f>IF(【お客さま入力用】申込フォーム!P179="","",IF(【お客さま入力用】申込フォーム!P179&lt;500,"実量制",【お客さま入力用】申込フォーム!P179))</f>
        <v/>
      </c>
      <c r="I166" s="268" t="str">
        <f>IF(【お客さま入力用】申込フォーム!AE179="","",【お客さま入力用】申込フォーム!AE179)</f>
        <v/>
      </c>
      <c r="J166" s="268" t="str">
        <f>IF(【お客さま入力用】申込フォーム!W179="","",【お客さま入力用】申込フォーム!W179)</f>
        <v/>
      </c>
      <c r="K166" s="268" t="str">
        <f>IF(【お客さま入力用】申込フォーム!Z179="","",【お客さま入力用】申込フォーム!Z179)</f>
        <v/>
      </c>
      <c r="L166" s="268" t="str">
        <f>IF(【お客さま入力用】申込フォーム!AB179="","",CONCATENATE(【お客さま入力用】申込フォーム!AB179,【お客さま入力用】申込フォーム!AC179,【お客さま入力用】申込フォーム!AD179))</f>
        <v/>
      </c>
      <c r="M166" s="267" t="str">
        <f>IF(【お客さま入力用】申込フォーム!AJ179="","",【お客さま入力用】申込フォーム!AJ179)</f>
        <v/>
      </c>
      <c r="N166" s="267" t="str">
        <f>IF(【お客さま入力用】申込フォーム!AK179="","",【お客さま入力用】申込フォーム!AK179)</f>
        <v/>
      </c>
      <c r="O166" s="266" t="str">
        <f>IF(【お客さま入力用】申込フォーム!AL179="","",CONCATENATE(【お客さま入力用】申込フォーム!AL179,【お客さま入力用】申込フォーム!AM179,【お客さま入力用】申込フォーム!AN179))</f>
        <v/>
      </c>
    </row>
    <row r="167" spans="2:15" ht="21.75" customHeight="1" outlineLevel="1">
      <c r="B167" s="39">
        <v>159</v>
      </c>
      <c r="C167" s="266" t="str">
        <f>IF(【お客さま入力用】申込フォーム!C180="","",【お客さま入力用】申込フォーム!C180)</f>
        <v/>
      </c>
      <c r="D167" s="267" t="str">
        <f>IF(【お客さま入力用】申込フォーム!E180="","",【お客さま入力用】申込フォーム!E180)</f>
        <v/>
      </c>
      <c r="E167" s="267" t="str">
        <f>IF(【お客さま入力用】申込フォーム!H180="","",【お客さま入力用】申込フォーム!H180)</f>
        <v/>
      </c>
      <c r="F167" s="267" t="str">
        <f>IF(【お客さま入力用】申込フォーム!N180="","",【お客さま入力用】申込フォーム!N180)</f>
        <v/>
      </c>
      <c r="G167" s="267" t="str">
        <f>IF(【お客さま入力用】申込フォーム!O180="","",【お客さま入力用】申込フォーム!O180)</f>
        <v/>
      </c>
      <c r="H167" s="268" t="str">
        <f>IF(【お客さま入力用】申込フォーム!P180="","",IF(【お客さま入力用】申込フォーム!P180&lt;500,"実量制",【お客さま入力用】申込フォーム!P180))</f>
        <v/>
      </c>
      <c r="I167" s="268" t="str">
        <f>IF(【お客さま入力用】申込フォーム!AE180="","",【お客さま入力用】申込フォーム!AE180)</f>
        <v/>
      </c>
      <c r="J167" s="268" t="str">
        <f>IF(【お客さま入力用】申込フォーム!W180="","",【お客さま入力用】申込フォーム!W180)</f>
        <v/>
      </c>
      <c r="K167" s="268" t="str">
        <f>IF(【お客さま入力用】申込フォーム!Z180="","",【お客さま入力用】申込フォーム!Z180)</f>
        <v/>
      </c>
      <c r="L167" s="268" t="str">
        <f>IF(【お客さま入力用】申込フォーム!AB180="","",CONCATENATE(【お客さま入力用】申込フォーム!AB180,【お客さま入力用】申込フォーム!AC180,【お客さま入力用】申込フォーム!AD180))</f>
        <v/>
      </c>
      <c r="M167" s="267" t="str">
        <f>IF(【お客さま入力用】申込フォーム!AJ180="","",【お客さま入力用】申込フォーム!AJ180)</f>
        <v/>
      </c>
      <c r="N167" s="267" t="str">
        <f>IF(【お客さま入力用】申込フォーム!AK180="","",【お客さま入力用】申込フォーム!AK180)</f>
        <v/>
      </c>
      <c r="O167" s="266" t="str">
        <f>IF(【お客さま入力用】申込フォーム!AL180="","",CONCATENATE(【お客さま入力用】申込フォーム!AL180,【お客さま入力用】申込フォーム!AM180,【お客さま入力用】申込フォーム!AN180))</f>
        <v/>
      </c>
    </row>
    <row r="168" spans="2:15" ht="21.75" customHeight="1" outlineLevel="1">
      <c r="B168" s="39">
        <v>160</v>
      </c>
      <c r="C168" s="266" t="str">
        <f>IF(【お客さま入力用】申込フォーム!C181="","",【お客さま入力用】申込フォーム!C181)</f>
        <v/>
      </c>
      <c r="D168" s="267" t="str">
        <f>IF(【お客さま入力用】申込フォーム!E181="","",【お客さま入力用】申込フォーム!E181)</f>
        <v/>
      </c>
      <c r="E168" s="267" t="str">
        <f>IF(【お客さま入力用】申込フォーム!H181="","",【お客さま入力用】申込フォーム!H181)</f>
        <v/>
      </c>
      <c r="F168" s="267" t="str">
        <f>IF(【お客さま入力用】申込フォーム!N181="","",【お客さま入力用】申込フォーム!N181)</f>
        <v/>
      </c>
      <c r="G168" s="267" t="str">
        <f>IF(【お客さま入力用】申込フォーム!O181="","",【お客さま入力用】申込フォーム!O181)</f>
        <v/>
      </c>
      <c r="H168" s="268" t="str">
        <f>IF(【お客さま入力用】申込フォーム!P181="","",IF(【お客さま入力用】申込フォーム!P181&lt;500,"実量制",【お客さま入力用】申込フォーム!P181))</f>
        <v/>
      </c>
      <c r="I168" s="268" t="str">
        <f>IF(【お客さま入力用】申込フォーム!AE181="","",【お客さま入力用】申込フォーム!AE181)</f>
        <v/>
      </c>
      <c r="J168" s="268" t="str">
        <f>IF(【お客さま入力用】申込フォーム!W181="","",【お客さま入力用】申込フォーム!W181)</f>
        <v/>
      </c>
      <c r="K168" s="268" t="str">
        <f>IF(【お客さま入力用】申込フォーム!Z181="","",【お客さま入力用】申込フォーム!Z181)</f>
        <v/>
      </c>
      <c r="L168" s="268" t="str">
        <f>IF(【お客さま入力用】申込フォーム!AB181="","",CONCATENATE(【お客さま入力用】申込フォーム!AB181,【お客さま入力用】申込フォーム!AC181,【お客さま入力用】申込フォーム!AD181))</f>
        <v/>
      </c>
      <c r="M168" s="267" t="str">
        <f>IF(【お客さま入力用】申込フォーム!AJ181="","",【お客さま入力用】申込フォーム!AJ181)</f>
        <v/>
      </c>
      <c r="N168" s="267" t="str">
        <f>IF(【お客さま入力用】申込フォーム!AK181="","",【お客さま入力用】申込フォーム!AK181)</f>
        <v/>
      </c>
      <c r="O168" s="266" t="str">
        <f>IF(【お客さま入力用】申込フォーム!AL181="","",CONCATENATE(【お客さま入力用】申込フォーム!AL181,【お客さま入力用】申込フォーム!AM181,【お客さま入力用】申込フォーム!AN181))</f>
        <v/>
      </c>
    </row>
    <row r="169" spans="2:15" ht="21.75" customHeight="1" outlineLevel="1">
      <c r="B169" s="39">
        <v>161</v>
      </c>
      <c r="C169" s="266" t="str">
        <f>IF(【お客さま入力用】申込フォーム!C182="","",【お客さま入力用】申込フォーム!C182)</f>
        <v/>
      </c>
      <c r="D169" s="267" t="str">
        <f>IF(【お客さま入力用】申込フォーム!E182="","",【お客さま入力用】申込フォーム!E182)</f>
        <v/>
      </c>
      <c r="E169" s="267" t="str">
        <f>IF(【お客さま入力用】申込フォーム!H182="","",【お客さま入力用】申込フォーム!H182)</f>
        <v/>
      </c>
      <c r="F169" s="267" t="str">
        <f>IF(【お客さま入力用】申込フォーム!N182="","",【お客さま入力用】申込フォーム!N182)</f>
        <v/>
      </c>
      <c r="G169" s="267" t="str">
        <f>IF(【お客さま入力用】申込フォーム!O182="","",【お客さま入力用】申込フォーム!O182)</f>
        <v/>
      </c>
      <c r="H169" s="268" t="str">
        <f>IF(【お客さま入力用】申込フォーム!P182="","",IF(【お客さま入力用】申込フォーム!P182&lt;500,"実量制",【お客さま入力用】申込フォーム!P182))</f>
        <v/>
      </c>
      <c r="I169" s="268" t="str">
        <f>IF(【お客さま入力用】申込フォーム!AE182="","",【お客さま入力用】申込フォーム!AE182)</f>
        <v/>
      </c>
      <c r="J169" s="268" t="str">
        <f>IF(【お客さま入力用】申込フォーム!W182="","",【お客さま入力用】申込フォーム!W182)</f>
        <v/>
      </c>
      <c r="K169" s="268" t="str">
        <f>IF(【お客さま入力用】申込フォーム!Z182="","",【お客さま入力用】申込フォーム!Z182)</f>
        <v/>
      </c>
      <c r="L169" s="268" t="str">
        <f>IF(【お客さま入力用】申込フォーム!AB182="","",CONCATENATE(【お客さま入力用】申込フォーム!AB182,【お客さま入力用】申込フォーム!AC182,【お客さま入力用】申込フォーム!AD182))</f>
        <v/>
      </c>
      <c r="M169" s="267" t="str">
        <f>IF(【お客さま入力用】申込フォーム!AJ182="","",【お客さま入力用】申込フォーム!AJ182)</f>
        <v/>
      </c>
      <c r="N169" s="267" t="str">
        <f>IF(【お客さま入力用】申込フォーム!AK182="","",【お客さま入力用】申込フォーム!AK182)</f>
        <v/>
      </c>
      <c r="O169" s="266" t="str">
        <f>IF(【お客さま入力用】申込フォーム!AL182="","",CONCATENATE(【お客さま入力用】申込フォーム!AL182,【お客さま入力用】申込フォーム!AM182,【お客さま入力用】申込フォーム!AN182))</f>
        <v/>
      </c>
    </row>
    <row r="170" spans="2:15" ht="21.75" customHeight="1" outlineLevel="1">
      <c r="B170" s="39">
        <v>162</v>
      </c>
      <c r="C170" s="266" t="str">
        <f>IF(【お客さま入力用】申込フォーム!C183="","",【お客さま入力用】申込フォーム!C183)</f>
        <v/>
      </c>
      <c r="D170" s="267" t="str">
        <f>IF(【お客さま入力用】申込フォーム!E183="","",【お客さま入力用】申込フォーム!E183)</f>
        <v/>
      </c>
      <c r="E170" s="267" t="str">
        <f>IF(【お客さま入力用】申込フォーム!H183="","",【お客さま入力用】申込フォーム!H183)</f>
        <v/>
      </c>
      <c r="F170" s="267" t="str">
        <f>IF(【お客さま入力用】申込フォーム!N183="","",【お客さま入力用】申込フォーム!N183)</f>
        <v/>
      </c>
      <c r="G170" s="267" t="str">
        <f>IF(【お客さま入力用】申込フォーム!O183="","",【お客さま入力用】申込フォーム!O183)</f>
        <v/>
      </c>
      <c r="H170" s="268" t="str">
        <f>IF(【お客さま入力用】申込フォーム!P183="","",IF(【お客さま入力用】申込フォーム!P183&lt;500,"実量制",【お客さま入力用】申込フォーム!P183))</f>
        <v/>
      </c>
      <c r="I170" s="268" t="str">
        <f>IF(【お客さま入力用】申込フォーム!AE183="","",【お客さま入力用】申込フォーム!AE183)</f>
        <v/>
      </c>
      <c r="J170" s="268" t="str">
        <f>IF(【お客さま入力用】申込フォーム!W183="","",【お客さま入力用】申込フォーム!W183)</f>
        <v/>
      </c>
      <c r="K170" s="268" t="str">
        <f>IF(【お客さま入力用】申込フォーム!Z183="","",【お客さま入力用】申込フォーム!Z183)</f>
        <v/>
      </c>
      <c r="L170" s="268" t="str">
        <f>IF(【お客さま入力用】申込フォーム!AB183="","",CONCATENATE(【お客さま入力用】申込フォーム!AB183,【お客さま入力用】申込フォーム!AC183,【お客さま入力用】申込フォーム!AD183))</f>
        <v/>
      </c>
      <c r="M170" s="267" t="str">
        <f>IF(【お客さま入力用】申込フォーム!AJ183="","",【お客さま入力用】申込フォーム!AJ183)</f>
        <v/>
      </c>
      <c r="N170" s="267" t="str">
        <f>IF(【お客さま入力用】申込フォーム!AK183="","",【お客さま入力用】申込フォーム!AK183)</f>
        <v/>
      </c>
      <c r="O170" s="266" t="str">
        <f>IF(【お客さま入力用】申込フォーム!AL183="","",CONCATENATE(【お客さま入力用】申込フォーム!AL183,【お客さま入力用】申込フォーム!AM183,【お客さま入力用】申込フォーム!AN183))</f>
        <v/>
      </c>
    </row>
    <row r="171" spans="2:15" ht="21.75" customHeight="1" outlineLevel="1">
      <c r="B171" s="39">
        <v>163</v>
      </c>
      <c r="C171" s="266" t="str">
        <f>IF(【お客さま入力用】申込フォーム!C184="","",【お客さま入力用】申込フォーム!C184)</f>
        <v/>
      </c>
      <c r="D171" s="267" t="str">
        <f>IF(【お客さま入力用】申込フォーム!E184="","",【お客さま入力用】申込フォーム!E184)</f>
        <v/>
      </c>
      <c r="E171" s="267" t="str">
        <f>IF(【お客さま入力用】申込フォーム!H184="","",【お客さま入力用】申込フォーム!H184)</f>
        <v/>
      </c>
      <c r="F171" s="267" t="str">
        <f>IF(【お客さま入力用】申込フォーム!N184="","",【お客さま入力用】申込フォーム!N184)</f>
        <v/>
      </c>
      <c r="G171" s="267" t="str">
        <f>IF(【お客さま入力用】申込フォーム!O184="","",【お客さま入力用】申込フォーム!O184)</f>
        <v/>
      </c>
      <c r="H171" s="268" t="str">
        <f>IF(【お客さま入力用】申込フォーム!P184="","",IF(【お客さま入力用】申込フォーム!P184&lt;500,"実量制",【お客さま入力用】申込フォーム!P184))</f>
        <v/>
      </c>
      <c r="I171" s="268" t="str">
        <f>IF(【お客さま入力用】申込フォーム!AE184="","",【お客さま入力用】申込フォーム!AE184)</f>
        <v/>
      </c>
      <c r="J171" s="268" t="str">
        <f>IF(【お客さま入力用】申込フォーム!W184="","",【お客さま入力用】申込フォーム!W184)</f>
        <v/>
      </c>
      <c r="K171" s="268" t="str">
        <f>IF(【お客さま入力用】申込フォーム!Z184="","",【お客さま入力用】申込フォーム!Z184)</f>
        <v/>
      </c>
      <c r="L171" s="268" t="str">
        <f>IF(【お客さま入力用】申込フォーム!AB184="","",CONCATENATE(【お客さま入力用】申込フォーム!AB184,【お客さま入力用】申込フォーム!AC184,【お客さま入力用】申込フォーム!AD184))</f>
        <v/>
      </c>
      <c r="M171" s="267" t="str">
        <f>IF(【お客さま入力用】申込フォーム!AJ184="","",【お客さま入力用】申込フォーム!AJ184)</f>
        <v/>
      </c>
      <c r="N171" s="267" t="str">
        <f>IF(【お客さま入力用】申込フォーム!AK184="","",【お客さま入力用】申込フォーム!AK184)</f>
        <v/>
      </c>
      <c r="O171" s="266" t="str">
        <f>IF(【お客さま入力用】申込フォーム!AL184="","",CONCATENATE(【お客さま入力用】申込フォーム!AL184,【お客さま入力用】申込フォーム!AM184,【お客さま入力用】申込フォーム!AN184))</f>
        <v/>
      </c>
    </row>
    <row r="172" spans="2:15" ht="21.75" customHeight="1" outlineLevel="1">
      <c r="B172" s="39">
        <v>164</v>
      </c>
      <c r="C172" s="266" t="str">
        <f>IF(【お客さま入力用】申込フォーム!C185="","",【お客さま入力用】申込フォーム!C185)</f>
        <v/>
      </c>
      <c r="D172" s="267" t="str">
        <f>IF(【お客さま入力用】申込フォーム!E185="","",【お客さま入力用】申込フォーム!E185)</f>
        <v/>
      </c>
      <c r="E172" s="267" t="str">
        <f>IF(【お客さま入力用】申込フォーム!H185="","",【お客さま入力用】申込フォーム!H185)</f>
        <v/>
      </c>
      <c r="F172" s="267" t="str">
        <f>IF(【お客さま入力用】申込フォーム!N185="","",【お客さま入力用】申込フォーム!N185)</f>
        <v/>
      </c>
      <c r="G172" s="267" t="str">
        <f>IF(【お客さま入力用】申込フォーム!O185="","",【お客さま入力用】申込フォーム!O185)</f>
        <v/>
      </c>
      <c r="H172" s="268" t="str">
        <f>IF(【お客さま入力用】申込フォーム!P185="","",IF(【お客さま入力用】申込フォーム!P185&lt;500,"実量制",【お客さま入力用】申込フォーム!P185))</f>
        <v/>
      </c>
      <c r="I172" s="268" t="str">
        <f>IF(【お客さま入力用】申込フォーム!AE185="","",【お客さま入力用】申込フォーム!AE185)</f>
        <v/>
      </c>
      <c r="J172" s="268" t="str">
        <f>IF(【お客さま入力用】申込フォーム!W185="","",【お客さま入力用】申込フォーム!W185)</f>
        <v/>
      </c>
      <c r="K172" s="268" t="str">
        <f>IF(【お客さま入力用】申込フォーム!Z185="","",【お客さま入力用】申込フォーム!Z185)</f>
        <v/>
      </c>
      <c r="L172" s="268" t="str">
        <f>IF(【お客さま入力用】申込フォーム!AB185="","",CONCATENATE(【お客さま入力用】申込フォーム!AB185,【お客さま入力用】申込フォーム!AC185,【お客さま入力用】申込フォーム!AD185))</f>
        <v/>
      </c>
      <c r="M172" s="267" t="str">
        <f>IF(【お客さま入力用】申込フォーム!AJ185="","",【お客さま入力用】申込フォーム!AJ185)</f>
        <v/>
      </c>
      <c r="N172" s="267" t="str">
        <f>IF(【お客さま入力用】申込フォーム!AK185="","",【お客さま入力用】申込フォーム!AK185)</f>
        <v/>
      </c>
      <c r="O172" s="266" t="str">
        <f>IF(【お客さま入力用】申込フォーム!AL185="","",CONCATENATE(【お客さま入力用】申込フォーム!AL185,【お客さま入力用】申込フォーム!AM185,【お客さま入力用】申込フォーム!AN185))</f>
        <v/>
      </c>
    </row>
    <row r="173" spans="2:15" ht="21.75" customHeight="1" outlineLevel="1">
      <c r="B173" s="39">
        <v>165</v>
      </c>
      <c r="C173" s="266" t="str">
        <f>IF(【お客さま入力用】申込フォーム!C186="","",【お客さま入力用】申込フォーム!C186)</f>
        <v/>
      </c>
      <c r="D173" s="267" t="str">
        <f>IF(【お客さま入力用】申込フォーム!E186="","",【お客さま入力用】申込フォーム!E186)</f>
        <v/>
      </c>
      <c r="E173" s="267" t="str">
        <f>IF(【お客さま入力用】申込フォーム!H186="","",【お客さま入力用】申込フォーム!H186)</f>
        <v/>
      </c>
      <c r="F173" s="267" t="str">
        <f>IF(【お客さま入力用】申込フォーム!N186="","",【お客さま入力用】申込フォーム!N186)</f>
        <v/>
      </c>
      <c r="G173" s="267" t="str">
        <f>IF(【お客さま入力用】申込フォーム!O186="","",【お客さま入力用】申込フォーム!O186)</f>
        <v/>
      </c>
      <c r="H173" s="268" t="str">
        <f>IF(【お客さま入力用】申込フォーム!P186="","",IF(【お客さま入力用】申込フォーム!P186&lt;500,"実量制",【お客さま入力用】申込フォーム!P186))</f>
        <v/>
      </c>
      <c r="I173" s="268" t="str">
        <f>IF(【お客さま入力用】申込フォーム!AE186="","",【お客さま入力用】申込フォーム!AE186)</f>
        <v/>
      </c>
      <c r="J173" s="268" t="str">
        <f>IF(【お客さま入力用】申込フォーム!W186="","",【お客さま入力用】申込フォーム!W186)</f>
        <v/>
      </c>
      <c r="K173" s="268" t="str">
        <f>IF(【お客さま入力用】申込フォーム!Z186="","",【お客さま入力用】申込フォーム!Z186)</f>
        <v/>
      </c>
      <c r="L173" s="268" t="str">
        <f>IF(【お客さま入力用】申込フォーム!AB186="","",CONCATENATE(【お客さま入力用】申込フォーム!AB186,【お客さま入力用】申込フォーム!AC186,【お客さま入力用】申込フォーム!AD186))</f>
        <v/>
      </c>
      <c r="M173" s="267" t="str">
        <f>IF(【お客さま入力用】申込フォーム!AJ186="","",【お客さま入力用】申込フォーム!AJ186)</f>
        <v/>
      </c>
      <c r="N173" s="267" t="str">
        <f>IF(【お客さま入力用】申込フォーム!AK186="","",【お客さま入力用】申込フォーム!AK186)</f>
        <v/>
      </c>
      <c r="O173" s="266" t="str">
        <f>IF(【お客さま入力用】申込フォーム!AL186="","",CONCATENATE(【お客さま入力用】申込フォーム!AL186,【お客さま入力用】申込フォーム!AM186,【お客さま入力用】申込フォーム!AN186))</f>
        <v/>
      </c>
    </row>
    <row r="174" spans="2:15" ht="21.75" customHeight="1" outlineLevel="1">
      <c r="B174" s="39">
        <v>166</v>
      </c>
      <c r="C174" s="266" t="str">
        <f>IF(【お客さま入力用】申込フォーム!C187="","",【お客さま入力用】申込フォーム!C187)</f>
        <v/>
      </c>
      <c r="D174" s="267" t="str">
        <f>IF(【お客さま入力用】申込フォーム!E187="","",【お客さま入力用】申込フォーム!E187)</f>
        <v/>
      </c>
      <c r="E174" s="267" t="str">
        <f>IF(【お客さま入力用】申込フォーム!H187="","",【お客さま入力用】申込フォーム!H187)</f>
        <v/>
      </c>
      <c r="F174" s="267" t="str">
        <f>IF(【お客さま入力用】申込フォーム!N187="","",【お客さま入力用】申込フォーム!N187)</f>
        <v/>
      </c>
      <c r="G174" s="267" t="str">
        <f>IF(【お客さま入力用】申込フォーム!O187="","",【お客さま入力用】申込フォーム!O187)</f>
        <v/>
      </c>
      <c r="H174" s="268" t="str">
        <f>IF(【お客さま入力用】申込フォーム!P187="","",IF(【お客さま入力用】申込フォーム!P187&lt;500,"実量制",【お客さま入力用】申込フォーム!P187))</f>
        <v/>
      </c>
      <c r="I174" s="268" t="str">
        <f>IF(【お客さま入力用】申込フォーム!AE187="","",【お客さま入力用】申込フォーム!AE187)</f>
        <v/>
      </c>
      <c r="J174" s="268" t="str">
        <f>IF(【お客さま入力用】申込フォーム!W187="","",【お客さま入力用】申込フォーム!W187)</f>
        <v/>
      </c>
      <c r="K174" s="268" t="str">
        <f>IF(【お客さま入力用】申込フォーム!Z187="","",【お客さま入力用】申込フォーム!Z187)</f>
        <v/>
      </c>
      <c r="L174" s="268" t="str">
        <f>IF(【お客さま入力用】申込フォーム!AB187="","",CONCATENATE(【お客さま入力用】申込フォーム!AB187,【お客さま入力用】申込フォーム!AC187,【お客さま入力用】申込フォーム!AD187))</f>
        <v/>
      </c>
      <c r="M174" s="267" t="str">
        <f>IF(【お客さま入力用】申込フォーム!AJ187="","",【お客さま入力用】申込フォーム!AJ187)</f>
        <v/>
      </c>
      <c r="N174" s="267" t="str">
        <f>IF(【お客さま入力用】申込フォーム!AK187="","",【お客さま入力用】申込フォーム!AK187)</f>
        <v/>
      </c>
      <c r="O174" s="266" t="str">
        <f>IF(【お客さま入力用】申込フォーム!AL187="","",CONCATENATE(【お客さま入力用】申込フォーム!AL187,【お客さま入力用】申込フォーム!AM187,【お客さま入力用】申込フォーム!AN187))</f>
        <v/>
      </c>
    </row>
    <row r="175" spans="2:15" ht="21.75" customHeight="1" outlineLevel="1">
      <c r="B175" s="39">
        <v>167</v>
      </c>
      <c r="C175" s="266" t="str">
        <f>IF(【お客さま入力用】申込フォーム!C188="","",【お客さま入力用】申込フォーム!C188)</f>
        <v/>
      </c>
      <c r="D175" s="267" t="str">
        <f>IF(【お客さま入力用】申込フォーム!E188="","",【お客さま入力用】申込フォーム!E188)</f>
        <v/>
      </c>
      <c r="E175" s="267" t="str">
        <f>IF(【お客さま入力用】申込フォーム!H188="","",【お客さま入力用】申込フォーム!H188)</f>
        <v/>
      </c>
      <c r="F175" s="267" t="str">
        <f>IF(【お客さま入力用】申込フォーム!N188="","",【お客さま入力用】申込フォーム!N188)</f>
        <v/>
      </c>
      <c r="G175" s="267" t="str">
        <f>IF(【お客さま入力用】申込フォーム!O188="","",【お客さま入力用】申込フォーム!O188)</f>
        <v/>
      </c>
      <c r="H175" s="268" t="str">
        <f>IF(【お客さま入力用】申込フォーム!P188="","",IF(【お客さま入力用】申込フォーム!P188&lt;500,"実量制",【お客さま入力用】申込フォーム!P188))</f>
        <v/>
      </c>
      <c r="I175" s="268" t="str">
        <f>IF(【お客さま入力用】申込フォーム!AE188="","",【お客さま入力用】申込フォーム!AE188)</f>
        <v/>
      </c>
      <c r="J175" s="268" t="str">
        <f>IF(【お客さま入力用】申込フォーム!W188="","",【お客さま入力用】申込フォーム!W188)</f>
        <v/>
      </c>
      <c r="K175" s="268" t="str">
        <f>IF(【お客さま入力用】申込フォーム!Z188="","",【お客さま入力用】申込フォーム!Z188)</f>
        <v/>
      </c>
      <c r="L175" s="268" t="str">
        <f>IF(【お客さま入力用】申込フォーム!AB188="","",CONCATENATE(【お客さま入力用】申込フォーム!AB188,【お客さま入力用】申込フォーム!AC188,【お客さま入力用】申込フォーム!AD188))</f>
        <v/>
      </c>
      <c r="M175" s="267" t="str">
        <f>IF(【お客さま入力用】申込フォーム!AJ188="","",【お客さま入力用】申込フォーム!AJ188)</f>
        <v/>
      </c>
      <c r="N175" s="267" t="str">
        <f>IF(【お客さま入力用】申込フォーム!AK188="","",【お客さま入力用】申込フォーム!AK188)</f>
        <v/>
      </c>
      <c r="O175" s="266" t="str">
        <f>IF(【お客さま入力用】申込フォーム!AL188="","",CONCATENATE(【お客さま入力用】申込フォーム!AL188,【お客さま入力用】申込フォーム!AM188,【お客さま入力用】申込フォーム!AN188))</f>
        <v/>
      </c>
    </row>
    <row r="176" spans="2:15" ht="21.75" customHeight="1" outlineLevel="1">
      <c r="B176" s="39">
        <v>168</v>
      </c>
      <c r="C176" s="266" t="str">
        <f>IF(【お客さま入力用】申込フォーム!C189="","",【お客さま入力用】申込フォーム!C189)</f>
        <v/>
      </c>
      <c r="D176" s="267" t="str">
        <f>IF(【お客さま入力用】申込フォーム!E189="","",【お客さま入力用】申込フォーム!E189)</f>
        <v/>
      </c>
      <c r="E176" s="267" t="str">
        <f>IF(【お客さま入力用】申込フォーム!H189="","",【お客さま入力用】申込フォーム!H189)</f>
        <v/>
      </c>
      <c r="F176" s="267" t="str">
        <f>IF(【お客さま入力用】申込フォーム!N189="","",【お客さま入力用】申込フォーム!N189)</f>
        <v/>
      </c>
      <c r="G176" s="267" t="str">
        <f>IF(【お客さま入力用】申込フォーム!O189="","",【お客さま入力用】申込フォーム!O189)</f>
        <v/>
      </c>
      <c r="H176" s="268" t="str">
        <f>IF(【お客さま入力用】申込フォーム!P189="","",IF(【お客さま入力用】申込フォーム!P189&lt;500,"実量制",【お客さま入力用】申込フォーム!P189))</f>
        <v/>
      </c>
      <c r="I176" s="268" t="str">
        <f>IF(【お客さま入力用】申込フォーム!AE189="","",【お客さま入力用】申込フォーム!AE189)</f>
        <v/>
      </c>
      <c r="J176" s="268" t="str">
        <f>IF(【お客さま入力用】申込フォーム!W189="","",【お客さま入力用】申込フォーム!W189)</f>
        <v/>
      </c>
      <c r="K176" s="268" t="str">
        <f>IF(【お客さま入力用】申込フォーム!Z189="","",【お客さま入力用】申込フォーム!Z189)</f>
        <v/>
      </c>
      <c r="L176" s="268" t="str">
        <f>IF(【お客さま入力用】申込フォーム!AB189="","",CONCATENATE(【お客さま入力用】申込フォーム!AB189,【お客さま入力用】申込フォーム!AC189,【お客さま入力用】申込フォーム!AD189))</f>
        <v/>
      </c>
      <c r="M176" s="267" t="str">
        <f>IF(【お客さま入力用】申込フォーム!AJ189="","",【お客さま入力用】申込フォーム!AJ189)</f>
        <v/>
      </c>
      <c r="N176" s="267" t="str">
        <f>IF(【お客さま入力用】申込フォーム!AK189="","",【お客さま入力用】申込フォーム!AK189)</f>
        <v/>
      </c>
      <c r="O176" s="266" t="str">
        <f>IF(【お客さま入力用】申込フォーム!AL189="","",CONCATENATE(【お客さま入力用】申込フォーム!AL189,【お客さま入力用】申込フォーム!AM189,【お客さま入力用】申込フォーム!AN189))</f>
        <v/>
      </c>
    </row>
    <row r="177" spans="2:15" ht="21.75" customHeight="1" outlineLevel="1">
      <c r="B177" s="39">
        <v>169</v>
      </c>
      <c r="C177" s="266" t="str">
        <f>IF(【お客さま入力用】申込フォーム!C190="","",【お客さま入力用】申込フォーム!C190)</f>
        <v/>
      </c>
      <c r="D177" s="267" t="str">
        <f>IF(【お客さま入力用】申込フォーム!E190="","",【お客さま入力用】申込フォーム!E190)</f>
        <v/>
      </c>
      <c r="E177" s="267" t="str">
        <f>IF(【お客さま入力用】申込フォーム!H190="","",【お客さま入力用】申込フォーム!H190)</f>
        <v/>
      </c>
      <c r="F177" s="267" t="str">
        <f>IF(【お客さま入力用】申込フォーム!N190="","",【お客さま入力用】申込フォーム!N190)</f>
        <v/>
      </c>
      <c r="G177" s="267" t="str">
        <f>IF(【お客さま入力用】申込フォーム!O190="","",【お客さま入力用】申込フォーム!O190)</f>
        <v/>
      </c>
      <c r="H177" s="268" t="str">
        <f>IF(【お客さま入力用】申込フォーム!P190="","",IF(【お客さま入力用】申込フォーム!P190&lt;500,"実量制",【お客さま入力用】申込フォーム!P190))</f>
        <v/>
      </c>
      <c r="I177" s="268" t="str">
        <f>IF(【お客さま入力用】申込フォーム!AE190="","",【お客さま入力用】申込フォーム!AE190)</f>
        <v/>
      </c>
      <c r="J177" s="268" t="str">
        <f>IF(【お客さま入力用】申込フォーム!W190="","",【お客さま入力用】申込フォーム!W190)</f>
        <v/>
      </c>
      <c r="K177" s="268" t="str">
        <f>IF(【お客さま入力用】申込フォーム!Z190="","",【お客さま入力用】申込フォーム!Z190)</f>
        <v/>
      </c>
      <c r="L177" s="268" t="str">
        <f>IF(【お客さま入力用】申込フォーム!AB190="","",CONCATENATE(【お客さま入力用】申込フォーム!AB190,【お客さま入力用】申込フォーム!AC190,【お客さま入力用】申込フォーム!AD190))</f>
        <v/>
      </c>
      <c r="M177" s="267" t="str">
        <f>IF(【お客さま入力用】申込フォーム!AJ190="","",【お客さま入力用】申込フォーム!AJ190)</f>
        <v/>
      </c>
      <c r="N177" s="267" t="str">
        <f>IF(【お客さま入力用】申込フォーム!AK190="","",【お客さま入力用】申込フォーム!AK190)</f>
        <v/>
      </c>
      <c r="O177" s="266" t="str">
        <f>IF(【お客さま入力用】申込フォーム!AL190="","",CONCATENATE(【お客さま入力用】申込フォーム!AL190,【お客さま入力用】申込フォーム!AM190,【お客さま入力用】申込フォーム!AN190))</f>
        <v/>
      </c>
    </row>
    <row r="178" spans="2:15" ht="21.75" customHeight="1" outlineLevel="1">
      <c r="B178" s="39">
        <v>170</v>
      </c>
      <c r="C178" s="266" t="str">
        <f>IF(【お客さま入力用】申込フォーム!C191="","",【お客さま入力用】申込フォーム!C191)</f>
        <v/>
      </c>
      <c r="D178" s="267" t="str">
        <f>IF(【お客さま入力用】申込フォーム!E191="","",【お客さま入力用】申込フォーム!E191)</f>
        <v/>
      </c>
      <c r="E178" s="267" t="str">
        <f>IF(【お客さま入力用】申込フォーム!H191="","",【お客さま入力用】申込フォーム!H191)</f>
        <v/>
      </c>
      <c r="F178" s="267" t="str">
        <f>IF(【お客さま入力用】申込フォーム!N191="","",【お客さま入力用】申込フォーム!N191)</f>
        <v/>
      </c>
      <c r="G178" s="267" t="str">
        <f>IF(【お客さま入力用】申込フォーム!O191="","",【お客さま入力用】申込フォーム!O191)</f>
        <v/>
      </c>
      <c r="H178" s="268" t="str">
        <f>IF(【お客さま入力用】申込フォーム!P191="","",IF(【お客さま入力用】申込フォーム!P191&lt;500,"実量制",【お客さま入力用】申込フォーム!P191))</f>
        <v/>
      </c>
      <c r="I178" s="268" t="str">
        <f>IF(【お客さま入力用】申込フォーム!AE191="","",【お客さま入力用】申込フォーム!AE191)</f>
        <v/>
      </c>
      <c r="J178" s="268" t="str">
        <f>IF(【お客さま入力用】申込フォーム!W191="","",【お客さま入力用】申込フォーム!W191)</f>
        <v/>
      </c>
      <c r="K178" s="268" t="str">
        <f>IF(【お客さま入力用】申込フォーム!Z191="","",【お客さま入力用】申込フォーム!Z191)</f>
        <v/>
      </c>
      <c r="L178" s="268" t="str">
        <f>IF(【お客さま入力用】申込フォーム!AB191="","",CONCATENATE(【お客さま入力用】申込フォーム!AB191,【お客さま入力用】申込フォーム!AC191,【お客さま入力用】申込フォーム!AD191))</f>
        <v/>
      </c>
      <c r="M178" s="267" t="str">
        <f>IF(【お客さま入力用】申込フォーム!AJ191="","",【お客さま入力用】申込フォーム!AJ191)</f>
        <v/>
      </c>
      <c r="N178" s="267" t="str">
        <f>IF(【お客さま入力用】申込フォーム!AK191="","",【お客さま入力用】申込フォーム!AK191)</f>
        <v/>
      </c>
      <c r="O178" s="266" t="str">
        <f>IF(【お客さま入力用】申込フォーム!AL191="","",CONCATENATE(【お客さま入力用】申込フォーム!AL191,【お客さま入力用】申込フォーム!AM191,【お客さま入力用】申込フォーム!AN191))</f>
        <v/>
      </c>
    </row>
    <row r="179" spans="2:15" ht="21.75" customHeight="1" outlineLevel="1">
      <c r="B179" s="39">
        <v>171</v>
      </c>
      <c r="C179" s="266" t="str">
        <f>IF(【お客さま入力用】申込フォーム!C192="","",【お客さま入力用】申込フォーム!C192)</f>
        <v/>
      </c>
      <c r="D179" s="267" t="str">
        <f>IF(【お客さま入力用】申込フォーム!E192="","",【お客さま入力用】申込フォーム!E192)</f>
        <v/>
      </c>
      <c r="E179" s="267" t="str">
        <f>IF(【お客さま入力用】申込フォーム!H192="","",【お客さま入力用】申込フォーム!H192)</f>
        <v/>
      </c>
      <c r="F179" s="267" t="str">
        <f>IF(【お客さま入力用】申込フォーム!N192="","",【お客さま入力用】申込フォーム!N192)</f>
        <v/>
      </c>
      <c r="G179" s="267" t="str">
        <f>IF(【お客さま入力用】申込フォーム!O192="","",【お客さま入力用】申込フォーム!O192)</f>
        <v/>
      </c>
      <c r="H179" s="268" t="str">
        <f>IF(【お客さま入力用】申込フォーム!P192="","",IF(【お客さま入力用】申込フォーム!P192&lt;500,"実量制",【お客さま入力用】申込フォーム!P192))</f>
        <v/>
      </c>
      <c r="I179" s="268" t="str">
        <f>IF(【お客さま入力用】申込フォーム!AE192="","",【お客さま入力用】申込フォーム!AE192)</f>
        <v/>
      </c>
      <c r="J179" s="268" t="str">
        <f>IF(【お客さま入力用】申込フォーム!W192="","",【お客さま入力用】申込フォーム!W192)</f>
        <v/>
      </c>
      <c r="K179" s="268" t="str">
        <f>IF(【お客さま入力用】申込フォーム!Z192="","",【お客さま入力用】申込フォーム!Z192)</f>
        <v/>
      </c>
      <c r="L179" s="268" t="str">
        <f>IF(【お客さま入力用】申込フォーム!AB192="","",CONCATENATE(【お客さま入力用】申込フォーム!AB192,【お客さま入力用】申込フォーム!AC192,【お客さま入力用】申込フォーム!AD192))</f>
        <v/>
      </c>
      <c r="M179" s="267" t="str">
        <f>IF(【お客さま入力用】申込フォーム!AJ192="","",【お客さま入力用】申込フォーム!AJ192)</f>
        <v/>
      </c>
      <c r="N179" s="267" t="str">
        <f>IF(【お客さま入力用】申込フォーム!AK192="","",【お客さま入力用】申込フォーム!AK192)</f>
        <v/>
      </c>
      <c r="O179" s="266" t="str">
        <f>IF(【お客さま入力用】申込フォーム!AL192="","",CONCATENATE(【お客さま入力用】申込フォーム!AL192,【お客さま入力用】申込フォーム!AM192,【お客さま入力用】申込フォーム!AN192))</f>
        <v/>
      </c>
    </row>
    <row r="180" spans="2:15" ht="21.75" customHeight="1" outlineLevel="1">
      <c r="B180" s="39">
        <v>172</v>
      </c>
      <c r="C180" s="266" t="str">
        <f>IF(【お客さま入力用】申込フォーム!C193="","",【お客さま入力用】申込フォーム!C193)</f>
        <v/>
      </c>
      <c r="D180" s="267" t="str">
        <f>IF(【お客さま入力用】申込フォーム!E193="","",【お客さま入力用】申込フォーム!E193)</f>
        <v/>
      </c>
      <c r="E180" s="267" t="str">
        <f>IF(【お客さま入力用】申込フォーム!H193="","",【お客さま入力用】申込フォーム!H193)</f>
        <v/>
      </c>
      <c r="F180" s="267" t="str">
        <f>IF(【お客さま入力用】申込フォーム!N193="","",【お客さま入力用】申込フォーム!N193)</f>
        <v/>
      </c>
      <c r="G180" s="267" t="str">
        <f>IF(【お客さま入力用】申込フォーム!O193="","",【お客さま入力用】申込フォーム!O193)</f>
        <v/>
      </c>
      <c r="H180" s="268" t="str">
        <f>IF(【お客さま入力用】申込フォーム!P193="","",IF(【お客さま入力用】申込フォーム!P193&lt;500,"実量制",【お客さま入力用】申込フォーム!P193))</f>
        <v/>
      </c>
      <c r="I180" s="268" t="str">
        <f>IF(【お客さま入力用】申込フォーム!AE193="","",【お客さま入力用】申込フォーム!AE193)</f>
        <v/>
      </c>
      <c r="J180" s="268" t="str">
        <f>IF(【お客さま入力用】申込フォーム!W193="","",【お客さま入力用】申込フォーム!W193)</f>
        <v/>
      </c>
      <c r="K180" s="268" t="str">
        <f>IF(【お客さま入力用】申込フォーム!Z193="","",【お客さま入力用】申込フォーム!Z193)</f>
        <v/>
      </c>
      <c r="L180" s="268" t="str">
        <f>IF(【お客さま入力用】申込フォーム!AB193="","",CONCATENATE(【お客さま入力用】申込フォーム!AB193,【お客さま入力用】申込フォーム!AC193,【お客さま入力用】申込フォーム!AD193))</f>
        <v/>
      </c>
      <c r="M180" s="267" t="str">
        <f>IF(【お客さま入力用】申込フォーム!AJ193="","",【お客さま入力用】申込フォーム!AJ193)</f>
        <v/>
      </c>
      <c r="N180" s="267" t="str">
        <f>IF(【お客さま入力用】申込フォーム!AK193="","",【お客さま入力用】申込フォーム!AK193)</f>
        <v/>
      </c>
      <c r="O180" s="266" t="str">
        <f>IF(【お客さま入力用】申込フォーム!AL193="","",CONCATENATE(【お客さま入力用】申込フォーム!AL193,【お客さま入力用】申込フォーム!AM193,【お客さま入力用】申込フォーム!AN193))</f>
        <v/>
      </c>
    </row>
    <row r="181" spans="2:15" ht="21.75" customHeight="1" outlineLevel="1">
      <c r="B181" s="39">
        <v>173</v>
      </c>
      <c r="C181" s="266" t="str">
        <f>IF(【お客さま入力用】申込フォーム!C194="","",【お客さま入力用】申込フォーム!C194)</f>
        <v/>
      </c>
      <c r="D181" s="267" t="str">
        <f>IF(【お客さま入力用】申込フォーム!E194="","",【お客さま入力用】申込フォーム!E194)</f>
        <v/>
      </c>
      <c r="E181" s="267" t="str">
        <f>IF(【お客さま入力用】申込フォーム!H194="","",【お客さま入力用】申込フォーム!H194)</f>
        <v/>
      </c>
      <c r="F181" s="267" t="str">
        <f>IF(【お客さま入力用】申込フォーム!N194="","",【お客さま入力用】申込フォーム!N194)</f>
        <v/>
      </c>
      <c r="G181" s="267" t="str">
        <f>IF(【お客さま入力用】申込フォーム!O194="","",【お客さま入力用】申込フォーム!O194)</f>
        <v/>
      </c>
      <c r="H181" s="268" t="str">
        <f>IF(【お客さま入力用】申込フォーム!P194="","",IF(【お客さま入力用】申込フォーム!P194&lt;500,"実量制",【お客さま入力用】申込フォーム!P194))</f>
        <v/>
      </c>
      <c r="I181" s="268" t="str">
        <f>IF(【お客さま入力用】申込フォーム!AE194="","",【お客さま入力用】申込フォーム!AE194)</f>
        <v/>
      </c>
      <c r="J181" s="268" t="str">
        <f>IF(【お客さま入力用】申込フォーム!W194="","",【お客さま入力用】申込フォーム!W194)</f>
        <v/>
      </c>
      <c r="K181" s="268" t="str">
        <f>IF(【お客さま入力用】申込フォーム!Z194="","",【お客さま入力用】申込フォーム!Z194)</f>
        <v/>
      </c>
      <c r="L181" s="268" t="str">
        <f>IF(【お客さま入力用】申込フォーム!AB194="","",CONCATENATE(【お客さま入力用】申込フォーム!AB194,【お客さま入力用】申込フォーム!AC194,【お客さま入力用】申込フォーム!AD194))</f>
        <v/>
      </c>
      <c r="M181" s="267" t="str">
        <f>IF(【お客さま入力用】申込フォーム!AJ194="","",【お客さま入力用】申込フォーム!AJ194)</f>
        <v/>
      </c>
      <c r="N181" s="267" t="str">
        <f>IF(【お客さま入力用】申込フォーム!AK194="","",【お客さま入力用】申込フォーム!AK194)</f>
        <v/>
      </c>
      <c r="O181" s="266" t="str">
        <f>IF(【お客さま入力用】申込フォーム!AL194="","",CONCATENATE(【お客さま入力用】申込フォーム!AL194,【お客さま入力用】申込フォーム!AM194,【お客さま入力用】申込フォーム!AN194))</f>
        <v/>
      </c>
    </row>
    <row r="182" spans="2:15" ht="21.75" customHeight="1" outlineLevel="1">
      <c r="B182" s="39">
        <v>174</v>
      </c>
      <c r="C182" s="266" t="str">
        <f>IF(【お客さま入力用】申込フォーム!C195="","",【お客さま入力用】申込フォーム!C195)</f>
        <v/>
      </c>
      <c r="D182" s="267" t="str">
        <f>IF(【お客さま入力用】申込フォーム!E195="","",【お客さま入力用】申込フォーム!E195)</f>
        <v/>
      </c>
      <c r="E182" s="267" t="str">
        <f>IF(【お客さま入力用】申込フォーム!H195="","",【お客さま入力用】申込フォーム!H195)</f>
        <v/>
      </c>
      <c r="F182" s="267" t="str">
        <f>IF(【お客さま入力用】申込フォーム!N195="","",【お客さま入力用】申込フォーム!N195)</f>
        <v/>
      </c>
      <c r="G182" s="267" t="str">
        <f>IF(【お客さま入力用】申込フォーム!O195="","",【お客さま入力用】申込フォーム!O195)</f>
        <v/>
      </c>
      <c r="H182" s="268" t="str">
        <f>IF(【お客さま入力用】申込フォーム!P195="","",IF(【お客さま入力用】申込フォーム!P195&lt;500,"実量制",【お客さま入力用】申込フォーム!P195))</f>
        <v/>
      </c>
      <c r="I182" s="268" t="str">
        <f>IF(【お客さま入力用】申込フォーム!AE195="","",【お客さま入力用】申込フォーム!AE195)</f>
        <v/>
      </c>
      <c r="J182" s="268" t="str">
        <f>IF(【お客さま入力用】申込フォーム!W195="","",【お客さま入力用】申込フォーム!W195)</f>
        <v/>
      </c>
      <c r="K182" s="268" t="str">
        <f>IF(【お客さま入力用】申込フォーム!Z195="","",【お客さま入力用】申込フォーム!Z195)</f>
        <v/>
      </c>
      <c r="L182" s="268" t="str">
        <f>IF(【お客さま入力用】申込フォーム!AB195="","",CONCATENATE(【お客さま入力用】申込フォーム!AB195,【お客さま入力用】申込フォーム!AC195,【お客さま入力用】申込フォーム!AD195))</f>
        <v/>
      </c>
      <c r="M182" s="267" t="str">
        <f>IF(【お客さま入力用】申込フォーム!AJ195="","",【お客さま入力用】申込フォーム!AJ195)</f>
        <v/>
      </c>
      <c r="N182" s="267" t="str">
        <f>IF(【お客さま入力用】申込フォーム!AK195="","",【お客さま入力用】申込フォーム!AK195)</f>
        <v/>
      </c>
      <c r="O182" s="266" t="str">
        <f>IF(【お客さま入力用】申込フォーム!AL195="","",CONCATENATE(【お客さま入力用】申込フォーム!AL195,【お客さま入力用】申込フォーム!AM195,【お客さま入力用】申込フォーム!AN195))</f>
        <v/>
      </c>
    </row>
    <row r="183" spans="2:15" ht="21.75" customHeight="1" outlineLevel="1">
      <c r="B183" s="39">
        <v>175</v>
      </c>
      <c r="C183" s="266" t="str">
        <f>IF(【お客さま入力用】申込フォーム!C196="","",【お客さま入力用】申込フォーム!C196)</f>
        <v/>
      </c>
      <c r="D183" s="267" t="str">
        <f>IF(【お客さま入力用】申込フォーム!E196="","",【お客さま入力用】申込フォーム!E196)</f>
        <v/>
      </c>
      <c r="E183" s="267" t="str">
        <f>IF(【お客さま入力用】申込フォーム!H196="","",【お客さま入力用】申込フォーム!H196)</f>
        <v/>
      </c>
      <c r="F183" s="267" t="str">
        <f>IF(【お客さま入力用】申込フォーム!N196="","",【お客さま入力用】申込フォーム!N196)</f>
        <v/>
      </c>
      <c r="G183" s="267" t="str">
        <f>IF(【お客さま入力用】申込フォーム!O196="","",【お客さま入力用】申込フォーム!O196)</f>
        <v/>
      </c>
      <c r="H183" s="268" t="str">
        <f>IF(【お客さま入力用】申込フォーム!P196="","",IF(【お客さま入力用】申込フォーム!P196&lt;500,"実量制",【お客さま入力用】申込フォーム!P196))</f>
        <v/>
      </c>
      <c r="I183" s="268" t="str">
        <f>IF(【お客さま入力用】申込フォーム!AE196="","",【お客さま入力用】申込フォーム!AE196)</f>
        <v/>
      </c>
      <c r="J183" s="268" t="str">
        <f>IF(【お客さま入力用】申込フォーム!W196="","",【お客さま入力用】申込フォーム!W196)</f>
        <v/>
      </c>
      <c r="K183" s="268" t="str">
        <f>IF(【お客さま入力用】申込フォーム!Z196="","",【お客さま入力用】申込フォーム!Z196)</f>
        <v/>
      </c>
      <c r="L183" s="268" t="str">
        <f>IF(【お客さま入力用】申込フォーム!AB196="","",CONCATENATE(【お客さま入力用】申込フォーム!AB196,【お客さま入力用】申込フォーム!AC196,【お客さま入力用】申込フォーム!AD196))</f>
        <v/>
      </c>
      <c r="M183" s="267" t="str">
        <f>IF(【お客さま入力用】申込フォーム!AJ196="","",【お客さま入力用】申込フォーム!AJ196)</f>
        <v/>
      </c>
      <c r="N183" s="267" t="str">
        <f>IF(【お客さま入力用】申込フォーム!AK196="","",【お客さま入力用】申込フォーム!AK196)</f>
        <v/>
      </c>
      <c r="O183" s="266" t="str">
        <f>IF(【お客さま入力用】申込フォーム!AL196="","",CONCATENATE(【お客さま入力用】申込フォーム!AL196,【お客さま入力用】申込フォーム!AM196,【お客さま入力用】申込フォーム!AN196))</f>
        <v/>
      </c>
    </row>
    <row r="184" spans="2:15" ht="21.75" customHeight="1" outlineLevel="1">
      <c r="B184" s="39">
        <v>176</v>
      </c>
      <c r="C184" s="266" t="str">
        <f>IF(【お客さま入力用】申込フォーム!C197="","",【お客さま入力用】申込フォーム!C197)</f>
        <v/>
      </c>
      <c r="D184" s="267" t="str">
        <f>IF(【お客さま入力用】申込フォーム!E197="","",【お客さま入力用】申込フォーム!E197)</f>
        <v/>
      </c>
      <c r="E184" s="267" t="str">
        <f>IF(【お客さま入力用】申込フォーム!H197="","",【お客さま入力用】申込フォーム!H197)</f>
        <v/>
      </c>
      <c r="F184" s="267" t="str">
        <f>IF(【お客さま入力用】申込フォーム!N197="","",【お客さま入力用】申込フォーム!N197)</f>
        <v/>
      </c>
      <c r="G184" s="267" t="str">
        <f>IF(【お客さま入力用】申込フォーム!O197="","",【お客さま入力用】申込フォーム!O197)</f>
        <v/>
      </c>
      <c r="H184" s="268" t="str">
        <f>IF(【お客さま入力用】申込フォーム!P197="","",IF(【お客さま入力用】申込フォーム!P197&lt;500,"実量制",【お客さま入力用】申込フォーム!P197))</f>
        <v/>
      </c>
      <c r="I184" s="268" t="str">
        <f>IF(【お客さま入力用】申込フォーム!AE197="","",【お客さま入力用】申込フォーム!AE197)</f>
        <v/>
      </c>
      <c r="J184" s="268" t="str">
        <f>IF(【お客さま入力用】申込フォーム!W197="","",【お客さま入力用】申込フォーム!W197)</f>
        <v/>
      </c>
      <c r="K184" s="268" t="str">
        <f>IF(【お客さま入力用】申込フォーム!Z197="","",【お客さま入力用】申込フォーム!Z197)</f>
        <v/>
      </c>
      <c r="L184" s="268" t="str">
        <f>IF(【お客さま入力用】申込フォーム!AB197="","",CONCATENATE(【お客さま入力用】申込フォーム!AB197,【お客さま入力用】申込フォーム!AC197,【お客さま入力用】申込フォーム!AD197))</f>
        <v/>
      </c>
      <c r="M184" s="267" t="str">
        <f>IF(【お客さま入力用】申込フォーム!AJ197="","",【お客さま入力用】申込フォーム!AJ197)</f>
        <v/>
      </c>
      <c r="N184" s="267" t="str">
        <f>IF(【お客さま入力用】申込フォーム!AK197="","",【お客さま入力用】申込フォーム!AK197)</f>
        <v/>
      </c>
      <c r="O184" s="266" t="str">
        <f>IF(【お客さま入力用】申込フォーム!AL197="","",CONCATENATE(【お客さま入力用】申込フォーム!AL197,【お客さま入力用】申込フォーム!AM197,【お客さま入力用】申込フォーム!AN197))</f>
        <v/>
      </c>
    </row>
    <row r="185" spans="2:15" ht="21.75" customHeight="1" outlineLevel="1">
      <c r="B185" s="39">
        <v>177</v>
      </c>
      <c r="C185" s="266" t="str">
        <f>IF(【お客さま入力用】申込フォーム!C198="","",【お客さま入力用】申込フォーム!C198)</f>
        <v/>
      </c>
      <c r="D185" s="267" t="str">
        <f>IF(【お客さま入力用】申込フォーム!E198="","",【お客さま入力用】申込フォーム!E198)</f>
        <v/>
      </c>
      <c r="E185" s="267" t="str">
        <f>IF(【お客さま入力用】申込フォーム!H198="","",【お客さま入力用】申込フォーム!H198)</f>
        <v/>
      </c>
      <c r="F185" s="267" t="str">
        <f>IF(【お客さま入力用】申込フォーム!N198="","",【お客さま入力用】申込フォーム!N198)</f>
        <v/>
      </c>
      <c r="G185" s="267" t="str">
        <f>IF(【お客さま入力用】申込フォーム!O198="","",【お客さま入力用】申込フォーム!O198)</f>
        <v/>
      </c>
      <c r="H185" s="268" t="str">
        <f>IF(【お客さま入力用】申込フォーム!P198="","",IF(【お客さま入力用】申込フォーム!P198&lt;500,"実量制",【お客さま入力用】申込フォーム!P198))</f>
        <v/>
      </c>
      <c r="I185" s="268" t="str">
        <f>IF(【お客さま入力用】申込フォーム!AE198="","",【お客さま入力用】申込フォーム!AE198)</f>
        <v/>
      </c>
      <c r="J185" s="268" t="str">
        <f>IF(【お客さま入力用】申込フォーム!W198="","",【お客さま入力用】申込フォーム!W198)</f>
        <v/>
      </c>
      <c r="K185" s="268" t="str">
        <f>IF(【お客さま入力用】申込フォーム!Z198="","",【お客さま入力用】申込フォーム!Z198)</f>
        <v/>
      </c>
      <c r="L185" s="268" t="str">
        <f>IF(【お客さま入力用】申込フォーム!AB198="","",CONCATENATE(【お客さま入力用】申込フォーム!AB198,【お客さま入力用】申込フォーム!AC198,【お客さま入力用】申込フォーム!AD198))</f>
        <v/>
      </c>
      <c r="M185" s="267" t="str">
        <f>IF(【お客さま入力用】申込フォーム!AJ198="","",【お客さま入力用】申込フォーム!AJ198)</f>
        <v/>
      </c>
      <c r="N185" s="267" t="str">
        <f>IF(【お客さま入力用】申込フォーム!AK198="","",【お客さま入力用】申込フォーム!AK198)</f>
        <v/>
      </c>
      <c r="O185" s="266" t="str">
        <f>IF(【お客さま入力用】申込フォーム!AL198="","",CONCATENATE(【お客さま入力用】申込フォーム!AL198,【お客さま入力用】申込フォーム!AM198,【お客さま入力用】申込フォーム!AN198))</f>
        <v/>
      </c>
    </row>
    <row r="186" spans="2:15" ht="21.75" customHeight="1" outlineLevel="1">
      <c r="B186" s="39">
        <v>178</v>
      </c>
      <c r="C186" s="266" t="str">
        <f>IF(【お客さま入力用】申込フォーム!C199="","",【お客さま入力用】申込フォーム!C199)</f>
        <v/>
      </c>
      <c r="D186" s="267" t="str">
        <f>IF(【お客さま入力用】申込フォーム!E199="","",【お客さま入力用】申込フォーム!E199)</f>
        <v/>
      </c>
      <c r="E186" s="267" t="str">
        <f>IF(【お客さま入力用】申込フォーム!H199="","",【お客さま入力用】申込フォーム!H199)</f>
        <v/>
      </c>
      <c r="F186" s="267" t="str">
        <f>IF(【お客さま入力用】申込フォーム!N199="","",【お客さま入力用】申込フォーム!N199)</f>
        <v/>
      </c>
      <c r="G186" s="267" t="str">
        <f>IF(【お客さま入力用】申込フォーム!O199="","",【お客さま入力用】申込フォーム!O199)</f>
        <v/>
      </c>
      <c r="H186" s="268" t="str">
        <f>IF(【お客さま入力用】申込フォーム!P199="","",IF(【お客さま入力用】申込フォーム!P199&lt;500,"実量制",【お客さま入力用】申込フォーム!P199))</f>
        <v/>
      </c>
      <c r="I186" s="268" t="str">
        <f>IF(【お客さま入力用】申込フォーム!AE199="","",【お客さま入力用】申込フォーム!AE199)</f>
        <v/>
      </c>
      <c r="J186" s="268" t="str">
        <f>IF(【お客さま入力用】申込フォーム!W199="","",【お客さま入力用】申込フォーム!W199)</f>
        <v/>
      </c>
      <c r="K186" s="268" t="str">
        <f>IF(【お客さま入力用】申込フォーム!Z199="","",【お客さま入力用】申込フォーム!Z199)</f>
        <v/>
      </c>
      <c r="L186" s="268" t="str">
        <f>IF(【お客さま入力用】申込フォーム!AB199="","",CONCATENATE(【お客さま入力用】申込フォーム!AB199,【お客さま入力用】申込フォーム!AC199,【お客さま入力用】申込フォーム!AD199))</f>
        <v/>
      </c>
      <c r="M186" s="267" t="str">
        <f>IF(【お客さま入力用】申込フォーム!AJ199="","",【お客さま入力用】申込フォーム!AJ199)</f>
        <v/>
      </c>
      <c r="N186" s="267" t="str">
        <f>IF(【お客さま入力用】申込フォーム!AK199="","",【お客さま入力用】申込フォーム!AK199)</f>
        <v/>
      </c>
      <c r="O186" s="266" t="str">
        <f>IF(【お客さま入力用】申込フォーム!AL199="","",CONCATENATE(【お客さま入力用】申込フォーム!AL199,【お客さま入力用】申込フォーム!AM199,【お客さま入力用】申込フォーム!AN199))</f>
        <v/>
      </c>
    </row>
    <row r="187" spans="2:15" ht="21.75" customHeight="1" outlineLevel="1">
      <c r="B187" s="39">
        <v>179</v>
      </c>
      <c r="C187" s="266" t="str">
        <f>IF(【お客さま入力用】申込フォーム!C200="","",【お客さま入力用】申込フォーム!C200)</f>
        <v/>
      </c>
      <c r="D187" s="267" t="str">
        <f>IF(【お客さま入力用】申込フォーム!E200="","",【お客さま入力用】申込フォーム!E200)</f>
        <v/>
      </c>
      <c r="E187" s="267" t="str">
        <f>IF(【お客さま入力用】申込フォーム!H200="","",【お客さま入力用】申込フォーム!H200)</f>
        <v/>
      </c>
      <c r="F187" s="267" t="str">
        <f>IF(【お客さま入力用】申込フォーム!N200="","",【お客さま入力用】申込フォーム!N200)</f>
        <v/>
      </c>
      <c r="G187" s="267" t="str">
        <f>IF(【お客さま入力用】申込フォーム!O200="","",【お客さま入力用】申込フォーム!O200)</f>
        <v/>
      </c>
      <c r="H187" s="268" t="str">
        <f>IF(【お客さま入力用】申込フォーム!P200="","",IF(【お客さま入力用】申込フォーム!P200&lt;500,"実量制",【お客さま入力用】申込フォーム!P200))</f>
        <v/>
      </c>
      <c r="I187" s="268" t="str">
        <f>IF(【お客さま入力用】申込フォーム!AE200="","",【お客さま入力用】申込フォーム!AE200)</f>
        <v/>
      </c>
      <c r="J187" s="268" t="str">
        <f>IF(【お客さま入力用】申込フォーム!W200="","",【お客さま入力用】申込フォーム!W200)</f>
        <v/>
      </c>
      <c r="K187" s="268" t="str">
        <f>IF(【お客さま入力用】申込フォーム!Z200="","",【お客さま入力用】申込フォーム!Z200)</f>
        <v/>
      </c>
      <c r="L187" s="268" t="str">
        <f>IF(【お客さま入力用】申込フォーム!AB200="","",CONCATENATE(【お客さま入力用】申込フォーム!AB200,【お客さま入力用】申込フォーム!AC200,【お客さま入力用】申込フォーム!AD200))</f>
        <v/>
      </c>
      <c r="M187" s="267" t="str">
        <f>IF(【お客さま入力用】申込フォーム!AJ200="","",【お客さま入力用】申込フォーム!AJ200)</f>
        <v/>
      </c>
      <c r="N187" s="267" t="str">
        <f>IF(【お客さま入力用】申込フォーム!AK200="","",【お客さま入力用】申込フォーム!AK200)</f>
        <v/>
      </c>
      <c r="O187" s="266" t="str">
        <f>IF(【お客さま入力用】申込フォーム!AL200="","",CONCATENATE(【お客さま入力用】申込フォーム!AL200,【お客さま入力用】申込フォーム!AM200,【お客さま入力用】申込フォーム!AN200))</f>
        <v/>
      </c>
    </row>
    <row r="188" spans="2:15" ht="21.75" customHeight="1" outlineLevel="1">
      <c r="B188" s="39">
        <v>180</v>
      </c>
      <c r="C188" s="266" t="str">
        <f>IF(【お客さま入力用】申込フォーム!C201="","",【お客さま入力用】申込フォーム!C201)</f>
        <v/>
      </c>
      <c r="D188" s="267" t="str">
        <f>IF(【お客さま入力用】申込フォーム!E201="","",【お客さま入力用】申込フォーム!E201)</f>
        <v/>
      </c>
      <c r="E188" s="267" t="str">
        <f>IF(【お客さま入力用】申込フォーム!H201="","",【お客さま入力用】申込フォーム!H201)</f>
        <v/>
      </c>
      <c r="F188" s="267" t="str">
        <f>IF(【お客さま入力用】申込フォーム!N201="","",【お客さま入力用】申込フォーム!N201)</f>
        <v/>
      </c>
      <c r="G188" s="267" t="str">
        <f>IF(【お客さま入力用】申込フォーム!O201="","",【お客さま入力用】申込フォーム!O201)</f>
        <v/>
      </c>
      <c r="H188" s="268" t="str">
        <f>IF(【お客さま入力用】申込フォーム!P201="","",IF(【お客さま入力用】申込フォーム!P201&lt;500,"実量制",【お客さま入力用】申込フォーム!P201))</f>
        <v/>
      </c>
      <c r="I188" s="268" t="str">
        <f>IF(【お客さま入力用】申込フォーム!AE201="","",【お客さま入力用】申込フォーム!AE201)</f>
        <v/>
      </c>
      <c r="J188" s="268" t="str">
        <f>IF(【お客さま入力用】申込フォーム!W201="","",【お客さま入力用】申込フォーム!W201)</f>
        <v/>
      </c>
      <c r="K188" s="268" t="str">
        <f>IF(【お客さま入力用】申込フォーム!Z201="","",【お客さま入力用】申込フォーム!Z201)</f>
        <v/>
      </c>
      <c r="L188" s="268" t="str">
        <f>IF(【お客さま入力用】申込フォーム!AB201="","",CONCATENATE(【お客さま入力用】申込フォーム!AB201,【お客さま入力用】申込フォーム!AC201,【お客さま入力用】申込フォーム!AD201))</f>
        <v/>
      </c>
      <c r="M188" s="267" t="str">
        <f>IF(【お客さま入力用】申込フォーム!AJ201="","",【お客さま入力用】申込フォーム!AJ201)</f>
        <v/>
      </c>
      <c r="N188" s="267" t="str">
        <f>IF(【お客さま入力用】申込フォーム!AK201="","",【お客さま入力用】申込フォーム!AK201)</f>
        <v/>
      </c>
      <c r="O188" s="266" t="str">
        <f>IF(【お客さま入力用】申込フォーム!AL201="","",CONCATENATE(【お客さま入力用】申込フォーム!AL201,【お客さま入力用】申込フォーム!AM201,【お客さま入力用】申込フォーム!AN201))</f>
        <v/>
      </c>
    </row>
    <row r="189" spans="2:15" ht="21.75" customHeight="1" outlineLevel="1">
      <c r="B189" s="39">
        <v>181</v>
      </c>
      <c r="C189" s="266" t="str">
        <f>IF(【お客さま入力用】申込フォーム!C202="","",【お客さま入力用】申込フォーム!C202)</f>
        <v/>
      </c>
      <c r="D189" s="267" t="str">
        <f>IF(【お客さま入力用】申込フォーム!E202="","",【お客さま入力用】申込フォーム!E202)</f>
        <v/>
      </c>
      <c r="E189" s="267" t="str">
        <f>IF(【お客さま入力用】申込フォーム!H202="","",【お客さま入力用】申込フォーム!H202)</f>
        <v/>
      </c>
      <c r="F189" s="267" t="str">
        <f>IF(【お客さま入力用】申込フォーム!N202="","",【お客さま入力用】申込フォーム!N202)</f>
        <v/>
      </c>
      <c r="G189" s="267" t="str">
        <f>IF(【お客さま入力用】申込フォーム!O202="","",【お客さま入力用】申込フォーム!O202)</f>
        <v/>
      </c>
      <c r="H189" s="268" t="str">
        <f>IF(【お客さま入力用】申込フォーム!P202="","",IF(【お客さま入力用】申込フォーム!P202&lt;500,"実量制",【お客さま入力用】申込フォーム!P202))</f>
        <v/>
      </c>
      <c r="I189" s="268" t="str">
        <f>IF(【お客さま入力用】申込フォーム!AE202="","",【お客さま入力用】申込フォーム!AE202)</f>
        <v/>
      </c>
      <c r="J189" s="268" t="str">
        <f>IF(【お客さま入力用】申込フォーム!W202="","",【お客さま入力用】申込フォーム!W202)</f>
        <v/>
      </c>
      <c r="K189" s="268" t="str">
        <f>IF(【お客さま入力用】申込フォーム!Z202="","",【お客さま入力用】申込フォーム!Z202)</f>
        <v/>
      </c>
      <c r="L189" s="268" t="str">
        <f>IF(【お客さま入力用】申込フォーム!AB202="","",CONCATENATE(【お客さま入力用】申込フォーム!AB202,【お客さま入力用】申込フォーム!AC202,【お客さま入力用】申込フォーム!AD202))</f>
        <v/>
      </c>
      <c r="M189" s="267" t="str">
        <f>IF(【お客さま入力用】申込フォーム!AJ202="","",【お客さま入力用】申込フォーム!AJ202)</f>
        <v/>
      </c>
      <c r="N189" s="267" t="str">
        <f>IF(【お客さま入力用】申込フォーム!AK202="","",【お客さま入力用】申込フォーム!AK202)</f>
        <v/>
      </c>
      <c r="O189" s="266" t="str">
        <f>IF(【お客さま入力用】申込フォーム!AL202="","",CONCATENATE(【お客さま入力用】申込フォーム!AL202,【お客さま入力用】申込フォーム!AM202,【お客さま入力用】申込フォーム!AN202))</f>
        <v/>
      </c>
    </row>
    <row r="190" spans="2:15" ht="21.75" customHeight="1" outlineLevel="1">
      <c r="B190" s="39">
        <v>182</v>
      </c>
      <c r="C190" s="266" t="str">
        <f>IF(【お客さま入力用】申込フォーム!C203="","",【お客さま入力用】申込フォーム!C203)</f>
        <v/>
      </c>
      <c r="D190" s="267" t="str">
        <f>IF(【お客さま入力用】申込フォーム!E203="","",【お客さま入力用】申込フォーム!E203)</f>
        <v/>
      </c>
      <c r="E190" s="267" t="str">
        <f>IF(【お客さま入力用】申込フォーム!H203="","",【お客さま入力用】申込フォーム!H203)</f>
        <v/>
      </c>
      <c r="F190" s="267" t="str">
        <f>IF(【お客さま入力用】申込フォーム!N203="","",【お客さま入力用】申込フォーム!N203)</f>
        <v/>
      </c>
      <c r="G190" s="267" t="str">
        <f>IF(【お客さま入力用】申込フォーム!O203="","",【お客さま入力用】申込フォーム!O203)</f>
        <v/>
      </c>
      <c r="H190" s="268" t="str">
        <f>IF(【お客さま入力用】申込フォーム!P203="","",IF(【お客さま入力用】申込フォーム!P203&lt;500,"実量制",【お客さま入力用】申込フォーム!P203))</f>
        <v/>
      </c>
      <c r="I190" s="268" t="str">
        <f>IF(【お客さま入力用】申込フォーム!AE203="","",【お客さま入力用】申込フォーム!AE203)</f>
        <v/>
      </c>
      <c r="J190" s="268" t="str">
        <f>IF(【お客さま入力用】申込フォーム!W203="","",【お客さま入力用】申込フォーム!W203)</f>
        <v/>
      </c>
      <c r="K190" s="268" t="str">
        <f>IF(【お客さま入力用】申込フォーム!Z203="","",【お客さま入力用】申込フォーム!Z203)</f>
        <v/>
      </c>
      <c r="L190" s="268" t="str">
        <f>IF(【お客さま入力用】申込フォーム!AB203="","",CONCATENATE(【お客さま入力用】申込フォーム!AB203,【お客さま入力用】申込フォーム!AC203,【お客さま入力用】申込フォーム!AD203))</f>
        <v/>
      </c>
      <c r="M190" s="267" t="str">
        <f>IF(【お客さま入力用】申込フォーム!AJ203="","",【お客さま入力用】申込フォーム!AJ203)</f>
        <v/>
      </c>
      <c r="N190" s="267" t="str">
        <f>IF(【お客さま入力用】申込フォーム!AK203="","",【お客さま入力用】申込フォーム!AK203)</f>
        <v/>
      </c>
      <c r="O190" s="266" t="str">
        <f>IF(【お客さま入力用】申込フォーム!AL203="","",CONCATENATE(【お客さま入力用】申込フォーム!AL203,【お客さま入力用】申込フォーム!AM203,【お客さま入力用】申込フォーム!AN203))</f>
        <v/>
      </c>
    </row>
    <row r="191" spans="2:15" ht="21.75" customHeight="1" outlineLevel="1">
      <c r="B191" s="39">
        <v>183</v>
      </c>
      <c r="C191" s="266" t="str">
        <f>IF(【お客さま入力用】申込フォーム!C204="","",【お客さま入力用】申込フォーム!C204)</f>
        <v/>
      </c>
      <c r="D191" s="267" t="str">
        <f>IF(【お客さま入力用】申込フォーム!E204="","",【お客さま入力用】申込フォーム!E204)</f>
        <v/>
      </c>
      <c r="E191" s="267" t="str">
        <f>IF(【お客さま入力用】申込フォーム!H204="","",【お客さま入力用】申込フォーム!H204)</f>
        <v/>
      </c>
      <c r="F191" s="267" t="str">
        <f>IF(【お客さま入力用】申込フォーム!N204="","",【お客さま入力用】申込フォーム!N204)</f>
        <v/>
      </c>
      <c r="G191" s="267" t="str">
        <f>IF(【お客さま入力用】申込フォーム!O204="","",【お客さま入力用】申込フォーム!O204)</f>
        <v/>
      </c>
      <c r="H191" s="268" t="str">
        <f>IF(【お客さま入力用】申込フォーム!P204="","",IF(【お客さま入力用】申込フォーム!P204&lt;500,"実量制",【お客さま入力用】申込フォーム!P204))</f>
        <v/>
      </c>
      <c r="I191" s="268" t="str">
        <f>IF(【お客さま入力用】申込フォーム!AE204="","",【お客さま入力用】申込フォーム!AE204)</f>
        <v/>
      </c>
      <c r="J191" s="268" t="str">
        <f>IF(【お客さま入力用】申込フォーム!W204="","",【お客さま入力用】申込フォーム!W204)</f>
        <v/>
      </c>
      <c r="K191" s="268" t="str">
        <f>IF(【お客さま入力用】申込フォーム!Z204="","",【お客さま入力用】申込フォーム!Z204)</f>
        <v/>
      </c>
      <c r="L191" s="268" t="str">
        <f>IF(【お客さま入力用】申込フォーム!AB204="","",CONCATENATE(【お客さま入力用】申込フォーム!AB204,【お客さま入力用】申込フォーム!AC204,【お客さま入力用】申込フォーム!AD204))</f>
        <v/>
      </c>
      <c r="M191" s="267" t="str">
        <f>IF(【お客さま入力用】申込フォーム!AJ204="","",【お客さま入力用】申込フォーム!AJ204)</f>
        <v/>
      </c>
      <c r="N191" s="267" t="str">
        <f>IF(【お客さま入力用】申込フォーム!AK204="","",【お客さま入力用】申込フォーム!AK204)</f>
        <v/>
      </c>
      <c r="O191" s="266" t="str">
        <f>IF(【お客さま入力用】申込フォーム!AL204="","",CONCATENATE(【お客さま入力用】申込フォーム!AL204,【お客さま入力用】申込フォーム!AM204,【お客さま入力用】申込フォーム!AN204))</f>
        <v/>
      </c>
    </row>
    <row r="192" spans="2:15" ht="21.75" customHeight="1" outlineLevel="1">
      <c r="B192" s="39">
        <v>184</v>
      </c>
      <c r="C192" s="266" t="str">
        <f>IF(【お客さま入力用】申込フォーム!C205="","",【お客さま入力用】申込フォーム!C205)</f>
        <v/>
      </c>
      <c r="D192" s="267" t="str">
        <f>IF(【お客さま入力用】申込フォーム!E205="","",【お客さま入力用】申込フォーム!E205)</f>
        <v/>
      </c>
      <c r="E192" s="267" t="str">
        <f>IF(【お客さま入力用】申込フォーム!H205="","",【お客さま入力用】申込フォーム!H205)</f>
        <v/>
      </c>
      <c r="F192" s="267" t="str">
        <f>IF(【お客さま入力用】申込フォーム!N205="","",【お客さま入力用】申込フォーム!N205)</f>
        <v/>
      </c>
      <c r="G192" s="267" t="str">
        <f>IF(【お客さま入力用】申込フォーム!O205="","",【お客さま入力用】申込フォーム!O205)</f>
        <v/>
      </c>
      <c r="H192" s="268" t="str">
        <f>IF(【お客さま入力用】申込フォーム!P205="","",IF(【お客さま入力用】申込フォーム!P205&lt;500,"実量制",【お客さま入力用】申込フォーム!P205))</f>
        <v/>
      </c>
      <c r="I192" s="268" t="str">
        <f>IF(【お客さま入力用】申込フォーム!AE205="","",【お客さま入力用】申込フォーム!AE205)</f>
        <v/>
      </c>
      <c r="J192" s="268" t="str">
        <f>IF(【お客さま入力用】申込フォーム!W205="","",【お客さま入力用】申込フォーム!W205)</f>
        <v/>
      </c>
      <c r="K192" s="268" t="str">
        <f>IF(【お客さま入力用】申込フォーム!Z205="","",【お客さま入力用】申込フォーム!Z205)</f>
        <v/>
      </c>
      <c r="L192" s="268" t="str">
        <f>IF(【お客さま入力用】申込フォーム!AB205="","",CONCATENATE(【お客さま入力用】申込フォーム!AB205,【お客さま入力用】申込フォーム!AC205,【お客さま入力用】申込フォーム!AD205))</f>
        <v/>
      </c>
      <c r="M192" s="267" t="str">
        <f>IF(【お客さま入力用】申込フォーム!AJ205="","",【お客さま入力用】申込フォーム!AJ205)</f>
        <v/>
      </c>
      <c r="N192" s="267" t="str">
        <f>IF(【お客さま入力用】申込フォーム!AK205="","",【お客さま入力用】申込フォーム!AK205)</f>
        <v/>
      </c>
      <c r="O192" s="266" t="str">
        <f>IF(【お客さま入力用】申込フォーム!AL205="","",CONCATENATE(【お客さま入力用】申込フォーム!AL205,【お客さま入力用】申込フォーム!AM205,【お客さま入力用】申込フォーム!AN205))</f>
        <v/>
      </c>
    </row>
    <row r="193" spans="2:15" ht="21.75" customHeight="1" outlineLevel="1">
      <c r="B193" s="39">
        <v>185</v>
      </c>
      <c r="C193" s="266" t="str">
        <f>IF(【お客さま入力用】申込フォーム!C206="","",【お客さま入力用】申込フォーム!C206)</f>
        <v/>
      </c>
      <c r="D193" s="267" t="str">
        <f>IF(【お客さま入力用】申込フォーム!E206="","",【お客さま入力用】申込フォーム!E206)</f>
        <v/>
      </c>
      <c r="E193" s="267" t="str">
        <f>IF(【お客さま入力用】申込フォーム!H206="","",【お客さま入力用】申込フォーム!H206)</f>
        <v/>
      </c>
      <c r="F193" s="267" t="str">
        <f>IF(【お客さま入力用】申込フォーム!N206="","",【お客さま入力用】申込フォーム!N206)</f>
        <v/>
      </c>
      <c r="G193" s="267" t="str">
        <f>IF(【お客さま入力用】申込フォーム!O206="","",【お客さま入力用】申込フォーム!O206)</f>
        <v/>
      </c>
      <c r="H193" s="268" t="str">
        <f>IF(【お客さま入力用】申込フォーム!P206="","",IF(【お客さま入力用】申込フォーム!P206&lt;500,"実量制",【お客さま入力用】申込フォーム!P206))</f>
        <v/>
      </c>
      <c r="I193" s="268" t="str">
        <f>IF(【お客さま入力用】申込フォーム!AE206="","",【お客さま入力用】申込フォーム!AE206)</f>
        <v/>
      </c>
      <c r="J193" s="268" t="str">
        <f>IF(【お客さま入力用】申込フォーム!W206="","",【お客さま入力用】申込フォーム!W206)</f>
        <v/>
      </c>
      <c r="K193" s="268" t="str">
        <f>IF(【お客さま入力用】申込フォーム!Z206="","",【お客さま入力用】申込フォーム!Z206)</f>
        <v/>
      </c>
      <c r="L193" s="268" t="str">
        <f>IF(【お客さま入力用】申込フォーム!AB206="","",CONCATENATE(【お客さま入力用】申込フォーム!AB206,【お客さま入力用】申込フォーム!AC206,【お客さま入力用】申込フォーム!AD206))</f>
        <v/>
      </c>
      <c r="M193" s="267" t="str">
        <f>IF(【お客さま入力用】申込フォーム!AJ206="","",【お客さま入力用】申込フォーム!AJ206)</f>
        <v/>
      </c>
      <c r="N193" s="267" t="str">
        <f>IF(【お客さま入力用】申込フォーム!AK206="","",【お客さま入力用】申込フォーム!AK206)</f>
        <v/>
      </c>
      <c r="O193" s="266" t="str">
        <f>IF(【お客さま入力用】申込フォーム!AL206="","",CONCATENATE(【お客さま入力用】申込フォーム!AL206,【お客さま入力用】申込フォーム!AM206,【お客さま入力用】申込フォーム!AN206))</f>
        <v/>
      </c>
    </row>
    <row r="194" spans="2:15" ht="21.75" customHeight="1" outlineLevel="1">
      <c r="B194" s="39">
        <v>186</v>
      </c>
      <c r="C194" s="266" t="str">
        <f>IF(【お客さま入力用】申込フォーム!C207="","",【お客さま入力用】申込フォーム!C207)</f>
        <v/>
      </c>
      <c r="D194" s="267" t="str">
        <f>IF(【お客さま入力用】申込フォーム!E207="","",【お客さま入力用】申込フォーム!E207)</f>
        <v/>
      </c>
      <c r="E194" s="267" t="str">
        <f>IF(【お客さま入力用】申込フォーム!H207="","",【お客さま入力用】申込フォーム!H207)</f>
        <v/>
      </c>
      <c r="F194" s="267" t="str">
        <f>IF(【お客さま入力用】申込フォーム!N207="","",【お客さま入力用】申込フォーム!N207)</f>
        <v/>
      </c>
      <c r="G194" s="267" t="str">
        <f>IF(【お客さま入力用】申込フォーム!O207="","",【お客さま入力用】申込フォーム!O207)</f>
        <v/>
      </c>
      <c r="H194" s="268" t="str">
        <f>IF(【お客さま入力用】申込フォーム!P207="","",IF(【お客さま入力用】申込フォーム!P207&lt;500,"実量制",【お客さま入力用】申込フォーム!P207))</f>
        <v/>
      </c>
      <c r="I194" s="268" t="str">
        <f>IF(【お客さま入力用】申込フォーム!AE207="","",【お客さま入力用】申込フォーム!AE207)</f>
        <v/>
      </c>
      <c r="J194" s="268" t="str">
        <f>IF(【お客さま入力用】申込フォーム!W207="","",【お客さま入力用】申込フォーム!W207)</f>
        <v/>
      </c>
      <c r="K194" s="268" t="str">
        <f>IF(【お客さま入力用】申込フォーム!Z207="","",【お客さま入力用】申込フォーム!Z207)</f>
        <v/>
      </c>
      <c r="L194" s="268" t="str">
        <f>IF(【お客さま入力用】申込フォーム!AB207="","",CONCATENATE(【お客さま入力用】申込フォーム!AB207,【お客さま入力用】申込フォーム!AC207,【お客さま入力用】申込フォーム!AD207))</f>
        <v/>
      </c>
      <c r="M194" s="267" t="str">
        <f>IF(【お客さま入力用】申込フォーム!AJ207="","",【お客さま入力用】申込フォーム!AJ207)</f>
        <v/>
      </c>
      <c r="N194" s="267" t="str">
        <f>IF(【お客さま入力用】申込フォーム!AK207="","",【お客さま入力用】申込フォーム!AK207)</f>
        <v/>
      </c>
      <c r="O194" s="266" t="str">
        <f>IF(【お客さま入力用】申込フォーム!AL207="","",CONCATENATE(【お客さま入力用】申込フォーム!AL207,【お客さま入力用】申込フォーム!AM207,【お客さま入力用】申込フォーム!AN207))</f>
        <v/>
      </c>
    </row>
    <row r="195" spans="2:15" ht="21.75" customHeight="1" outlineLevel="1">
      <c r="B195" s="39">
        <v>187</v>
      </c>
      <c r="C195" s="266" t="str">
        <f>IF(【お客さま入力用】申込フォーム!C208="","",【お客さま入力用】申込フォーム!C208)</f>
        <v/>
      </c>
      <c r="D195" s="267" t="str">
        <f>IF(【お客さま入力用】申込フォーム!E208="","",【お客さま入力用】申込フォーム!E208)</f>
        <v/>
      </c>
      <c r="E195" s="267" t="str">
        <f>IF(【お客さま入力用】申込フォーム!H208="","",【お客さま入力用】申込フォーム!H208)</f>
        <v/>
      </c>
      <c r="F195" s="267" t="str">
        <f>IF(【お客さま入力用】申込フォーム!N208="","",【お客さま入力用】申込フォーム!N208)</f>
        <v/>
      </c>
      <c r="G195" s="267" t="str">
        <f>IF(【お客さま入力用】申込フォーム!O208="","",【お客さま入力用】申込フォーム!O208)</f>
        <v/>
      </c>
      <c r="H195" s="268" t="str">
        <f>IF(【お客さま入力用】申込フォーム!P208="","",IF(【お客さま入力用】申込フォーム!P208&lt;500,"実量制",【お客さま入力用】申込フォーム!P208))</f>
        <v/>
      </c>
      <c r="I195" s="268" t="str">
        <f>IF(【お客さま入力用】申込フォーム!AE208="","",【お客さま入力用】申込フォーム!AE208)</f>
        <v/>
      </c>
      <c r="J195" s="268" t="str">
        <f>IF(【お客さま入力用】申込フォーム!W208="","",【お客さま入力用】申込フォーム!W208)</f>
        <v/>
      </c>
      <c r="K195" s="268" t="str">
        <f>IF(【お客さま入力用】申込フォーム!Z208="","",【お客さま入力用】申込フォーム!Z208)</f>
        <v/>
      </c>
      <c r="L195" s="268" t="str">
        <f>IF(【お客さま入力用】申込フォーム!AB208="","",CONCATENATE(【お客さま入力用】申込フォーム!AB208,【お客さま入力用】申込フォーム!AC208,【お客さま入力用】申込フォーム!AD208))</f>
        <v/>
      </c>
      <c r="M195" s="267" t="str">
        <f>IF(【お客さま入力用】申込フォーム!AJ208="","",【お客さま入力用】申込フォーム!AJ208)</f>
        <v/>
      </c>
      <c r="N195" s="267" t="str">
        <f>IF(【お客さま入力用】申込フォーム!AK208="","",【お客さま入力用】申込フォーム!AK208)</f>
        <v/>
      </c>
      <c r="O195" s="266" t="str">
        <f>IF(【お客さま入力用】申込フォーム!AL208="","",CONCATENATE(【お客さま入力用】申込フォーム!AL208,【お客さま入力用】申込フォーム!AM208,【お客さま入力用】申込フォーム!AN208))</f>
        <v/>
      </c>
    </row>
    <row r="196" spans="2:15" ht="21.75" customHeight="1" outlineLevel="1">
      <c r="B196" s="39">
        <v>188</v>
      </c>
      <c r="C196" s="266" t="str">
        <f>IF(【お客さま入力用】申込フォーム!C209="","",【お客さま入力用】申込フォーム!C209)</f>
        <v/>
      </c>
      <c r="D196" s="267" t="str">
        <f>IF(【お客さま入力用】申込フォーム!E209="","",【お客さま入力用】申込フォーム!E209)</f>
        <v/>
      </c>
      <c r="E196" s="267" t="str">
        <f>IF(【お客さま入力用】申込フォーム!H209="","",【お客さま入力用】申込フォーム!H209)</f>
        <v/>
      </c>
      <c r="F196" s="267" t="str">
        <f>IF(【お客さま入力用】申込フォーム!N209="","",【お客さま入力用】申込フォーム!N209)</f>
        <v/>
      </c>
      <c r="G196" s="267" t="str">
        <f>IF(【お客さま入力用】申込フォーム!O209="","",【お客さま入力用】申込フォーム!O209)</f>
        <v/>
      </c>
      <c r="H196" s="268" t="str">
        <f>IF(【お客さま入力用】申込フォーム!P209="","",IF(【お客さま入力用】申込フォーム!P209&lt;500,"実量制",【お客さま入力用】申込フォーム!P209))</f>
        <v/>
      </c>
      <c r="I196" s="268" t="str">
        <f>IF(【お客さま入力用】申込フォーム!AE209="","",【お客さま入力用】申込フォーム!AE209)</f>
        <v/>
      </c>
      <c r="J196" s="268" t="str">
        <f>IF(【お客さま入力用】申込フォーム!W209="","",【お客さま入力用】申込フォーム!W209)</f>
        <v/>
      </c>
      <c r="K196" s="268" t="str">
        <f>IF(【お客さま入力用】申込フォーム!Z209="","",【お客さま入力用】申込フォーム!Z209)</f>
        <v/>
      </c>
      <c r="L196" s="268" t="str">
        <f>IF(【お客さま入力用】申込フォーム!AB209="","",CONCATENATE(【お客さま入力用】申込フォーム!AB209,【お客さま入力用】申込フォーム!AC209,【お客さま入力用】申込フォーム!AD209))</f>
        <v/>
      </c>
      <c r="M196" s="267" t="str">
        <f>IF(【お客さま入力用】申込フォーム!AJ209="","",【お客さま入力用】申込フォーム!AJ209)</f>
        <v/>
      </c>
      <c r="N196" s="267" t="str">
        <f>IF(【お客さま入力用】申込フォーム!AK209="","",【お客さま入力用】申込フォーム!AK209)</f>
        <v/>
      </c>
      <c r="O196" s="266" t="str">
        <f>IF(【お客さま入力用】申込フォーム!AL209="","",CONCATENATE(【お客さま入力用】申込フォーム!AL209,【お客さま入力用】申込フォーム!AM209,【お客さま入力用】申込フォーム!AN209))</f>
        <v/>
      </c>
    </row>
    <row r="197" spans="2:15" ht="21.75" customHeight="1" outlineLevel="1">
      <c r="B197" s="39">
        <v>189</v>
      </c>
      <c r="C197" s="266" t="str">
        <f>IF(【お客さま入力用】申込フォーム!C210="","",【お客さま入力用】申込フォーム!C210)</f>
        <v/>
      </c>
      <c r="D197" s="267" t="str">
        <f>IF(【お客さま入力用】申込フォーム!E210="","",【お客さま入力用】申込フォーム!E210)</f>
        <v/>
      </c>
      <c r="E197" s="267" t="str">
        <f>IF(【お客さま入力用】申込フォーム!H210="","",【お客さま入力用】申込フォーム!H210)</f>
        <v/>
      </c>
      <c r="F197" s="267" t="str">
        <f>IF(【お客さま入力用】申込フォーム!N210="","",【お客さま入力用】申込フォーム!N210)</f>
        <v/>
      </c>
      <c r="G197" s="267" t="str">
        <f>IF(【お客さま入力用】申込フォーム!O210="","",【お客さま入力用】申込フォーム!O210)</f>
        <v/>
      </c>
      <c r="H197" s="268" t="str">
        <f>IF(【お客さま入力用】申込フォーム!P210="","",IF(【お客さま入力用】申込フォーム!P210&lt;500,"実量制",【お客さま入力用】申込フォーム!P210))</f>
        <v/>
      </c>
      <c r="I197" s="268" t="str">
        <f>IF(【お客さま入力用】申込フォーム!AE210="","",【お客さま入力用】申込フォーム!AE210)</f>
        <v/>
      </c>
      <c r="J197" s="268" t="str">
        <f>IF(【お客さま入力用】申込フォーム!W210="","",【お客さま入力用】申込フォーム!W210)</f>
        <v/>
      </c>
      <c r="K197" s="268" t="str">
        <f>IF(【お客さま入力用】申込フォーム!Z210="","",【お客さま入力用】申込フォーム!Z210)</f>
        <v/>
      </c>
      <c r="L197" s="268" t="str">
        <f>IF(【お客さま入力用】申込フォーム!AB210="","",CONCATENATE(【お客さま入力用】申込フォーム!AB210,【お客さま入力用】申込フォーム!AC210,【お客さま入力用】申込フォーム!AD210))</f>
        <v/>
      </c>
      <c r="M197" s="267" t="str">
        <f>IF(【お客さま入力用】申込フォーム!AJ210="","",【お客さま入力用】申込フォーム!AJ210)</f>
        <v/>
      </c>
      <c r="N197" s="267" t="str">
        <f>IF(【お客さま入力用】申込フォーム!AK210="","",【お客さま入力用】申込フォーム!AK210)</f>
        <v/>
      </c>
      <c r="O197" s="266" t="str">
        <f>IF(【お客さま入力用】申込フォーム!AL210="","",CONCATENATE(【お客さま入力用】申込フォーム!AL210,【お客さま入力用】申込フォーム!AM210,【お客さま入力用】申込フォーム!AN210))</f>
        <v/>
      </c>
    </row>
    <row r="198" spans="2:15" ht="21.75" customHeight="1" outlineLevel="1">
      <c r="B198" s="39">
        <v>190</v>
      </c>
      <c r="C198" s="266" t="str">
        <f>IF(【お客さま入力用】申込フォーム!C211="","",【お客さま入力用】申込フォーム!C211)</f>
        <v/>
      </c>
      <c r="D198" s="267" t="str">
        <f>IF(【お客さま入力用】申込フォーム!E211="","",【お客さま入力用】申込フォーム!E211)</f>
        <v/>
      </c>
      <c r="E198" s="267" t="str">
        <f>IF(【お客さま入力用】申込フォーム!H211="","",【お客さま入力用】申込フォーム!H211)</f>
        <v/>
      </c>
      <c r="F198" s="267" t="str">
        <f>IF(【お客さま入力用】申込フォーム!N211="","",【お客さま入力用】申込フォーム!N211)</f>
        <v/>
      </c>
      <c r="G198" s="267" t="str">
        <f>IF(【お客さま入力用】申込フォーム!O211="","",【お客さま入力用】申込フォーム!O211)</f>
        <v/>
      </c>
      <c r="H198" s="268" t="str">
        <f>IF(【お客さま入力用】申込フォーム!P211="","",IF(【お客さま入力用】申込フォーム!P211&lt;500,"実量制",【お客さま入力用】申込フォーム!P211))</f>
        <v/>
      </c>
      <c r="I198" s="268" t="str">
        <f>IF(【お客さま入力用】申込フォーム!AE211="","",【お客さま入力用】申込フォーム!AE211)</f>
        <v/>
      </c>
      <c r="J198" s="268" t="str">
        <f>IF(【お客さま入力用】申込フォーム!W211="","",【お客さま入力用】申込フォーム!W211)</f>
        <v/>
      </c>
      <c r="K198" s="268" t="str">
        <f>IF(【お客さま入力用】申込フォーム!Z211="","",【お客さま入力用】申込フォーム!Z211)</f>
        <v/>
      </c>
      <c r="L198" s="268" t="str">
        <f>IF(【お客さま入力用】申込フォーム!AB211="","",CONCATENATE(【お客さま入力用】申込フォーム!AB211,【お客さま入力用】申込フォーム!AC211,【お客さま入力用】申込フォーム!AD211))</f>
        <v/>
      </c>
      <c r="M198" s="267" t="str">
        <f>IF(【お客さま入力用】申込フォーム!AJ211="","",【お客さま入力用】申込フォーム!AJ211)</f>
        <v/>
      </c>
      <c r="N198" s="267" t="str">
        <f>IF(【お客さま入力用】申込フォーム!AK211="","",【お客さま入力用】申込フォーム!AK211)</f>
        <v/>
      </c>
      <c r="O198" s="266" t="str">
        <f>IF(【お客さま入力用】申込フォーム!AL211="","",CONCATENATE(【お客さま入力用】申込フォーム!AL211,【お客さま入力用】申込フォーム!AM211,【お客さま入力用】申込フォーム!AN211))</f>
        <v/>
      </c>
    </row>
    <row r="199" spans="2:15" ht="21.75" customHeight="1" outlineLevel="1">
      <c r="B199" s="39">
        <v>191</v>
      </c>
      <c r="C199" s="266" t="str">
        <f>IF(【お客さま入力用】申込フォーム!C212="","",【お客さま入力用】申込フォーム!C212)</f>
        <v/>
      </c>
      <c r="D199" s="267" t="str">
        <f>IF(【お客さま入力用】申込フォーム!E212="","",【お客さま入力用】申込フォーム!E212)</f>
        <v/>
      </c>
      <c r="E199" s="267" t="str">
        <f>IF(【お客さま入力用】申込フォーム!H212="","",【お客さま入力用】申込フォーム!H212)</f>
        <v/>
      </c>
      <c r="F199" s="267" t="str">
        <f>IF(【お客さま入力用】申込フォーム!N212="","",【お客さま入力用】申込フォーム!N212)</f>
        <v/>
      </c>
      <c r="G199" s="267" t="str">
        <f>IF(【お客さま入力用】申込フォーム!O212="","",【お客さま入力用】申込フォーム!O212)</f>
        <v/>
      </c>
      <c r="H199" s="268" t="str">
        <f>IF(【お客さま入力用】申込フォーム!P212="","",IF(【お客さま入力用】申込フォーム!P212&lt;500,"実量制",【お客さま入力用】申込フォーム!P212))</f>
        <v/>
      </c>
      <c r="I199" s="268" t="str">
        <f>IF(【お客さま入力用】申込フォーム!AE212="","",【お客さま入力用】申込フォーム!AE212)</f>
        <v/>
      </c>
      <c r="J199" s="268" t="str">
        <f>IF(【お客さま入力用】申込フォーム!W212="","",【お客さま入力用】申込フォーム!W212)</f>
        <v/>
      </c>
      <c r="K199" s="268" t="str">
        <f>IF(【お客さま入力用】申込フォーム!Z212="","",【お客さま入力用】申込フォーム!Z212)</f>
        <v/>
      </c>
      <c r="L199" s="268" t="str">
        <f>IF(【お客さま入力用】申込フォーム!AB212="","",CONCATENATE(【お客さま入力用】申込フォーム!AB212,【お客さま入力用】申込フォーム!AC212,【お客さま入力用】申込フォーム!AD212))</f>
        <v/>
      </c>
      <c r="M199" s="267" t="str">
        <f>IF(【お客さま入力用】申込フォーム!AJ212="","",【お客さま入力用】申込フォーム!AJ212)</f>
        <v/>
      </c>
      <c r="N199" s="267" t="str">
        <f>IF(【お客さま入力用】申込フォーム!AK212="","",【お客さま入力用】申込フォーム!AK212)</f>
        <v/>
      </c>
      <c r="O199" s="266" t="str">
        <f>IF(【お客さま入力用】申込フォーム!AL212="","",CONCATENATE(【お客さま入力用】申込フォーム!AL212,【お客さま入力用】申込フォーム!AM212,【お客さま入力用】申込フォーム!AN212))</f>
        <v/>
      </c>
    </row>
    <row r="200" spans="2:15" ht="21.75" customHeight="1" outlineLevel="1">
      <c r="B200" s="39">
        <v>192</v>
      </c>
      <c r="C200" s="266" t="str">
        <f>IF(【お客さま入力用】申込フォーム!C213="","",【お客さま入力用】申込フォーム!C213)</f>
        <v/>
      </c>
      <c r="D200" s="267" t="str">
        <f>IF(【お客さま入力用】申込フォーム!E213="","",【お客さま入力用】申込フォーム!E213)</f>
        <v/>
      </c>
      <c r="E200" s="267" t="str">
        <f>IF(【お客さま入力用】申込フォーム!H213="","",【お客さま入力用】申込フォーム!H213)</f>
        <v/>
      </c>
      <c r="F200" s="267" t="str">
        <f>IF(【お客さま入力用】申込フォーム!N213="","",【お客さま入力用】申込フォーム!N213)</f>
        <v/>
      </c>
      <c r="G200" s="267" t="str">
        <f>IF(【お客さま入力用】申込フォーム!O213="","",【お客さま入力用】申込フォーム!O213)</f>
        <v/>
      </c>
      <c r="H200" s="268" t="str">
        <f>IF(【お客さま入力用】申込フォーム!P213="","",IF(【お客さま入力用】申込フォーム!P213&lt;500,"実量制",【お客さま入力用】申込フォーム!P213))</f>
        <v/>
      </c>
      <c r="I200" s="268" t="str">
        <f>IF(【お客さま入力用】申込フォーム!AE213="","",【お客さま入力用】申込フォーム!AE213)</f>
        <v/>
      </c>
      <c r="J200" s="268" t="str">
        <f>IF(【お客さま入力用】申込フォーム!W213="","",【お客さま入力用】申込フォーム!W213)</f>
        <v/>
      </c>
      <c r="K200" s="268" t="str">
        <f>IF(【お客さま入力用】申込フォーム!Z213="","",【お客さま入力用】申込フォーム!Z213)</f>
        <v/>
      </c>
      <c r="L200" s="268" t="str">
        <f>IF(【お客さま入力用】申込フォーム!AB213="","",CONCATENATE(【お客さま入力用】申込フォーム!AB213,【お客さま入力用】申込フォーム!AC213,【お客さま入力用】申込フォーム!AD213))</f>
        <v/>
      </c>
      <c r="M200" s="267" t="str">
        <f>IF(【お客さま入力用】申込フォーム!AJ213="","",【お客さま入力用】申込フォーム!AJ213)</f>
        <v/>
      </c>
      <c r="N200" s="267" t="str">
        <f>IF(【お客さま入力用】申込フォーム!AK213="","",【お客さま入力用】申込フォーム!AK213)</f>
        <v/>
      </c>
      <c r="O200" s="266" t="str">
        <f>IF(【お客さま入力用】申込フォーム!AL213="","",CONCATENATE(【お客さま入力用】申込フォーム!AL213,【お客さま入力用】申込フォーム!AM213,【お客さま入力用】申込フォーム!AN213))</f>
        <v/>
      </c>
    </row>
    <row r="201" spans="2:15" ht="21.75" customHeight="1" outlineLevel="1">
      <c r="B201" s="39">
        <v>193</v>
      </c>
      <c r="C201" s="266" t="str">
        <f>IF(【お客さま入力用】申込フォーム!C214="","",【お客さま入力用】申込フォーム!C214)</f>
        <v/>
      </c>
      <c r="D201" s="267" t="str">
        <f>IF(【お客さま入力用】申込フォーム!E214="","",【お客さま入力用】申込フォーム!E214)</f>
        <v/>
      </c>
      <c r="E201" s="267" t="str">
        <f>IF(【お客さま入力用】申込フォーム!H214="","",【お客さま入力用】申込フォーム!H214)</f>
        <v/>
      </c>
      <c r="F201" s="267" t="str">
        <f>IF(【お客さま入力用】申込フォーム!N214="","",【お客さま入力用】申込フォーム!N214)</f>
        <v/>
      </c>
      <c r="G201" s="267" t="str">
        <f>IF(【お客さま入力用】申込フォーム!O214="","",【お客さま入力用】申込フォーム!O214)</f>
        <v/>
      </c>
      <c r="H201" s="268" t="str">
        <f>IF(【お客さま入力用】申込フォーム!P214="","",IF(【お客さま入力用】申込フォーム!P214&lt;500,"実量制",【お客さま入力用】申込フォーム!P214))</f>
        <v/>
      </c>
      <c r="I201" s="268" t="str">
        <f>IF(【お客さま入力用】申込フォーム!AE214="","",【お客さま入力用】申込フォーム!AE214)</f>
        <v/>
      </c>
      <c r="J201" s="268" t="str">
        <f>IF(【お客さま入力用】申込フォーム!W214="","",【お客さま入力用】申込フォーム!W214)</f>
        <v/>
      </c>
      <c r="K201" s="268" t="str">
        <f>IF(【お客さま入力用】申込フォーム!Z214="","",【お客さま入力用】申込フォーム!Z214)</f>
        <v/>
      </c>
      <c r="L201" s="268" t="str">
        <f>IF(【お客さま入力用】申込フォーム!AB214="","",CONCATENATE(【お客さま入力用】申込フォーム!AB214,【お客さま入力用】申込フォーム!AC214,【お客さま入力用】申込フォーム!AD214))</f>
        <v/>
      </c>
      <c r="M201" s="267" t="str">
        <f>IF(【お客さま入力用】申込フォーム!AJ214="","",【お客さま入力用】申込フォーム!AJ214)</f>
        <v/>
      </c>
      <c r="N201" s="267" t="str">
        <f>IF(【お客さま入力用】申込フォーム!AK214="","",【お客さま入力用】申込フォーム!AK214)</f>
        <v/>
      </c>
      <c r="O201" s="266" t="str">
        <f>IF(【お客さま入力用】申込フォーム!AL214="","",CONCATENATE(【お客さま入力用】申込フォーム!AL214,【お客さま入力用】申込フォーム!AM214,【お客さま入力用】申込フォーム!AN214))</f>
        <v/>
      </c>
    </row>
    <row r="202" spans="2:15" ht="21.75" customHeight="1" outlineLevel="1">
      <c r="B202" s="39">
        <v>194</v>
      </c>
      <c r="C202" s="266" t="str">
        <f>IF(【お客さま入力用】申込フォーム!C215="","",【お客さま入力用】申込フォーム!C215)</f>
        <v/>
      </c>
      <c r="D202" s="267" t="str">
        <f>IF(【お客さま入力用】申込フォーム!E215="","",【お客さま入力用】申込フォーム!E215)</f>
        <v/>
      </c>
      <c r="E202" s="267" t="str">
        <f>IF(【お客さま入力用】申込フォーム!H215="","",【お客さま入力用】申込フォーム!H215)</f>
        <v/>
      </c>
      <c r="F202" s="267" t="str">
        <f>IF(【お客さま入力用】申込フォーム!N215="","",【お客さま入力用】申込フォーム!N215)</f>
        <v/>
      </c>
      <c r="G202" s="267" t="str">
        <f>IF(【お客さま入力用】申込フォーム!O215="","",【お客さま入力用】申込フォーム!O215)</f>
        <v/>
      </c>
      <c r="H202" s="268" t="str">
        <f>IF(【お客さま入力用】申込フォーム!P215="","",IF(【お客さま入力用】申込フォーム!P215&lt;500,"実量制",【お客さま入力用】申込フォーム!P215))</f>
        <v/>
      </c>
      <c r="I202" s="268" t="str">
        <f>IF(【お客さま入力用】申込フォーム!AE215="","",【お客さま入力用】申込フォーム!AE215)</f>
        <v/>
      </c>
      <c r="J202" s="268" t="str">
        <f>IF(【お客さま入力用】申込フォーム!W215="","",【お客さま入力用】申込フォーム!W215)</f>
        <v/>
      </c>
      <c r="K202" s="268" t="str">
        <f>IF(【お客さま入力用】申込フォーム!Z215="","",【お客さま入力用】申込フォーム!Z215)</f>
        <v/>
      </c>
      <c r="L202" s="268" t="str">
        <f>IF(【お客さま入力用】申込フォーム!AB215="","",CONCATENATE(【お客さま入力用】申込フォーム!AB215,【お客さま入力用】申込フォーム!AC215,【お客さま入力用】申込フォーム!AD215))</f>
        <v/>
      </c>
      <c r="M202" s="267" t="str">
        <f>IF(【お客さま入力用】申込フォーム!AJ215="","",【お客さま入力用】申込フォーム!AJ215)</f>
        <v/>
      </c>
      <c r="N202" s="267" t="str">
        <f>IF(【お客さま入力用】申込フォーム!AK215="","",【お客さま入力用】申込フォーム!AK215)</f>
        <v/>
      </c>
      <c r="O202" s="266" t="str">
        <f>IF(【お客さま入力用】申込フォーム!AL215="","",CONCATENATE(【お客さま入力用】申込フォーム!AL215,【お客さま入力用】申込フォーム!AM215,【お客さま入力用】申込フォーム!AN215))</f>
        <v/>
      </c>
    </row>
    <row r="203" spans="2:15" ht="21.75" customHeight="1" outlineLevel="1">
      <c r="B203" s="39">
        <v>195</v>
      </c>
      <c r="C203" s="266" t="str">
        <f>IF(【お客さま入力用】申込フォーム!C216="","",【お客さま入力用】申込フォーム!C216)</f>
        <v/>
      </c>
      <c r="D203" s="267" t="str">
        <f>IF(【お客さま入力用】申込フォーム!E216="","",【お客さま入力用】申込フォーム!E216)</f>
        <v/>
      </c>
      <c r="E203" s="267" t="str">
        <f>IF(【お客さま入力用】申込フォーム!H216="","",【お客さま入力用】申込フォーム!H216)</f>
        <v/>
      </c>
      <c r="F203" s="267" t="str">
        <f>IF(【お客さま入力用】申込フォーム!N216="","",【お客さま入力用】申込フォーム!N216)</f>
        <v/>
      </c>
      <c r="G203" s="267" t="str">
        <f>IF(【お客さま入力用】申込フォーム!O216="","",【お客さま入力用】申込フォーム!O216)</f>
        <v/>
      </c>
      <c r="H203" s="268" t="str">
        <f>IF(【お客さま入力用】申込フォーム!P216="","",IF(【お客さま入力用】申込フォーム!P216&lt;500,"実量制",【お客さま入力用】申込フォーム!P216))</f>
        <v/>
      </c>
      <c r="I203" s="268" t="str">
        <f>IF(【お客さま入力用】申込フォーム!AE216="","",【お客さま入力用】申込フォーム!AE216)</f>
        <v/>
      </c>
      <c r="J203" s="268" t="str">
        <f>IF(【お客さま入力用】申込フォーム!W216="","",【お客さま入力用】申込フォーム!W216)</f>
        <v/>
      </c>
      <c r="K203" s="268" t="str">
        <f>IF(【お客さま入力用】申込フォーム!Z216="","",【お客さま入力用】申込フォーム!Z216)</f>
        <v/>
      </c>
      <c r="L203" s="268" t="str">
        <f>IF(【お客さま入力用】申込フォーム!AB216="","",CONCATENATE(【お客さま入力用】申込フォーム!AB216,【お客さま入力用】申込フォーム!AC216,【お客さま入力用】申込フォーム!AD216))</f>
        <v/>
      </c>
      <c r="M203" s="267" t="str">
        <f>IF(【お客さま入力用】申込フォーム!AJ216="","",【お客さま入力用】申込フォーム!AJ216)</f>
        <v/>
      </c>
      <c r="N203" s="267" t="str">
        <f>IF(【お客さま入力用】申込フォーム!AK216="","",【お客さま入力用】申込フォーム!AK216)</f>
        <v/>
      </c>
      <c r="O203" s="266" t="str">
        <f>IF(【お客さま入力用】申込フォーム!AL216="","",CONCATENATE(【お客さま入力用】申込フォーム!AL216,【お客さま入力用】申込フォーム!AM216,【お客さま入力用】申込フォーム!AN216))</f>
        <v/>
      </c>
    </row>
    <row r="204" spans="2:15" ht="21.75" customHeight="1" outlineLevel="1">
      <c r="B204" s="39">
        <v>196</v>
      </c>
      <c r="C204" s="266" t="str">
        <f>IF(【お客さま入力用】申込フォーム!C217="","",【お客さま入力用】申込フォーム!C217)</f>
        <v/>
      </c>
      <c r="D204" s="267" t="str">
        <f>IF(【お客さま入力用】申込フォーム!E217="","",【お客さま入力用】申込フォーム!E217)</f>
        <v/>
      </c>
      <c r="E204" s="267" t="str">
        <f>IF(【お客さま入力用】申込フォーム!H217="","",【お客さま入力用】申込フォーム!H217)</f>
        <v/>
      </c>
      <c r="F204" s="267" t="str">
        <f>IF(【お客さま入力用】申込フォーム!N217="","",【お客さま入力用】申込フォーム!N217)</f>
        <v/>
      </c>
      <c r="G204" s="267" t="str">
        <f>IF(【お客さま入力用】申込フォーム!O217="","",【お客さま入力用】申込フォーム!O217)</f>
        <v/>
      </c>
      <c r="H204" s="268" t="str">
        <f>IF(【お客さま入力用】申込フォーム!P217="","",IF(【お客さま入力用】申込フォーム!P217&lt;500,"実量制",【お客さま入力用】申込フォーム!P217))</f>
        <v/>
      </c>
      <c r="I204" s="268" t="str">
        <f>IF(【お客さま入力用】申込フォーム!AE217="","",【お客さま入力用】申込フォーム!AE217)</f>
        <v/>
      </c>
      <c r="J204" s="268" t="str">
        <f>IF(【お客さま入力用】申込フォーム!W217="","",【お客さま入力用】申込フォーム!W217)</f>
        <v/>
      </c>
      <c r="K204" s="268" t="str">
        <f>IF(【お客さま入力用】申込フォーム!Z217="","",【お客さま入力用】申込フォーム!Z217)</f>
        <v/>
      </c>
      <c r="L204" s="268" t="str">
        <f>IF(【お客さま入力用】申込フォーム!AB217="","",CONCATENATE(【お客さま入力用】申込フォーム!AB217,【お客さま入力用】申込フォーム!AC217,【お客さま入力用】申込フォーム!AD217))</f>
        <v/>
      </c>
      <c r="M204" s="267" t="str">
        <f>IF(【お客さま入力用】申込フォーム!AJ217="","",【お客さま入力用】申込フォーム!AJ217)</f>
        <v/>
      </c>
      <c r="N204" s="267" t="str">
        <f>IF(【お客さま入力用】申込フォーム!AK217="","",【お客さま入力用】申込フォーム!AK217)</f>
        <v/>
      </c>
      <c r="O204" s="266" t="str">
        <f>IF(【お客さま入力用】申込フォーム!AL217="","",CONCATENATE(【お客さま入力用】申込フォーム!AL217,【お客さま入力用】申込フォーム!AM217,【お客さま入力用】申込フォーム!AN217))</f>
        <v/>
      </c>
    </row>
    <row r="205" spans="2:15" ht="21.75" customHeight="1" outlineLevel="1">
      <c r="B205" s="39">
        <v>197</v>
      </c>
      <c r="C205" s="266" t="str">
        <f>IF(【お客さま入力用】申込フォーム!C218="","",【お客さま入力用】申込フォーム!C218)</f>
        <v/>
      </c>
      <c r="D205" s="267" t="str">
        <f>IF(【お客さま入力用】申込フォーム!E218="","",【お客さま入力用】申込フォーム!E218)</f>
        <v/>
      </c>
      <c r="E205" s="267" t="str">
        <f>IF(【お客さま入力用】申込フォーム!H218="","",【お客さま入力用】申込フォーム!H218)</f>
        <v/>
      </c>
      <c r="F205" s="267" t="str">
        <f>IF(【お客さま入力用】申込フォーム!N218="","",【お客さま入力用】申込フォーム!N218)</f>
        <v/>
      </c>
      <c r="G205" s="267" t="str">
        <f>IF(【お客さま入力用】申込フォーム!O218="","",【お客さま入力用】申込フォーム!O218)</f>
        <v/>
      </c>
      <c r="H205" s="268" t="str">
        <f>IF(【お客さま入力用】申込フォーム!P218="","",IF(【お客さま入力用】申込フォーム!P218&lt;500,"実量制",【お客さま入力用】申込フォーム!P218))</f>
        <v/>
      </c>
      <c r="I205" s="268" t="str">
        <f>IF(【お客さま入力用】申込フォーム!AE218="","",【お客さま入力用】申込フォーム!AE218)</f>
        <v/>
      </c>
      <c r="J205" s="268" t="str">
        <f>IF(【お客さま入力用】申込フォーム!W218="","",【お客さま入力用】申込フォーム!W218)</f>
        <v/>
      </c>
      <c r="K205" s="268" t="str">
        <f>IF(【お客さま入力用】申込フォーム!Z218="","",【お客さま入力用】申込フォーム!Z218)</f>
        <v/>
      </c>
      <c r="L205" s="268" t="str">
        <f>IF(【お客さま入力用】申込フォーム!AB218="","",CONCATENATE(【お客さま入力用】申込フォーム!AB218,【お客さま入力用】申込フォーム!AC218,【お客さま入力用】申込フォーム!AD218))</f>
        <v/>
      </c>
      <c r="M205" s="267" t="str">
        <f>IF(【お客さま入力用】申込フォーム!AJ218="","",【お客さま入力用】申込フォーム!AJ218)</f>
        <v/>
      </c>
      <c r="N205" s="267" t="str">
        <f>IF(【お客さま入力用】申込フォーム!AK218="","",【お客さま入力用】申込フォーム!AK218)</f>
        <v/>
      </c>
      <c r="O205" s="266" t="str">
        <f>IF(【お客さま入力用】申込フォーム!AL218="","",CONCATENATE(【お客さま入力用】申込フォーム!AL218,【お客さま入力用】申込フォーム!AM218,【お客さま入力用】申込フォーム!AN218))</f>
        <v/>
      </c>
    </row>
    <row r="206" spans="2:15" ht="21.75" customHeight="1" outlineLevel="1">
      <c r="B206" s="39">
        <v>198</v>
      </c>
      <c r="C206" s="266" t="str">
        <f>IF(【お客さま入力用】申込フォーム!C219="","",【お客さま入力用】申込フォーム!C219)</f>
        <v/>
      </c>
      <c r="D206" s="267" t="str">
        <f>IF(【お客さま入力用】申込フォーム!E219="","",【お客さま入力用】申込フォーム!E219)</f>
        <v/>
      </c>
      <c r="E206" s="267" t="str">
        <f>IF(【お客さま入力用】申込フォーム!H219="","",【お客さま入力用】申込フォーム!H219)</f>
        <v/>
      </c>
      <c r="F206" s="267" t="str">
        <f>IF(【お客さま入力用】申込フォーム!N219="","",【お客さま入力用】申込フォーム!N219)</f>
        <v/>
      </c>
      <c r="G206" s="267" t="str">
        <f>IF(【お客さま入力用】申込フォーム!O219="","",【お客さま入力用】申込フォーム!O219)</f>
        <v/>
      </c>
      <c r="H206" s="268" t="str">
        <f>IF(【お客さま入力用】申込フォーム!P219="","",IF(【お客さま入力用】申込フォーム!P219&lt;500,"実量制",【お客さま入力用】申込フォーム!P219))</f>
        <v/>
      </c>
      <c r="I206" s="268" t="str">
        <f>IF(【お客さま入力用】申込フォーム!AE219="","",【お客さま入力用】申込フォーム!AE219)</f>
        <v/>
      </c>
      <c r="J206" s="268" t="str">
        <f>IF(【お客さま入力用】申込フォーム!W219="","",【お客さま入力用】申込フォーム!W219)</f>
        <v/>
      </c>
      <c r="K206" s="268" t="str">
        <f>IF(【お客さま入力用】申込フォーム!Z219="","",【お客さま入力用】申込フォーム!Z219)</f>
        <v/>
      </c>
      <c r="L206" s="268" t="str">
        <f>IF(【お客さま入力用】申込フォーム!AB219="","",CONCATENATE(【お客さま入力用】申込フォーム!AB219,【お客さま入力用】申込フォーム!AC219,【お客さま入力用】申込フォーム!AD219))</f>
        <v/>
      </c>
      <c r="M206" s="267" t="str">
        <f>IF(【お客さま入力用】申込フォーム!AJ219="","",【お客さま入力用】申込フォーム!AJ219)</f>
        <v/>
      </c>
      <c r="N206" s="267" t="str">
        <f>IF(【お客さま入力用】申込フォーム!AK219="","",【お客さま入力用】申込フォーム!AK219)</f>
        <v/>
      </c>
      <c r="O206" s="266" t="str">
        <f>IF(【お客さま入力用】申込フォーム!AL219="","",CONCATENATE(【お客さま入力用】申込フォーム!AL219,【お客さま入力用】申込フォーム!AM219,【お客さま入力用】申込フォーム!AN219))</f>
        <v/>
      </c>
    </row>
    <row r="207" spans="2:15" ht="21.75" customHeight="1" outlineLevel="1">
      <c r="B207" s="39">
        <v>199</v>
      </c>
      <c r="C207" s="266" t="str">
        <f>IF(【お客さま入力用】申込フォーム!C220="","",【お客さま入力用】申込フォーム!C220)</f>
        <v/>
      </c>
      <c r="D207" s="267" t="str">
        <f>IF(【お客さま入力用】申込フォーム!E220="","",【お客さま入力用】申込フォーム!E220)</f>
        <v/>
      </c>
      <c r="E207" s="267" t="str">
        <f>IF(【お客さま入力用】申込フォーム!H220="","",【お客さま入力用】申込フォーム!H220)</f>
        <v/>
      </c>
      <c r="F207" s="267" t="str">
        <f>IF(【お客さま入力用】申込フォーム!N220="","",【お客さま入力用】申込フォーム!N220)</f>
        <v/>
      </c>
      <c r="G207" s="267" t="str">
        <f>IF(【お客さま入力用】申込フォーム!O220="","",【お客さま入力用】申込フォーム!O220)</f>
        <v/>
      </c>
      <c r="H207" s="268" t="str">
        <f>IF(【お客さま入力用】申込フォーム!P220="","",IF(【お客さま入力用】申込フォーム!P220&lt;500,"実量制",【お客さま入力用】申込フォーム!P220))</f>
        <v/>
      </c>
      <c r="I207" s="268" t="str">
        <f>IF(【お客さま入力用】申込フォーム!AE220="","",【お客さま入力用】申込フォーム!AE220)</f>
        <v/>
      </c>
      <c r="J207" s="268" t="str">
        <f>IF(【お客さま入力用】申込フォーム!W220="","",【お客さま入力用】申込フォーム!W220)</f>
        <v/>
      </c>
      <c r="K207" s="268" t="str">
        <f>IF(【お客さま入力用】申込フォーム!Z220="","",【お客さま入力用】申込フォーム!Z220)</f>
        <v/>
      </c>
      <c r="L207" s="268" t="str">
        <f>IF(【お客さま入力用】申込フォーム!AB220="","",CONCATENATE(【お客さま入力用】申込フォーム!AB220,【お客さま入力用】申込フォーム!AC220,【お客さま入力用】申込フォーム!AD220))</f>
        <v/>
      </c>
      <c r="M207" s="267" t="str">
        <f>IF(【お客さま入力用】申込フォーム!AJ220="","",【お客さま入力用】申込フォーム!AJ220)</f>
        <v/>
      </c>
      <c r="N207" s="267" t="str">
        <f>IF(【お客さま入力用】申込フォーム!AK220="","",【お客さま入力用】申込フォーム!AK220)</f>
        <v/>
      </c>
      <c r="O207" s="266" t="str">
        <f>IF(【お客さま入力用】申込フォーム!AL220="","",CONCATENATE(【お客さま入力用】申込フォーム!AL220,【お客さま入力用】申込フォーム!AM220,【お客さま入力用】申込フォーム!AN220))</f>
        <v/>
      </c>
    </row>
    <row r="208" spans="2:15" ht="21.75" customHeight="1" outlineLevel="1">
      <c r="B208" s="39">
        <v>200</v>
      </c>
      <c r="C208" s="266" t="str">
        <f>IF(【お客さま入力用】申込フォーム!C221="","",【お客さま入力用】申込フォーム!C221)</f>
        <v/>
      </c>
      <c r="D208" s="267" t="str">
        <f>IF(【お客さま入力用】申込フォーム!E221="","",【お客さま入力用】申込フォーム!E221)</f>
        <v/>
      </c>
      <c r="E208" s="267" t="str">
        <f>IF(【お客さま入力用】申込フォーム!H221="","",【お客さま入力用】申込フォーム!H221)</f>
        <v/>
      </c>
      <c r="F208" s="267" t="str">
        <f>IF(【お客さま入力用】申込フォーム!N221="","",【お客さま入力用】申込フォーム!N221)</f>
        <v/>
      </c>
      <c r="G208" s="267" t="str">
        <f>IF(【お客さま入力用】申込フォーム!O221="","",【お客さま入力用】申込フォーム!O221)</f>
        <v/>
      </c>
      <c r="H208" s="268" t="str">
        <f>IF(【お客さま入力用】申込フォーム!P221="","",IF(【お客さま入力用】申込フォーム!P221&lt;500,"実量制",【お客さま入力用】申込フォーム!P221))</f>
        <v/>
      </c>
      <c r="I208" s="268" t="str">
        <f>IF(【お客さま入力用】申込フォーム!AE221="","",【お客さま入力用】申込フォーム!AE221)</f>
        <v/>
      </c>
      <c r="J208" s="268" t="str">
        <f>IF(【お客さま入力用】申込フォーム!W221="","",【お客さま入力用】申込フォーム!W221)</f>
        <v/>
      </c>
      <c r="K208" s="268" t="str">
        <f>IF(【お客さま入力用】申込フォーム!Z221="","",【お客さま入力用】申込フォーム!Z221)</f>
        <v/>
      </c>
      <c r="L208" s="268" t="str">
        <f>IF(【お客さま入力用】申込フォーム!AB221="","",CONCATENATE(【お客さま入力用】申込フォーム!AB221,【お客さま入力用】申込フォーム!AC221,【お客さま入力用】申込フォーム!AD221))</f>
        <v/>
      </c>
      <c r="M208" s="267" t="str">
        <f>IF(【お客さま入力用】申込フォーム!AJ221="","",【お客さま入力用】申込フォーム!AJ221)</f>
        <v/>
      </c>
      <c r="N208" s="267" t="str">
        <f>IF(【お客さま入力用】申込フォーム!AK221="","",【お客さま入力用】申込フォーム!AK221)</f>
        <v/>
      </c>
      <c r="O208" s="266" t="str">
        <f>IF(【お客さま入力用】申込フォーム!AL221="","",CONCATENATE(【お客さま入力用】申込フォーム!AL221,【お客さま入力用】申込フォーム!AM221,【お客さま入力用】申込フォーム!AN221))</f>
        <v/>
      </c>
    </row>
    <row r="209" spans="2:15">
      <c r="B209" s="40"/>
      <c r="C209" s="66"/>
      <c r="D209" s="42"/>
      <c r="E209" s="42"/>
      <c r="F209" s="40"/>
      <c r="G209" s="40"/>
      <c r="H209" s="44"/>
      <c r="I209" s="44"/>
      <c r="J209" s="44"/>
      <c r="K209" s="44"/>
      <c r="L209" s="44"/>
      <c r="M209" s="40"/>
      <c r="N209" s="40"/>
      <c r="O209" s="40"/>
    </row>
    <row r="210" spans="2:15">
      <c r="B210" s="40"/>
      <c r="C210" s="67"/>
      <c r="D210" s="40"/>
      <c r="E210" s="40"/>
      <c r="F210" s="40"/>
      <c r="G210" s="40"/>
      <c r="H210" s="40"/>
      <c r="I210" s="40"/>
      <c r="J210" s="40"/>
      <c r="K210" s="40"/>
      <c r="L210" s="40"/>
      <c r="M210" s="40"/>
      <c r="N210" s="40"/>
      <c r="O210" s="40"/>
    </row>
    <row r="211" spans="2:15">
      <c r="B211" s="40"/>
      <c r="C211" s="41"/>
      <c r="D211" s="42"/>
      <c r="E211" s="42"/>
      <c r="F211" s="40"/>
      <c r="G211" s="40"/>
      <c r="H211" s="44"/>
      <c r="I211" s="44"/>
      <c r="J211" s="44"/>
      <c r="K211" s="44"/>
      <c r="L211" s="44"/>
      <c r="M211" s="40"/>
      <c r="N211" s="40"/>
      <c r="O211" s="40"/>
    </row>
    <row r="212" spans="2:15">
      <c r="B212" s="40"/>
      <c r="C212" s="41"/>
      <c r="D212" s="42"/>
      <c r="E212" s="42"/>
      <c r="F212" s="40"/>
      <c r="G212" s="40"/>
      <c r="H212" s="44"/>
      <c r="I212" s="44"/>
      <c r="J212" s="44"/>
      <c r="K212" s="44"/>
      <c r="L212" s="44"/>
      <c r="M212" s="40"/>
      <c r="N212" s="40"/>
      <c r="O212" s="40"/>
    </row>
    <row r="213" spans="2:15">
      <c r="B213" s="40"/>
      <c r="C213" s="41"/>
      <c r="D213" s="42"/>
      <c r="E213" s="42"/>
      <c r="F213" s="40"/>
      <c r="G213" s="40"/>
      <c r="H213" s="44"/>
      <c r="I213" s="44"/>
      <c r="J213" s="44"/>
      <c r="K213" s="44"/>
      <c r="L213" s="44"/>
      <c r="M213" s="40"/>
      <c r="N213" s="40"/>
      <c r="O213" s="40"/>
    </row>
    <row r="214" spans="2:15">
      <c r="B214" s="40"/>
      <c r="C214" s="41"/>
      <c r="D214" s="42"/>
      <c r="E214" s="42"/>
      <c r="F214" s="40"/>
      <c r="G214" s="40"/>
      <c r="H214" s="44"/>
      <c r="I214" s="44"/>
      <c r="J214" s="44"/>
      <c r="K214" s="44"/>
      <c r="L214" s="44"/>
      <c r="M214" s="40"/>
      <c r="N214" s="40"/>
      <c r="O214" s="40"/>
    </row>
    <row r="215" spans="2:15">
      <c r="B215" s="40"/>
      <c r="C215" s="41"/>
      <c r="D215" s="42"/>
      <c r="E215" s="42"/>
      <c r="F215" s="40"/>
      <c r="G215" s="40"/>
      <c r="H215" s="44"/>
      <c r="I215" s="44"/>
      <c r="J215" s="44"/>
      <c r="K215" s="44"/>
      <c r="L215" s="44"/>
      <c r="M215" s="40"/>
      <c r="N215" s="40"/>
      <c r="O215" s="40"/>
    </row>
    <row r="216" spans="2:15">
      <c r="B216" s="40"/>
      <c r="C216" s="41"/>
      <c r="D216" s="42"/>
      <c r="E216" s="42"/>
      <c r="F216" s="40"/>
      <c r="G216" s="40"/>
      <c r="H216" s="44"/>
      <c r="I216" s="44"/>
      <c r="J216" s="44"/>
      <c r="K216" s="44"/>
      <c r="L216" s="44"/>
      <c r="M216" s="40"/>
      <c r="N216" s="40"/>
      <c r="O216" s="40"/>
    </row>
    <row r="217" spans="2:15">
      <c r="B217" s="40"/>
      <c r="C217" s="41"/>
      <c r="D217" s="42"/>
      <c r="E217" s="42"/>
      <c r="F217" s="40"/>
      <c r="G217" s="40"/>
      <c r="H217" s="44"/>
      <c r="I217" s="44"/>
      <c r="J217" s="44"/>
      <c r="K217" s="44"/>
      <c r="L217" s="44"/>
      <c r="M217" s="40"/>
      <c r="N217" s="40"/>
      <c r="O217" s="40"/>
    </row>
    <row r="218" spans="2:15">
      <c r="B218" s="40"/>
      <c r="C218" s="41"/>
      <c r="D218" s="42"/>
      <c r="E218" s="42"/>
      <c r="F218" s="40"/>
      <c r="G218" s="40"/>
      <c r="H218" s="44"/>
      <c r="I218" s="44"/>
      <c r="J218" s="44"/>
      <c r="K218" s="44"/>
      <c r="L218" s="44"/>
      <c r="M218" s="40"/>
      <c r="N218" s="40"/>
      <c r="O218" s="40"/>
    </row>
  </sheetData>
  <mergeCells count="17">
    <mergeCell ref="M5:O6"/>
    <mergeCell ref="L7:L8"/>
    <mergeCell ref="J7:J8"/>
    <mergeCell ref="O7:O8"/>
    <mergeCell ref="N7:N8"/>
    <mergeCell ref="M7:M8"/>
    <mergeCell ref="I5:L6"/>
    <mergeCell ref="B5:B8"/>
    <mergeCell ref="G7:G8"/>
    <mergeCell ref="H7:H8"/>
    <mergeCell ref="I7:I8"/>
    <mergeCell ref="K7:K8"/>
    <mergeCell ref="C7:C8"/>
    <mergeCell ref="D7:D8"/>
    <mergeCell ref="E7:E8"/>
    <mergeCell ref="C5:H6"/>
    <mergeCell ref="F7:F8"/>
  </mergeCells>
  <phoneticPr fontId="3"/>
  <dataValidations count="2">
    <dataValidation type="list" allowBlank="1" showInputMessage="1" showErrorMessage="1" sqref="G211:G218 G209" xr:uid="{471051B3-3170-4CE9-86D0-7B87038F09F5}">
      <formula1>メニュー名</formula1>
    </dataValidation>
    <dataValidation type="list" allowBlank="1" showInputMessage="1" showErrorMessage="1" sqref="F211:F218 F209" xr:uid="{66F6A34E-6D4F-4BB0-99C2-C7E9DF09FB88}">
      <formula1>INDIRECT(#REF!)</formula1>
    </dataValidation>
  </dataValidations>
  <printOptions horizontalCentered="1"/>
  <pageMargins left="0.31496062992125984" right="0.11811023622047245" top="0.74803149606299213" bottom="0.74803149606299213" header="0.31496062992125984" footer="0.31496062992125984"/>
  <pageSetup paperSize="8" scale="59"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7A096-BDAA-4651-A10C-19B6DF7C398F}">
  <sheetPr codeName="Sheet9">
    <tabColor theme="7" tint="0.79998168889431442"/>
  </sheetPr>
  <dimension ref="B2:P7"/>
  <sheetViews>
    <sheetView zoomScaleNormal="100" workbookViewId="0">
      <selection activeCell="L13" sqref="I13:L14"/>
    </sheetView>
  </sheetViews>
  <sheetFormatPr defaultRowHeight="15.75"/>
  <cols>
    <col min="1" max="1" width="4.25" style="76" customWidth="1"/>
    <col min="2" max="2" width="6.625" style="76" customWidth="1"/>
    <col min="3" max="3" width="14.875" style="76" customWidth="1"/>
    <col min="4" max="4" width="12" style="76" customWidth="1"/>
    <col min="5" max="5" width="11.625" style="76" customWidth="1"/>
    <col min="6" max="6" width="16.25" style="76" customWidth="1"/>
    <col min="7" max="7" width="25.5" style="76" customWidth="1"/>
    <col min="8" max="10" width="15.375" style="76" customWidth="1"/>
    <col min="11" max="11" width="16" style="76" customWidth="1"/>
    <col min="12" max="13" width="15.375" style="76" customWidth="1"/>
    <col min="14" max="14" width="15.5" style="76" customWidth="1"/>
    <col min="15" max="15" width="15.375" style="76" customWidth="1"/>
    <col min="16" max="16" width="16" style="76" customWidth="1"/>
    <col min="17" max="17" width="15.375" style="76" customWidth="1"/>
    <col min="18" max="27" width="13.5" style="76" customWidth="1"/>
    <col min="28" max="29" width="13.625" style="76" customWidth="1"/>
    <col min="30" max="16384" width="9" style="76"/>
  </cols>
  <sheetData>
    <row r="2" spans="2:16">
      <c r="B2" s="76" t="s">
        <v>997</v>
      </c>
    </row>
    <row r="3" spans="2:16" ht="16.5" customHeight="1"/>
    <row r="4" spans="2:16" s="77" customFormat="1" ht="16.5" customHeight="1">
      <c r="B4" s="102"/>
      <c r="C4" s="377" t="s">
        <v>462</v>
      </c>
      <c r="D4" s="377" t="s">
        <v>498</v>
      </c>
      <c r="E4" s="377" t="s">
        <v>499</v>
      </c>
      <c r="F4" s="377" t="s">
        <v>465</v>
      </c>
      <c r="G4" s="379" t="s">
        <v>464</v>
      </c>
      <c r="H4" s="379" t="s">
        <v>19</v>
      </c>
      <c r="I4" s="379" t="s">
        <v>466</v>
      </c>
      <c r="J4" s="379" t="s">
        <v>467</v>
      </c>
      <c r="K4" s="96"/>
      <c r="M4" s="96"/>
      <c r="N4" s="96"/>
      <c r="O4" s="96"/>
      <c r="P4" s="96"/>
    </row>
    <row r="5" spans="2:16" s="77" customFormat="1" ht="16.5" customHeight="1">
      <c r="B5" s="102"/>
      <c r="C5" s="378"/>
      <c r="D5" s="378"/>
      <c r="E5" s="378"/>
      <c r="F5" s="378"/>
      <c r="G5" s="380"/>
      <c r="H5" s="380"/>
      <c r="I5" s="380"/>
      <c r="J5" s="380"/>
      <c r="K5" s="96"/>
      <c r="M5" s="96"/>
      <c r="N5" s="96"/>
      <c r="O5" s="96"/>
      <c r="P5" s="96"/>
    </row>
    <row r="6" spans="2:16" s="79" customFormat="1" ht="16.5" customHeight="1">
      <c r="B6" s="102"/>
      <c r="C6" s="95" t="s">
        <v>470</v>
      </c>
      <c r="D6" s="95" t="s">
        <v>471</v>
      </c>
      <c r="E6" s="95" t="s">
        <v>471</v>
      </c>
      <c r="F6" s="95" t="s">
        <v>470</v>
      </c>
      <c r="G6" s="78" t="s">
        <v>472</v>
      </c>
      <c r="H6" s="78" t="s">
        <v>472</v>
      </c>
      <c r="I6" s="78" t="s">
        <v>472</v>
      </c>
      <c r="J6" s="78" t="s">
        <v>472</v>
      </c>
      <c r="K6" s="97"/>
      <c r="M6" s="97"/>
      <c r="N6" s="97"/>
      <c r="O6" s="97"/>
      <c r="P6" s="97"/>
    </row>
    <row r="7" spans="2:16" ht="16.5" customHeight="1">
      <c r="B7" s="103"/>
      <c r="C7" s="80"/>
      <c r="D7" s="80"/>
      <c r="E7" s="83"/>
      <c r="F7" s="80"/>
      <c r="G7" s="299">
        <f>【お客さま入力用】申込フォーム!$D$6</f>
        <v>0</v>
      </c>
      <c r="H7" s="81">
        <f>【お客さま入力用】申込フォーム!I5</f>
        <v>0</v>
      </c>
      <c r="I7" s="82">
        <f>【お客さま入力用】申込フォーム!I6</f>
        <v>0</v>
      </c>
      <c r="J7" s="82">
        <f>【お客さま入力用】申込フォーム!I7</f>
        <v>0</v>
      </c>
      <c r="K7" s="98"/>
      <c r="M7" s="100"/>
      <c r="N7" s="101"/>
      <c r="O7" s="100"/>
      <c r="P7" s="99"/>
    </row>
  </sheetData>
  <mergeCells count="8">
    <mergeCell ref="C4:C5"/>
    <mergeCell ref="G4:G5"/>
    <mergeCell ref="J4:J5"/>
    <mergeCell ref="I4:I5"/>
    <mergeCell ref="H4:H5"/>
    <mergeCell ref="F4:F5"/>
    <mergeCell ref="E4:E5"/>
    <mergeCell ref="D4:D5"/>
  </mergeCells>
  <phoneticPr fontId="3"/>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r:uid="{B0631F97-843C-40EC-82A3-8BC85FD62721}">
          <x14:formula1>
            <xm:f>テーブル!$H$3:$H$4</xm:f>
          </x14:formula1>
          <xm:sqref>F7</xm:sqref>
        </x14:dataValidation>
        <x14:dataValidation type="list" allowBlank="1" showInputMessage="1" showErrorMessage="1" xr:uid="{4167FBB1-505B-4720-9B35-55B1E726971E}">
          <x14:formula1>
            <xm:f>テーブル!$I$3:$I$4</xm:f>
          </x14:formula1>
          <xm:sqref>N7</xm:sqref>
        </x14:dataValidation>
        <x14:dataValidation type="list" allowBlank="1" showInputMessage="1" showErrorMessage="1" xr:uid="{B3E3CE6E-4587-40DB-8FD9-E521E895FB7A}">
          <x14:formula1>
            <xm:f>テーブル!$G$3:$G$13</xm:f>
          </x14:formula1>
          <xm:sqref>C7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F5FB0-D4A5-4B7D-B510-31492BE7572B}">
  <sheetPr codeName="Sheet8">
    <tabColor theme="7" tint="0.79998168889431442"/>
  </sheetPr>
  <dimension ref="B2:AQ218"/>
  <sheetViews>
    <sheetView zoomScale="70" zoomScaleNormal="70" workbookViewId="0">
      <selection activeCell="L13" sqref="I13:L14"/>
    </sheetView>
  </sheetViews>
  <sheetFormatPr defaultColWidth="9" defaultRowHeight="15.75"/>
  <cols>
    <col min="1" max="1" width="4" style="1" customWidth="1"/>
    <col min="2" max="2" width="5.375" style="1" customWidth="1"/>
    <col min="3" max="3" width="8.5" style="1" customWidth="1"/>
    <col min="4" max="4" width="8.375" style="1" customWidth="1"/>
    <col min="5" max="5" width="29.625" style="1" customWidth="1"/>
    <col min="6" max="7" width="24.25" style="1" customWidth="1"/>
    <col min="8" max="8" width="16.75" style="1" customWidth="1"/>
    <col min="9" max="9" width="36.375" style="1" customWidth="1"/>
    <col min="10" max="10" width="31.375" style="1" customWidth="1"/>
    <col min="11" max="13" width="12.75" style="1" customWidth="1"/>
    <col min="14" max="14" width="13.5" style="1" customWidth="1"/>
    <col min="15" max="15" width="16.375" style="1" customWidth="1"/>
    <col min="16" max="16" width="21" style="1" customWidth="1"/>
    <col min="17" max="17" width="18.375" style="1" customWidth="1"/>
    <col min="18" max="18" width="19.375" style="1" customWidth="1"/>
    <col min="19" max="19" width="35.5" style="1" customWidth="1"/>
    <col min="20" max="20" width="23.125" style="1" customWidth="1"/>
    <col min="21" max="21" width="21" style="1" customWidth="1"/>
    <col min="22" max="23" width="24.25" style="1" customWidth="1"/>
    <col min="24" max="24" width="14.75" style="1" customWidth="1"/>
    <col min="25" max="26" width="29.75" style="1" customWidth="1"/>
    <col min="27" max="29" width="12.75" style="1" customWidth="1"/>
    <col min="30" max="30" width="15.625" style="1" customWidth="1"/>
    <col min="31" max="31" width="21.375" style="1" customWidth="1"/>
    <col min="32" max="32" width="10.125" style="1" customWidth="1"/>
    <col min="33" max="33" width="13.125" style="1" customWidth="1"/>
    <col min="34" max="34" width="22.875" style="1" customWidth="1"/>
    <col min="35" max="36" width="23.75" style="1" customWidth="1"/>
    <col min="37" max="39" width="12.75" style="1" customWidth="1"/>
    <col min="40" max="41" width="18.375" style="1" customWidth="1"/>
    <col min="42" max="42" width="15.5" style="1" customWidth="1"/>
    <col min="43" max="45" width="11.375" style="1" customWidth="1"/>
    <col min="46" max="49" width="13.75" style="1" customWidth="1"/>
    <col min="50" max="16384" width="9" style="1"/>
  </cols>
  <sheetData>
    <row r="2" spans="2:43">
      <c r="B2" s="1" t="s">
        <v>17</v>
      </c>
      <c r="H2" s="2"/>
      <c r="N2" s="2"/>
    </row>
    <row r="4" spans="2:43" ht="18.75" customHeight="1">
      <c r="B4" s="345" t="s">
        <v>1</v>
      </c>
      <c r="C4" s="381" t="s">
        <v>463</v>
      </c>
      <c r="D4" s="381" t="s">
        <v>496</v>
      </c>
      <c r="E4" s="327" t="s">
        <v>28</v>
      </c>
      <c r="F4" s="327"/>
      <c r="G4" s="327"/>
      <c r="H4" s="327"/>
      <c r="I4" s="327"/>
      <c r="J4" s="327"/>
      <c r="K4" s="327"/>
      <c r="L4" s="327"/>
      <c r="M4" s="327"/>
      <c r="N4" s="331" t="s">
        <v>17</v>
      </c>
      <c r="O4" s="332"/>
      <c r="P4" s="332"/>
      <c r="Q4" s="332"/>
      <c r="R4" s="332"/>
      <c r="S4" s="332"/>
      <c r="T4" s="332"/>
      <c r="U4" s="332"/>
      <c r="V4" s="337" t="s">
        <v>18</v>
      </c>
      <c r="W4" s="337"/>
      <c r="X4" s="337"/>
      <c r="Y4" s="337"/>
      <c r="Z4" s="337"/>
      <c r="AA4" s="337"/>
      <c r="AB4" s="337"/>
      <c r="AC4" s="337"/>
      <c r="AD4" s="337"/>
      <c r="AE4" s="337"/>
      <c r="AF4" s="337"/>
      <c r="AG4" s="337"/>
      <c r="AH4" s="337"/>
      <c r="AI4" s="304" t="s">
        <v>131</v>
      </c>
      <c r="AJ4" s="304"/>
      <c r="AK4" s="304"/>
      <c r="AL4" s="304"/>
      <c r="AM4" s="304"/>
      <c r="AN4" s="333" t="s">
        <v>22</v>
      </c>
      <c r="AO4" s="333"/>
      <c r="AP4" s="8"/>
      <c r="AQ4" s="8"/>
    </row>
    <row r="5" spans="2:43" ht="18.75" customHeight="1">
      <c r="B5" s="345"/>
      <c r="C5" s="382"/>
      <c r="D5" s="382"/>
      <c r="E5" s="348" t="s">
        <v>3</v>
      </c>
      <c r="F5" s="327" t="s">
        <v>4</v>
      </c>
      <c r="G5" s="327" t="s">
        <v>7</v>
      </c>
      <c r="H5" s="346" t="s">
        <v>27</v>
      </c>
      <c r="I5" s="327" t="s">
        <v>5</v>
      </c>
      <c r="J5" s="327" t="s">
        <v>30</v>
      </c>
      <c r="K5" s="318" t="s">
        <v>452</v>
      </c>
      <c r="L5" s="318" t="s">
        <v>453</v>
      </c>
      <c r="M5" s="318" t="s">
        <v>454</v>
      </c>
      <c r="N5" s="309" t="s">
        <v>118</v>
      </c>
      <c r="O5" s="309" t="s">
        <v>117</v>
      </c>
      <c r="P5" s="309" t="s">
        <v>15</v>
      </c>
      <c r="Q5" s="322" t="s">
        <v>440</v>
      </c>
      <c r="R5" s="384" t="s">
        <v>433</v>
      </c>
      <c r="S5" s="308" t="s">
        <v>0</v>
      </c>
      <c r="T5" s="308"/>
      <c r="U5" s="309" t="s">
        <v>2</v>
      </c>
      <c r="V5" s="334" t="s">
        <v>6</v>
      </c>
      <c r="W5" s="334" t="s">
        <v>31</v>
      </c>
      <c r="X5" s="338" t="s">
        <v>26</v>
      </c>
      <c r="Y5" s="334" t="s">
        <v>24</v>
      </c>
      <c r="Z5" s="334" t="s">
        <v>25</v>
      </c>
      <c r="AA5" s="336" t="s">
        <v>452</v>
      </c>
      <c r="AB5" s="336" t="s">
        <v>453</v>
      </c>
      <c r="AC5" s="336" t="s">
        <v>454</v>
      </c>
      <c r="AD5" s="334" t="s">
        <v>23</v>
      </c>
      <c r="AE5" s="337" t="s">
        <v>420</v>
      </c>
      <c r="AF5" s="337"/>
      <c r="AG5" s="337"/>
      <c r="AH5" s="337"/>
      <c r="AI5" s="317" t="s">
        <v>403</v>
      </c>
      <c r="AJ5" s="317" t="s">
        <v>404</v>
      </c>
      <c r="AK5" s="315" t="s">
        <v>452</v>
      </c>
      <c r="AL5" s="315" t="s">
        <v>453</v>
      </c>
      <c r="AM5" s="315" t="s">
        <v>455</v>
      </c>
      <c r="AN5" s="343" t="s">
        <v>16</v>
      </c>
      <c r="AO5" s="344"/>
      <c r="AP5" s="37"/>
      <c r="AQ5" s="37"/>
    </row>
    <row r="6" spans="2:43" ht="18.75" customHeight="1">
      <c r="B6" s="345"/>
      <c r="C6" s="383"/>
      <c r="D6" s="383"/>
      <c r="E6" s="350"/>
      <c r="F6" s="319"/>
      <c r="G6" s="319"/>
      <c r="H6" s="347"/>
      <c r="I6" s="319"/>
      <c r="J6" s="319"/>
      <c r="K6" s="319"/>
      <c r="L6" s="319"/>
      <c r="M6" s="319"/>
      <c r="N6" s="310"/>
      <c r="O6" s="310"/>
      <c r="P6" s="310"/>
      <c r="Q6" s="323"/>
      <c r="R6" s="385"/>
      <c r="S6" s="64"/>
      <c r="T6" s="61" t="s">
        <v>434</v>
      </c>
      <c r="U6" s="310"/>
      <c r="V6" s="335"/>
      <c r="W6" s="335"/>
      <c r="X6" s="339"/>
      <c r="Y6" s="335"/>
      <c r="Z6" s="335"/>
      <c r="AA6" s="335"/>
      <c r="AB6" s="335"/>
      <c r="AC6" s="335"/>
      <c r="AD6" s="335"/>
      <c r="AE6" s="69" t="s">
        <v>418</v>
      </c>
      <c r="AF6" s="69" t="s">
        <v>124</v>
      </c>
      <c r="AG6" s="69" t="s">
        <v>14</v>
      </c>
      <c r="AH6" s="69" t="s">
        <v>127</v>
      </c>
      <c r="AI6" s="316"/>
      <c r="AJ6" s="316"/>
      <c r="AK6" s="316"/>
      <c r="AL6" s="316"/>
      <c r="AM6" s="316"/>
      <c r="AN6" s="72" t="s">
        <v>438</v>
      </c>
      <c r="AO6" s="73" t="s">
        <v>439</v>
      </c>
      <c r="AP6" s="38"/>
      <c r="AQ6" s="38"/>
    </row>
    <row r="7" spans="2:43" s="51" customFormat="1" ht="18.75" customHeight="1">
      <c r="B7" s="345"/>
      <c r="C7" s="92" t="s">
        <v>497</v>
      </c>
      <c r="D7" s="92" t="s">
        <v>497</v>
      </c>
      <c r="E7" s="65" t="s">
        <v>130</v>
      </c>
      <c r="F7" s="65" t="s">
        <v>32</v>
      </c>
      <c r="G7" s="65" t="s">
        <v>129</v>
      </c>
      <c r="H7" s="57" t="s">
        <v>33</v>
      </c>
      <c r="I7" s="65" t="s">
        <v>34</v>
      </c>
      <c r="J7" s="65" t="s">
        <v>35</v>
      </c>
      <c r="K7" s="65" t="s">
        <v>421</v>
      </c>
      <c r="L7" s="65" t="s">
        <v>421</v>
      </c>
      <c r="M7" s="65" t="s">
        <v>421</v>
      </c>
      <c r="N7" s="58" t="s">
        <v>132</v>
      </c>
      <c r="O7" s="58" t="s">
        <v>132</v>
      </c>
      <c r="P7" s="58" t="s">
        <v>132</v>
      </c>
      <c r="Q7" s="59" t="s">
        <v>421</v>
      </c>
      <c r="R7" s="59" t="s">
        <v>421</v>
      </c>
      <c r="S7" s="58" t="s">
        <v>132</v>
      </c>
      <c r="T7" s="59" t="s">
        <v>421</v>
      </c>
      <c r="U7" s="59" t="s">
        <v>421</v>
      </c>
      <c r="V7" s="60" t="s">
        <v>32</v>
      </c>
      <c r="W7" s="60" t="s">
        <v>129</v>
      </c>
      <c r="X7" s="75" t="s">
        <v>33</v>
      </c>
      <c r="Y7" s="60" t="s">
        <v>35</v>
      </c>
      <c r="Z7" s="60" t="s">
        <v>35</v>
      </c>
      <c r="AA7" s="60" t="s">
        <v>421</v>
      </c>
      <c r="AB7" s="60" t="s">
        <v>421</v>
      </c>
      <c r="AC7" s="60" t="s">
        <v>421</v>
      </c>
      <c r="AD7" s="60" t="s">
        <v>132</v>
      </c>
      <c r="AE7" s="60" t="s">
        <v>421</v>
      </c>
      <c r="AF7" s="63" t="s">
        <v>132</v>
      </c>
      <c r="AG7" s="60" t="s">
        <v>421</v>
      </c>
      <c r="AH7" s="60" t="s">
        <v>128</v>
      </c>
      <c r="AI7" s="71" t="s">
        <v>421</v>
      </c>
      <c r="AJ7" s="71" t="s">
        <v>421</v>
      </c>
      <c r="AK7" s="71" t="s">
        <v>421</v>
      </c>
      <c r="AL7" s="71" t="s">
        <v>421</v>
      </c>
      <c r="AM7" s="71" t="s">
        <v>421</v>
      </c>
      <c r="AN7" s="74" t="s">
        <v>132</v>
      </c>
      <c r="AO7" s="74" t="s">
        <v>421</v>
      </c>
      <c r="AP7" s="50"/>
      <c r="AQ7" s="50"/>
    </row>
    <row r="8" spans="2:43">
      <c r="B8" s="39">
        <v>1</v>
      </c>
      <c r="C8" s="39"/>
      <c r="D8" s="39"/>
      <c r="E8" s="68" t="str">
        <f>IF(【お客さま入力用】申込フォーム!C22="","",【お客さま入力用】申込フォーム!C22)</f>
        <v/>
      </c>
      <c r="F8" s="68" t="str">
        <f>IF(【お客さま入力用】申込フォーム!E22="","",【お客さま入力用】申込フォーム!E22)</f>
        <v/>
      </c>
      <c r="G8" s="68" t="str">
        <f>IF(【お客さま入力用】申込フォーム!F22="","",【お客さま入力用】申込フォーム!F22)</f>
        <v/>
      </c>
      <c r="H8" s="68" t="str">
        <f>IF(【お客さま入力用】申込フォーム!G22="","",【お客さま入力用】申込フォーム!G22)</f>
        <v/>
      </c>
      <c r="I8" s="68" t="str">
        <f>IF(【お客さま入力用】申込フォーム!H22="","",【お客さま入力用】申込フォーム!H22)</f>
        <v/>
      </c>
      <c r="J8" s="68" t="str">
        <f>IF(【お客さま入力用】申込フォーム!I22="","",【お客さま入力用】申込フォーム!I22)</f>
        <v/>
      </c>
      <c r="K8" s="68" t="str">
        <f>IF(【お客さま入力用】申込フォーム!J22="","",【お客さま入力用】申込フォーム!J22)</f>
        <v/>
      </c>
      <c r="L8" s="68" t="str">
        <f>IF(【お客さま入力用】申込フォーム!K22="","",【お客さま入力用】申込フォーム!K22)</f>
        <v/>
      </c>
      <c r="M8" s="68" t="str">
        <f>IF(【お客さま入力用】申込フォーム!L22="","",【お客さま入力用】申込フォーム!L22)</f>
        <v/>
      </c>
      <c r="N8" s="68" t="str">
        <f>IF(【お客さま入力用】申込フォーム!M22="","",【お客さま入力用】申込フォーム!M22)</f>
        <v/>
      </c>
      <c r="O8" s="68" t="str">
        <f>IF(【お客さま入力用】申込フォーム!N22="","",【お客さま入力用】申込フォーム!N22)</f>
        <v/>
      </c>
      <c r="P8" s="68" t="str">
        <f>IF(【お客さま入力用】申込フォーム!O22="","",【お客さま入力用】申込フォーム!O22)</f>
        <v/>
      </c>
      <c r="Q8" s="68" t="str">
        <f>IF(【お客さま入力用】申込フォーム!P22="","",【お客さま入力用】申込フォーム!P22)</f>
        <v/>
      </c>
      <c r="R8" s="68" t="str">
        <f>IF(【お客さま入力用】申込フォーム!Q22="","",【お客さま入力用】申込フォーム!Q22)</f>
        <v/>
      </c>
      <c r="S8" s="68" t="str">
        <f>IF(【お客さま入力用】申込フォーム!T22="","",【お客さま入力用】申込フォーム!T22)</f>
        <v/>
      </c>
      <c r="T8" s="68" t="str">
        <f>IF(【お客さま入力用】申込フォーム!U22="","",【お客さま入力用】申込フォーム!U22)</f>
        <v/>
      </c>
      <c r="U8" s="68" t="str">
        <f>IF(【お客さま入力用】申込フォーム!V22="","",【お客さま入力用】申込フォーム!V22)</f>
        <v/>
      </c>
      <c r="V8" s="68" t="str">
        <f>IF(【お客さま入力用】申込フォーム!W22="","",【お客さま入力用】申込フォーム!W22)</f>
        <v/>
      </c>
      <c r="W8" s="68" t="str">
        <f>IF(【お客さま入力用】申込フォーム!X22="","",【お客さま入力用】申込フォーム!X22)</f>
        <v/>
      </c>
      <c r="X8" s="68" t="str">
        <f>IF(【お客さま入力用】申込フォーム!Y22="","",【お客さま入力用】申込フォーム!Y22)</f>
        <v/>
      </c>
      <c r="Y8" s="68" t="str">
        <f>IF(【お客さま入力用】申込フォーム!Z22="","",【お客さま入力用】申込フォーム!Z22)</f>
        <v/>
      </c>
      <c r="Z8" s="68" t="str">
        <f>IF(【お客さま入力用】申込フォーム!AA22="","",【お客さま入力用】申込フォーム!AA22)</f>
        <v/>
      </c>
      <c r="AA8" s="68" t="str">
        <f>IF(【お客さま入力用】申込フォーム!AB22="","",【お客さま入力用】申込フォーム!AB22)</f>
        <v/>
      </c>
      <c r="AB8" s="68" t="str">
        <f>IF(【お客さま入力用】申込フォーム!AC22="","",【お客さま入力用】申込フォーム!AC22)</f>
        <v/>
      </c>
      <c r="AC8" s="68" t="str">
        <f>IF(【お客さま入力用】申込フォーム!AD22="","",【お客さま入力用】申込フォーム!AD22)</f>
        <v/>
      </c>
      <c r="AD8" s="68" t="str">
        <f>IF(【お客さま入力用】申込フォーム!AE22="","",【お客さま入力用】申込フォーム!AE22)</f>
        <v/>
      </c>
      <c r="AE8" s="68" t="str">
        <f>IF(【お客さま入力用】申込フォーム!AF22="","",【お客さま入力用】申込フォーム!AF22)</f>
        <v/>
      </c>
      <c r="AF8" s="68" t="str">
        <f>IF(【お客さま入力用】申込フォーム!AG22="","",【お客さま入力用】申込フォーム!AG22)</f>
        <v/>
      </c>
      <c r="AG8" s="68" t="str">
        <f>IF(【お客さま入力用】申込フォーム!AH22="","",【お客さま入力用】申込フォーム!AH22)</f>
        <v/>
      </c>
      <c r="AH8" s="68" t="str">
        <f>IF(【お客さま入力用】申込フォーム!AI22="","",【お客さま入力用】申込フォーム!AI22)</f>
        <v/>
      </c>
      <c r="AI8" s="68" t="str">
        <f>IF(【お客さま入力用】申込フォーム!AJ22="","",【お客さま入力用】申込フォーム!AJ22)</f>
        <v/>
      </c>
      <c r="AJ8" s="68" t="str">
        <f>IF(【お客さま入力用】申込フォーム!AK22="","",【お客さま入力用】申込フォーム!AK22)</f>
        <v/>
      </c>
      <c r="AK8" s="68" t="str">
        <f>IF(【お客さま入力用】申込フォーム!AL22="","",【お客さま入力用】申込フォーム!AL22)</f>
        <v/>
      </c>
      <c r="AL8" s="68" t="str">
        <f>IF(【お客さま入力用】申込フォーム!AM22="","",【お客さま入力用】申込フォーム!AM22)</f>
        <v/>
      </c>
      <c r="AM8" s="68" t="str">
        <f>IF(【お客さま入力用】申込フォーム!AN22="","",【お客さま入力用】申込フォーム!AN22)</f>
        <v/>
      </c>
      <c r="AN8" s="68" t="str">
        <f>IF(【お客さま入力用】申込フォーム!AO22="","",【お客さま入力用】申込フォーム!AO22)</f>
        <v/>
      </c>
      <c r="AO8" s="68" t="str">
        <f>IF(【お客さま入力用】申込フォーム!AP22="","",【お客さま入力用】申込フォーム!AP22)</f>
        <v/>
      </c>
    </row>
    <row r="9" spans="2:43">
      <c r="B9" s="39">
        <v>2</v>
      </c>
      <c r="C9" s="39"/>
      <c r="D9" s="39"/>
      <c r="E9" s="68" t="str">
        <f>IF(【お客さま入力用】申込フォーム!C23="","",【お客さま入力用】申込フォーム!C23)</f>
        <v/>
      </c>
      <c r="F9" s="68" t="str">
        <f>IF(【お客さま入力用】申込フォーム!E23="","",【お客さま入力用】申込フォーム!E23)</f>
        <v/>
      </c>
      <c r="G9" s="68" t="str">
        <f>IF(【お客さま入力用】申込フォーム!F23="","",【お客さま入力用】申込フォーム!F23)</f>
        <v/>
      </c>
      <c r="H9" s="68" t="str">
        <f>IF(【お客さま入力用】申込フォーム!G23="","",【お客さま入力用】申込フォーム!G23)</f>
        <v/>
      </c>
      <c r="I9" s="68" t="str">
        <f>IF(【お客さま入力用】申込フォーム!H23="","",【お客さま入力用】申込フォーム!H23)</f>
        <v/>
      </c>
      <c r="J9" s="68" t="str">
        <f>IF(【お客さま入力用】申込フォーム!I23="","",【お客さま入力用】申込フォーム!I23)</f>
        <v/>
      </c>
      <c r="K9" s="68" t="str">
        <f>IF(【お客さま入力用】申込フォーム!J23="","",【お客さま入力用】申込フォーム!J23)</f>
        <v/>
      </c>
      <c r="L9" s="68" t="str">
        <f>IF(【お客さま入力用】申込フォーム!K23="","",【お客さま入力用】申込フォーム!K23)</f>
        <v/>
      </c>
      <c r="M9" s="68" t="str">
        <f>IF(【お客さま入力用】申込フォーム!L23="","",【お客さま入力用】申込フォーム!L23)</f>
        <v/>
      </c>
      <c r="N9" s="68" t="str">
        <f>IF(【お客さま入力用】申込フォーム!M23="","",【お客さま入力用】申込フォーム!M23)</f>
        <v/>
      </c>
      <c r="O9" s="68" t="str">
        <f>IF(【お客さま入力用】申込フォーム!N23="","",【お客さま入力用】申込フォーム!N23)</f>
        <v/>
      </c>
      <c r="P9" s="68" t="str">
        <f>IF(【お客さま入力用】申込フォーム!O23="","",【お客さま入力用】申込フォーム!O23)</f>
        <v/>
      </c>
      <c r="Q9" s="68" t="str">
        <f>IF(【お客さま入力用】申込フォーム!P23="","",【お客さま入力用】申込フォーム!P23)</f>
        <v/>
      </c>
      <c r="R9" s="68" t="str">
        <f>IF(【お客さま入力用】申込フォーム!Q23="","",【お客さま入力用】申込フォーム!Q23)</f>
        <v/>
      </c>
      <c r="S9" s="68" t="str">
        <f>IF(【お客さま入力用】申込フォーム!T23="","",【お客さま入力用】申込フォーム!T23)</f>
        <v/>
      </c>
      <c r="T9" s="68" t="str">
        <f>IF(【お客さま入力用】申込フォーム!U23="","",【お客さま入力用】申込フォーム!U23)</f>
        <v/>
      </c>
      <c r="U9" s="68" t="str">
        <f>IF(【お客さま入力用】申込フォーム!V23="","",【お客さま入力用】申込フォーム!V23)</f>
        <v/>
      </c>
      <c r="V9" s="68" t="str">
        <f>IF(【お客さま入力用】申込フォーム!W23="","",【お客さま入力用】申込フォーム!W23)</f>
        <v/>
      </c>
      <c r="W9" s="68" t="str">
        <f>IF(【お客さま入力用】申込フォーム!X23="","",【お客さま入力用】申込フォーム!X23)</f>
        <v/>
      </c>
      <c r="X9" s="68" t="str">
        <f>IF(【お客さま入力用】申込フォーム!Y23="","",【お客さま入力用】申込フォーム!Y23)</f>
        <v/>
      </c>
      <c r="Y9" s="68" t="str">
        <f>IF(【お客さま入力用】申込フォーム!Z23="","",【お客さま入力用】申込フォーム!Z23)</f>
        <v/>
      </c>
      <c r="Z9" s="68" t="str">
        <f>IF(【お客さま入力用】申込フォーム!AA23="","",【お客さま入力用】申込フォーム!AA23)</f>
        <v/>
      </c>
      <c r="AA9" s="68" t="str">
        <f>IF(【お客さま入力用】申込フォーム!AB23="","",【お客さま入力用】申込フォーム!AB23)</f>
        <v/>
      </c>
      <c r="AB9" s="68" t="str">
        <f>IF(【お客さま入力用】申込フォーム!AC23="","",【お客さま入力用】申込フォーム!AC23)</f>
        <v/>
      </c>
      <c r="AC9" s="68" t="str">
        <f>IF(【お客さま入力用】申込フォーム!AD23="","",【お客さま入力用】申込フォーム!AD23)</f>
        <v/>
      </c>
      <c r="AD9" s="68" t="str">
        <f>IF(【お客さま入力用】申込フォーム!AE23="","",【お客さま入力用】申込フォーム!AE23)</f>
        <v/>
      </c>
      <c r="AE9" s="68" t="str">
        <f>IF(【お客さま入力用】申込フォーム!AF23="","",【お客さま入力用】申込フォーム!AF23)</f>
        <v/>
      </c>
      <c r="AF9" s="68" t="str">
        <f>IF(【お客さま入力用】申込フォーム!AG23="","",【お客さま入力用】申込フォーム!AG23)</f>
        <v/>
      </c>
      <c r="AG9" s="68" t="str">
        <f>IF(【お客さま入力用】申込フォーム!AH23="","",【お客さま入力用】申込フォーム!AH23)</f>
        <v/>
      </c>
      <c r="AH9" s="68" t="str">
        <f>IF(【お客さま入力用】申込フォーム!AI23="","",【お客さま入力用】申込フォーム!AI23)</f>
        <v/>
      </c>
      <c r="AI9" s="68" t="str">
        <f>IF(【お客さま入力用】申込フォーム!AJ23="","",【お客さま入力用】申込フォーム!AJ23)</f>
        <v/>
      </c>
      <c r="AJ9" s="68" t="str">
        <f>IF(【お客さま入力用】申込フォーム!AK23="","",【お客さま入力用】申込フォーム!AK23)</f>
        <v/>
      </c>
      <c r="AK9" s="68" t="str">
        <f>IF(【お客さま入力用】申込フォーム!AL23="","",【お客さま入力用】申込フォーム!AL23)</f>
        <v/>
      </c>
      <c r="AL9" s="68" t="str">
        <f>IF(【お客さま入力用】申込フォーム!AM23="","",【お客さま入力用】申込フォーム!AM23)</f>
        <v/>
      </c>
      <c r="AM9" s="68" t="str">
        <f>IF(【お客さま入力用】申込フォーム!AN23="","",【お客さま入力用】申込フォーム!AN23)</f>
        <v/>
      </c>
      <c r="AN9" s="68" t="str">
        <f>IF(【お客さま入力用】申込フォーム!AO23="","",【お客さま入力用】申込フォーム!AO23)</f>
        <v/>
      </c>
      <c r="AO9" s="68" t="str">
        <f>IF(【お客さま入力用】申込フォーム!AP23="","",【お客さま入力用】申込フォーム!AP23)</f>
        <v/>
      </c>
    </row>
    <row r="10" spans="2:43">
      <c r="B10" s="39">
        <v>3</v>
      </c>
      <c r="C10" s="39"/>
      <c r="D10" s="39"/>
      <c r="E10" s="68" t="str">
        <f>IF(【お客さま入力用】申込フォーム!C24="","",【お客さま入力用】申込フォーム!C24)</f>
        <v/>
      </c>
      <c r="F10" s="68" t="str">
        <f>IF(【お客さま入力用】申込フォーム!E24="","",【お客さま入力用】申込フォーム!E24)</f>
        <v/>
      </c>
      <c r="G10" s="68" t="str">
        <f>IF(【お客さま入力用】申込フォーム!F24="","",【お客さま入力用】申込フォーム!F24)</f>
        <v/>
      </c>
      <c r="H10" s="68" t="str">
        <f>IF(【お客さま入力用】申込フォーム!G24="","",【お客さま入力用】申込フォーム!G24)</f>
        <v/>
      </c>
      <c r="I10" s="68" t="str">
        <f>IF(【お客さま入力用】申込フォーム!H24="","",【お客さま入力用】申込フォーム!H24)</f>
        <v/>
      </c>
      <c r="J10" s="68" t="str">
        <f>IF(【お客さま入力用】申込フォーム!I24="","",【お客さま入力用】申込フォーム!I24)</f>
        <v/>
      </c>
      <c r="K10" s="68" t="str">
        <f>IF(【お客さま入力用】申込フォーム!J24="","",【お客さま入力用】申込フォーム!J24)</f>
        <v/>
      </c>
      <c r="L10" s="68" t="str">
        <f>IF(【お客さま入力用】申込フォーム!K24="","",【お客さま入力用】申込フォーム!K24)</f>
        <v/>
      </c>
      <c r="M10" s="68" t="str">
        <f>IF(【お客さま入力用】申込フォーム!L24="","",【お客さま入力用】申込フォーム!L24)</f>
        <v/>
      </c>
      <c r="N10" s="68" t="str">
        <f>IF(【お客さま入力用】申込フォーム!M24="","",【お客さま入力用】申込フォーム!M24)</f>
        <v/>
      </c>
      <c r="O10" s="68" t="str">
        <f>IF(【お客さま入力用】申込フォーム!N24="","",【お客さま入力用】申込フォーム!N24)</f>
        <v/>
      </c>
      <c r="P10" s="68" t="str">
        <f>IF(【お客さま入力用】申込フォーム!O24="","",【お客さま入力用】申込フォーム!O24)</f>
        <v/>
      </c>
      <c r="Q10" s="68" t="str">
        <f>IF(【お客さま入力用】申込フォーム!P24="","",【お客さま入力用】申込フォーム!P24)</f>
        <v/>
      </c>
      <c r="R10" s="68" t="str">
        <f>IF(【お客さま入力用】申込フォーム!Q24="","",【お客さま入力用】申込フォーム!Q24)</f>
        <v/>
      </c>
      <c r="S10" s="68" t="str">
        <f>IF(【お客さま入力用】申込フォーム!T24="","",【お客さま入力用】申込フォーム!T24)</f>
        <v/>
      </c>
      <c r="T10" s="68" t="str">
        <f>IF(【お客さま入力用】申込フォーム!U24="","",【お客さま入力用】申込フォーム!U24)</f>
        <v/>
      </c>
      <c r="U10" s="68" t="str">
        <f>IF(【お客さま入力用】申込フォーム!V24="","",【お客さま入力用】申込フォーム!V24)</f>
        <v/>
      </c>
      <c r="V10" s="68" t="str">
        <f>IF(【お客さま入力用】申込フォーム!W24="","",【お客さま入力用】申込フォーム!W24)</f>
        <v/>
      </c>
      <c r="W10" s="68" t="str">
        <f>IF(【お客さま入力用】申込フォーム!X24="","",【お客さま入力用】申込フォーム!X24)</f>
        <v/>
      </c>
      <c r="X10" s="68" t="str">
        <f>IF(【お客さま入力用】申込フォーム!Y24="","",【お客さま入力用】申込フォーム!Y24)</f>
        <v/>
      </c>
      <c r="Y10" s="68" t="str">
        <f>IF(【お客さま入力用】申込フォーム!Z24="","",【お客さま入力用】申込フォーム!Z24)</f>
        <v/>
      </c>
      <c r="Z10" s="68" t="str">
        <f>IF(【お客さま入力用】申込フォーム!AA24="","",【お客さま入力用】申込フォーム!AA24)</f>
        <v/>
      </c>
      <c r="AA10" s="68" t="str">
        <f>IF(【お客さま入力用】申込フォーム!AB24="","",【お客さま入力用】申込フォーム!AB24)</f>
        <v/>
      </c>
      <c r="AB10" s="68" t="str">
        <f>IF(【お客さま入力用】申込フォーム!AC24="","",【お客さま入力用】申込フォーム!AC24)</f>
        <v/>
      </c>
      <c r="AC10" s="68" t="str">
        <f>IF(【お客さま入力用】申込フォーム!AD24="","",【お客さま入力用】申込フォーム!AD24)</f>
        <v/>
      </c>
      <c r="AD10" s="68" t="str">
        <f>IF(【お客さま入力用】申込フォーム!AE24="","",【お客さま入力用】申込フォーム!AE24)</f>
        <v/>
      </c>
      <c r="AE10" s="68" t="str">
        <f>IF(【お客さま入力用】申込フォーム!AF24="","",【お客さま入力用】申込フォーム!AF24)</f>
        <v/>
      </c>
      <c r="AF10" s="68" t="str">
        <f>IF(【お客さま入力用】申込フォーム!AG24="","",【お客さま入力用】申込フォーム!AG24)</f>
        <v/>
      </c>
      <c r="AG10" s="68" t="str">
        <f>IF(【お客さま入力用】申込フォーム!AH24="","",【お客さま入力用】申込フォーム!AH24)</f>
        <v/>
      </c>
      <c r="AH10" s="68" t="str">
        <f>IF(【お客さま入力用】申込フォーム!AI24="","",【お客さま入力用】申込フォーム!AI24)</f>
        <v/>
      </c>
      <c r="AI10" s="68" t="str">
        <f>IF(【お客さま入力用】申込フォーム!AJ24="","",【お客さま入力用】申込フォーム!AJ24)</f>
        <v/>
      </c>
      <c r="AJ10" s="68" t="str">
        <f>IF(【お客さま入力用】申込フォーム!AK24="","",【お客さま入力用】申込フォーム!AK24)</f>
        <v/>
      </c>
      <c r="AK10" s="68" t="str">
        <f>IF(【お客さま入力用】申込フォーム!AL24="","",【お客さま入力用】申込フォーム!AL24)</f>
        <v/>
      </c>
      <c r="AL10" s="68" t="str">
        <f>IF(【お客さま入力用】申込フォーム!AM24="","",【お客さま入力用】申込フォーム!AM24)</f>
        <v/>
      </c>
      <c r="AM10" s="68" t="str">
        <f>IF(【お客さま入力用】申込フォーム!AN24="","",【お客さま入力用】申込フォーム!AN24)</f>
        <v/>
      </c>
      <c r="AN10" s="68" t="str">
        <f>IF(【お客さま入力用】申込フォーム!AO24="","",【お客さま入力用】申込フォーム!AO24)</f>
        <v/>
      </c>
      <c r="AO10" s="68" t="str">
        <f>IF(【お客さま入力用】申込フォーム!AP24="","",【お客さま入力用】申込フォーム!AP24)</f>
        <v/>
      </c>
    </row>
    <row r="11" spans="2:43">
      <c r="B11" s="39">
        <v>4</v>
      </c>
      <c r="C11" s="39"/>
      <c r="D11" s="39"/>
      <c r="E11" s="68" t="str">
        <f>IF(【お客さま入力用】申込フォーム!C25="","",【お客さま入力用】申込フォーム!C25)</f>
        <v/>
      </c>
      <c r="F11" s="68" t="str">
        <f>IF(【お客さま入力用】申込フォーム!E25="","",【お客さま入力用】申込フォーム!E25)</f>
        <v/>
      </c>
      <c r="G11" s="68" t="str">
        <f>IF(【お客さま入力用】申込フォーム!F25="","",【お客さま入力用】申込フォーム!F25)</f>
        <v/>
      </c>
      <c r="H11" s="68" t="str">
        <f>IF(【お客さま入力用】申込フォーム!G25="","",【お客さま入力用】申込フォーム!G25)</f>
        <v/>
      </c>
      <c r="I11" s="68" t="str">
        <f>IF(【お客さま入力用】申込フォーム!H25="","",【お客さま入力用】申込フォーム!H25)</f>
        <v/>
      </c>
      <c r="J11" s="68" t="str">
        <f>IF(【お客さま入力用】申込フォーム!I25="","",【お客さま入力用】申込フォーム!I25)</f>
        <v/>
      </c>
      <c r="K11" s="68" t="str">
        <f>IF(【お客さま入力用】申込フォーム!J25="","",【お客さま入力用】申込フォーム!J25)</f>
        <v/>
      </c>
      <c r="L11" s="68" t="str">
        <f>IF(【お客さま入力用】申込フォーム!K25="","",【お客さま入力用】申込フォーム!K25)</f>
        <v/>
      </c>
      <c r="M11" s="68" t="str">
        <f>IF(【お客さま入力用】申込フォーム!L25="","",【お客さま入力用】申込フォーム!L25)</f>
        <v/>
      </c>
      <c r="N11" s="68" t="str">
        <f>IF(【お客さま入力用】申込フォーム!M25="","",【お客さま入力用】申込フォーム!M25)</f>
        <v/>
      </c>
      <c r="O11" s="68" t="str">
        <f>IF(【お客さま入力用】申込フォーム!N25="","",【お客さま入力用】申込フォーム!N25)</f>
        <v/>
      </c>
      <c r="P11" s="68" t="str">
        <f>IF(【お客さま入力用】申込フォーム!O25="","",【お客さま入力用】申込フォーム!O25)</f>
        <v/>
      </c>
      <c r="Q11" s="68" t="str">
        <f>IF(【お客さま入力用】申込フォーム!P25="","",【お客さま入力用】申込フォーム!P25)</f>
        <v/>
      </c>
      <c r="R11" s="68" t="str">
        <f>IF(【お客さま入力用】申込フォーム!Q25="","",【お客さま入力用】申込フォーム!Q25)</f>
        <v/>
      </c>
      <c r="S11" s="68" t="str">
        <f>IF(【お客さま入力用】申込フォーム!T25="","",【お客さま入力用】申込フォーム!T25)</f>
        <v/>
      </c>
      <c r="T11" s="68" t="str">
        <f>IF(【お客さま入力用】申込フォーム!U25="","",【お客さま入力用】申込フォーム!U25)</f>
        <v/>
      </c>
      <c r="U11" s="68" t="str">
        <f>IF(【お客さま入力用】申込フォーム!V25="","",【お客さま入力用】申込フォーム!V25)</f>
        <v/>
      </c>
      <c r="V11" s="68" t="str">
        <f>IF(【お客さま入力用】申込フォーム!W25="","",【お客さま入力用】申込フォーム!W25)</f>
        <v/>
      </c>
      <c r="W11" s="68" t="str">
        <f>IF(【お客さま入力用】申込フォーム!X25="","",【お客さま入力用】申込フォーム!X25)</f>
        <v/>
      </c>
      <c r="X11" s="68" t="str">
        <f>IF(【お客さま入力用】申込フォーム!Y25="","",【お客さま入力用】申込フォーム!Y25)</f>
        <v/>
      </c>
      <c r="Y11" s="68" t="str">
        <f>IF(【お客さま入力用】申込フォーム!Z25="","",【お客さま入力用】申込フォーム!Z25)</f>
        <v/>
      </c>
      <c r="Z11" s="68" t="str">
        <f>IF(【お客さま入力用】申込フォーム!AA25="","",【お客さま入力用】申込フォーム!AA25)</f>
        <v/>
      </c>
      <c r="AA11" s="68" t="str">
        <f>IF(【お客さま入力用】申込フォーム!AB25="","",【お客さま入力用】申込フォーム!AB25)</f>
        <v/>
      </c>
      <c r="AB11" s="68" t="str">
        <f>IF(【お客さま入力用】申込フォーム!AC25="","",【お客さま入力用】申込フォーム!AC25)</f>
        <v/>
      </c>
      <c r="AC11" s="68" t="str">
        <f>IF(【お客さま入力用】申込フォーム!AD25="","",【お客さま入力用】申込フォーム!AD25)</f>
        <v/>
      </c>
      <c r="AD11" s="68" t="str">
        <f>IF(【お客さま入力用】申込フォーム!AE25="","",【お客さま入力用】申込フォーム!AE25)</f>
        <v/>
      </c>
      <c r="AE11" s="68" t="str">
        <f>IF(【お客さま入力用】申込フォーム!AF25="","",【お客さま入力用】申込フォーム!AF25)</f>
        <v/>
      </c>
      <c r="AF11" s="68" t="str">
        <f>IF(【お客さま入力用】申込フォーム!AG25="","",【お客さま入力用】申込フォーム!AG25)</f>
        <v/>
      </c>
      <c r="AG11" s="68" t="str">
        <f>IF(【お客さま入力用】申込フォーム!AH25="","",【お客さま入力用】申込フォーム!AH25)</f>
        <v/>
      </c>
      <c r="AH11" s="68" t="str">
        <f>IF(【お客さま入力用】申込フォーム!AI25="","",【お客さま入力用】申込フォーム!AI25)</f>
        <v/>
      </c>
      <c r="AI11" s="68" t="str">
        <f>IF(【お客さま入力用】申込フォーム!AJ25="","",【お客さま入力用】申込フォーム!AJ25)</f>
        <v/>
      </c>
      <c r="AJ11" s="68" t="str">
        <f>IF(【お客さま入力用】申込フォーム!AK25="","",【お客さま入力用】申込フォーム!AK25)</f>
        <v/>
      </c>
      <c r="AK11" s="68" t="str">
        <f>IF(【お客さま入力用】申込フォーム!AL25="","",【お客さま入力用】申込フォーム!AL25)</f>
        <v/>
      </c>
      <c r="AL11" s="68" t="str">
        <f>IF(【お客さま入力用】申込フォーム!AM25="","",【お客さま入力用】申込フォーム!AM25)</f>
        <v/>
      </c>
      <c r="AM11" s="68" t="str">
        <f>IF(【お客さま入力用】申込フォーム!AN25="","",【お客さま入力用】申込フォーム!AN25)</f>
        <v/>
      </c>
      <c r="AN11" s="68" t="str">
        <f>IF(【お客さま入力用】申込フォーム!AO25="","",【お客さま入力用】申込フォーム!AO25)</f>
        <v/>
      </c>
      <c r="AO11" s="68" t="str">
        <f>IF(【お客さま入力用】申込フォーム!AP25="","",【お客さま入力用】申込フォーム!AP25)</f>
        <v/>
      </c>
    </row>
    <row r="12" spans="2:43">
      <c r="B12" s="39">
        <v>5</v>
      </c>
      <c r="C12" s="39"/>
      <c r="D12" s="39"/>
      <c r="E12" s="68" t="str">
        <f>IF(【お客さま入力用】申込フォーム!C26="","",【お客さま入力用】申込フォーム!C26)</f>
        <v/>
      </c>
      <c r="F12" s="68" t="str">
        <f>IF(【お客さま入力用】申込フォーム!E26="","",【お客さま入力用】申込フォーム!E26)</f>
        <v/>
      </c>
      <c r="G12" s="68" t="str">
        <f>IF(【お客さま入力用】申込フォーム!F26="","",【お客さま入力用】申込フォーム!F26)</f>
        <v/>
      </c>
      <c r="H12" s="68" t="str">
        <f>IF(【お客さま入力用】申込フォーム!G26="","",【お客さま入力用】申込フォーム!G26)</f>
        <v/>
      </c>
      <c r="I12" s="68" t="str">
        <f>IF(【お客さま入力用】申込フォーム!H26="","",【お客さま入力用】申込フォーム!H26)</f>
        <v/>
      </c>
      <c r="J12" s="68" t="str">
        <f>IF(【お客さま入力用】申込フォーム!I26="","",【お客さま入力用】申込フォーム!I26)</f>
        <v/>
      </c>
      <c r="K12" s="68" t="str">
        <f>IF(【お客さま入力用】申込フォーム!J26="","",【お客さま入力用】申込フォーム!J26)</f>
        <v/>
      </c>
      <c r="L12" s="68" t="str">
        <f>IF(【お客さま入力用】申込フォーム!K26="","",【お客さま入力用】申込フォーム!K26)</f>
        <v/>
      </c>
      <c r="M12" s="68" t="str">
        <f>IF(【お客さま入力用】申込フォーム!L26="","",【お客さま入力用】申込フォーム!L26)</f>
        <v/>
      </c>
      <c r="N12" s="68" t="str">
        <f>IF(【お客さま入力用】申込フォーム!M26="","",【お客さま入力用】申込フォーム!M26)</f>
        <v/>
      </c>
      <c r="O12" s="68" t="str">
        <f>IF(【お客さま入力用】申込フォーム!N26="","",【お客さま入力用】申込フォーム!N26)</f>
        <v/>
      </c>
      <c r="P12" s="68" t="str">
        <f>IF(【お客さま入力用】申込フォーム!O26="","",【お客さま入力用】申込フォーム!O26)</f>
        <v/>
      </c>
      <c r="Q12" s="68" t="str">
        <f>IF(【お客さま入力用】申込フォーム!P26="","",【お客さま入力用】申込フォーム!P26)</f>
        <v/>
      </c>
      <c r="R12" s="68" t="str">
        <f>IF(【お客さま入力用】申込フォーム!Q26="","",【お客さま入力用】申込フォーム!Q26)</f>
        <v/>
      </c>
      <c r="S12" s="68" t="str">
        <f>IF(【お客さま入力用】申込フォーム!T26="","",【お客さま入力用】申込フォーム!T26)</f>
        <v/>
      </c>
      <c r="T12" s="68" t="str">
        <f>IF(【お客さま入力用】申込フォーム!U26="","",【お客さま入力用】申込フォーム!U26)</f>
        <v/>
      </c>
      <c r="U12" s="68" t="str">
        <f>IF(【お客さま入力用】申込フォーム!V26="","",【お客さま入力用】申込フォーム!V26)</f>
        <v/>
      </c>
      <c r="V12" s="68" t="str">
        <f>IF(【お客さま入力用】申込フォーム!W26="","",【お客さま入力用】申込フォーム!W26)</f>
        <v/>
      </c>
      <c r="W12" s="68" t="str">
        <f>IF(【お客さま入力用】申込フォーム!X26="","",【お客さま入力用】申込フォーム!X26)</f>
        <v/>
      </c>
      <c r="X12" s="68" t="str">
        <f>IF(【お客さま入力用】申込フォーム!Y26="","",【お客さま入力用】申込フォーム!Y26)</f>
        <v/>
      </c>
      <c r="Y12" s="68" t="str">
        <f>IF(【お客さま入力用】申込フォーム!Z26="","",【お客さま入力用】申込フォーム!Z26)</f>
        <v/>
      </c>
      <c r="Z12" s="68" t="str">
        <f>IF(【お客さま入力用】申込フォーム!AA26="","",【お客さま入力用】申込フォーム!AA26)</f>
        <v/>
      </c>
      <c r="AA12" s="68" t="str">
        <f>IF(【お客さま入力用】申込フォーム!AB26="","",【お客さま入力用】申込フォーム!AB26)</f>
        <v/>
      </c>
      <c r="AB12" s="68" t="str">
        <f>IF(【お客さま入力用】申込フォーム!AC26="","",【お客さま入力用】申込フォーム!AC26)</f>
        <v/>
      </c>
      <c r="AC12" s="68" t="str">
        <f>IF(【お客さま入力用】申込フォーム!AD26="","",【お客さま入力用】申込フォーム!AD26)</f>
        <v/>
      </c>
      <c r="AD12" s="68" t="str">
        <f>IF(【お客さま入力用】申込フォーム!AE26="","",【お客さま入力用】申込フォーム!AE26)</f>
        <v/>
      </c>
      <c r="AE12" s="68" t="str">
        <f>IF(【お客さま入力用】申込フォーム!AF26="","",【お客さま入力用】申込フォーム!AF26)</f>
        <v/>
      </c>
      <c r="AF12" s="68" t="str">
        <f>IF(【お客さま入力用】申込フォーム!AG26="","",【お客さま入力用】申込フォーム!AG26)</f>
        <v/>
      </c>
      <c r="AG12" s="68" t="str">
        <f>IF(【お客さま入力用】申込フォーム!AH26="","",【お客さま入力用】申込フォーム!AH26)</f>
        <v/>
      </c>
      <c r="AH12" s="68" t="str">
        <f>IF(【お客さま入力用】申込フォーム!AI26="","",【お客さま入力用】申込フォーム!AI26)</f>
        <v/>
      </c>
      <c r="AI12" s="68" t="str">
        <f>IF(【お客さま入力用】申込フォーム!AJ26="","",【お客さま入力用】申込フォーム!AJ26)</f>
        <v/>
      </c>
      <c r="AJ12" s="68" t="str">
        <f>IF(【お客さま入力用】申込フォーム!AK26="","",【お客さま入力用】申込フォーム!AK26)</f>
        <v/>
      </c>
      <c r="AK12" s="68" t="str">
        <f>IF(【お客さま入力用】申込フォーム!AL26="","",【お客さま入力用】申込フォーム!AL26)</f>
        <v/>
      </c>
      <c r="AL12" s="68" t="str">
        <f>IF(【お客さま入力用】申込フォーム!AM26="","",【お客さま入力用】申込フォーム!AM26)</f>
        <v/>
      </c>
      <c r="AM12" s="68" t="str">
        <f>IF(【お客さま入力用】申込フォーム!AN26="","",【お客さま入力用】申込フォーム!AN26)</f>
        <v/>
      </c>
      <c r="AN12" s="68" t="str">
        <f>IF(【お客さま入力用】申込フォーム!AO26="","",【お客さま入力用】申込フォーム!AO26)</f>
        <v/>
      </c>
      <c r="AO12" s="68" t="str">
        <f>IF(【お客さま入力用】申込フォーム!AP26="","",【お客さま入力用】申込フォーム!AP26)</f>
        <v/>
      </c>
    </row>
    <row r="13" spans="2:43">
      <c r="B13" s="39">
        <v>6</v>
      </c>
      <c r="C13" s="39"/>
      <c r="D13" s="39"/>
      <c r="E13" s="68" t="str">
        <f>IF(【お客さま入力用】申込フォーム!C27="","",【お客さま入力用】申込フォーム!C27)</f>
        <v/>
      </c>
      <c r="F13" s="68" t="str">
        <f>IF(【お客さま入力用】申込フォーム!E27="","",【お客さま入力用】申込フォーム!E27)</f>
        <v/>
      </c>
      <c r="G13" s="68" t="str">
        <f>IF(【お客さま入力用】申込フォーム!F27="","",【お客さま入力用】申込フォーム!F27)</f>
        <v/>
      </c>
      <c r="H13" s="68" t="str">
        <f>IF(【お客さま入力用】申込フォーム!G27="","",【お客さま入力用】申込フォーム!G27)</f>
        <v/>
      </c>
      <c r="I13" s="68" t="str">
        <f>IF(【お客さま入力用】申込フォーム!H27="","",【お客さま入力用】申込フォーム!H27)</f>
        <v/>
      </c>
      <c r="J13" s="68" t="str">
        <f>IF(【お客さま入力用】申込フォーム!I27="","",【お客さま入力用】申込フォーム!I27)</f>
        <v/>
      </c>
      <c r="K13" s="68" t="str">
        <f>IF(【お客さま入力用】申込フォーム!J27="","",【お客さま入力用】申込フォーム!J27)</f>
        <v/>
      </c>
      <c r="L13" s="68" t="str">
        <f>IF(【お客さま入力用】申込フォーム!K27="","",【お客さま入力用】申込フォーム!K27)</f>
        <v/>
      </c>
      <c r="M13" s="68" t="str">
        <f>IF(【お客さま入力用】申込フォーム!L27="","",【お客さま入力用】申込フォーム!L27)</f>
        <v/>
      </c>
      <c r="N13" s="68" t="str">
        <f>IF(【お客さま入力用】申込フォーム!M27="","",【お客さま入力用】申込フォーム!M27)</f>
        <v/>
      </c>
      <c r="O13" s="68" t="str">
        <f>IF(【お客さま入力用】申込フォーム!N27="","",【お客さま入力用】申込フォーム!N27)</f>
        <v/>
      </c>
      <c r="P13" s="68" t="str">
        <f>IF(【お客さま入力用】申込フォーム!O27="","",【お客さま入力用】申込フォーム!O27)</f>
        <v/>
      </c>
      <c r="Q13" s="68" t="str">
        <f>IF(【お客さま入力用】申込フォーム!P27="","",【お客さま入力用】申込フォーム!P27)</f>
        <v/>
      </c>
      <c r="R13" s="68" t="str">
        <f>IF(【お客さま入力用】申込フォーム!Q27="","",【お客さま入力用】申込フォーム!Q27)</f>
        <v/>
      </c>
      <c r="S13" s="68" t="str">
        <f>IF(【お客さま入力用】申込フォーム!T27="","",【お客さま入力用】申込フォーム!T27)</f>
        <v/>
      </c>
      <c r="T13" s="68" t="str">
        <f>IF(【お客さま入力用】申込フォーム!U27="","",【お客さま入力用】申込フォーム!U27)</f>
        <v/>
      </c>
      <c r="U13" s="68" t="str">
        <f>IF(【お客さま入力用】申込フォーム!V27="","",【お客さま入力用】申込フォーム!V27)</f>
        <v/>
      </c>
      <c r="V13" s="68" t="str">
        <f>IF(【お客さま入力用】申込フォーム!W27="","",【お客さま入力用】申込フォーム!W27)</f>
        <v/>
      </c>
      <c r="W13" s="68" t="str">
        <f>IF(【お客さま入力用】申込フォーム!X27="","",【お客さま入力用】申込フォーム!X27)</f>
        <v/>
      </c>
      <c r="X13" s="68" t="str">
        <f>IF(【お客さま入力用】申込フォーム!Y27="","",【お客さま入力用】申込フォーム!Y27)</f>
        <v/>
      </c>
      <c r="Y13" s="68" t="str">
        <f>IF(【お客さま入力用】申込フォーム!Z27="","",【お客さま入力用】申込フォーム!Z27)</f>
        <v/>
      </c>
      <c r="Z13" s="68" t="str">
        <f>IF(【お客さま入力用】申込フォーム!AA27="","",【お客さま入力用】申込フォーム!AA27)</f>
        <v/>
      </c>
      <c r="AA13" s="68" t="str">
        <f>IF(【お客さま入力用】申込フォーム!AB27="","",【お客さま入力用】申込フォーム!AB27)</f>
        <v/>
      </c>
      <c r="AB13" s="68" t="str">
        <f>IF(【お客さま入力用】申込フォーム!AC27="","",【お客さま入力用】申込フォーム!AC27)</f>
        <v/>
      </c>
      <c r="AC13" s="68" t="str">
        <f>IF(【お客さま入力用】申込フォーム!AD27="","",【お客さま入力用】申込フォーム!AD27)</f>
        <v/>
      </c>
      <c r="AD13" s="68" t="str">
        <f>IF(【お客さま入力用】申込フォーム!AE27="","",【お客さま入力用】申込フォーム!AE27)</f>
        <v/>
      </c>
      <c r="AE13" s="68" t="str">
        <f>IF(【お客さま入力用】申込フォーム!AF27="","",【お客さま入力用】申込フォーム!AF27)</f>
        <v/>
      </c>
      <c r="AF13" s="68" t="str">
        <f>IF(【お客さま入力用】申込フォーム!AG27="","",【お客さま入力用】申込フォーム!AG27)</f>
        <v/>
      </c>
      <c r="AG13" s="68" t="str">
        <f>IF(【お客さま入力用】申込フォーム!AH27="","",【お客さま入力用】申込フォーム!AH27)</f>
        <v/>
      </c>
      <c r="AH13" s="68" t="str">
        <f>IF(【お客さま入力用】申込フォーム!AI27="","",【お客さま入力用】申込フォーム!AI27)</f>
        <v/>
      </c>
      <c r="AI13" s="68" t="str">
        <f>IF(【お客さま入力用】申込フォーム!AJ27="","",【お客さま入力用】申込フォーム!AJ27)</f>
        <v/>
      </c>
      <c r="AJ13" s="68" t="str">
        <f>IF(【お客さま入力用】申込フォーム!AK27="","",【お客さま入力用】申込フォーム!AK27)</f>
        <v/>
      </c>
      <c r="AK13" s="68" t="str">
        <f>IF(【お客さま入力用】申込フォーム!AL27="","",【お客さま入力用】申込フォーム!AL27)</f>
        <v/>
      </c>
      <c r="AL13" s="68" t="str">
        <f>IF(【お客さま入力用】申込フォーム!AM27="","",【お客さま入力用】申込フォーム!AM27)</f>
        <v/>
      </c>
      <c r="AM13" s="68" t="str">
        <f>IF(【お客さま入力用】申込フォーム!AN27="","",【お客さま入力用】申込フォーム!AN27)</f>
        <v/>
      </c>
      <c r="AN13" s="68" t="str">
        <f>IF(【お客さま入力用】申込フォーム!AO27="","",【お客さま入力用】申込フォーム!AO27)</f>
        <v/>
      </c>
      <c r="AO13" s="68" t="str">
        <f>IF(【お客さま入力用】申込フォーム!AP27="","",【お客さま入力用】申込フォーム!AP27)</f>
        <v/>
      </c>
    </row>
    <row r="14" spans="2:43">
      <c r="B14" s="39">
        <v>7</v>
      </c>
      <c r="C14" s="39"/>
      <c r="D14" s="39"/>
      <c r="E14" s="68" t="str">
        <f>IF(【お客さま入力用】申込フォーム!C28="","",【お客さま入力用】申込フォーム!C28)</f>
        <v/>
      </c>
      <c r="F14" s="68" t="str">
        <f>IF(【お客さま入力用】申込フォーム!E28="","",【お客さま入力用】申込フォーム!E28)</f>
        <v/>
      </c>
      <c r="G14" s="68" t="str">
        <f>IF(【お客さま入力用】申込フォーム!F28="","",【お客さま入力用】申込フォーム!F28)</f>
        <v/>
      </c>
      <c r="H14" s="68" t="str">
        <f>IF(【お客さま入力用】申込フォーム!G28="","",【お客さま入力用】申込フォーム!G28)</f>
        <v/>
      </c>
      <c r="I14" s="68" t="str">
        <f>IF(【お客さま入力用】申込フォーム!H28="","",【お客さま入力用】申込フォーム!H28)</f>
        <v/>
      </c>
      <c r="J14" s="68" t="str">
        <f>IF(【お客さま入力用】申込フォーム!I28="","",【お客さま入力用】申込フォーム!I28)</f>
        <v/>
      </c>
      <c r="K14" s="68" t="str">
        <f>IF(【お客さま入力用】申込フォーム!J28="","",【お客さま入力用】申込フォーム!J28)</f>
        <v/>
      </c>
      <c r="L14" s="68" t="str">
        <f>IF(【お客さま入力用】申込フォーム!K28="","",【お客さま入力用】申込フォーム!K28)</f>
        <v/>
      </c>
      <c r="M14" s="68" t="str">
        <f>IF(【お客さま入力用】申込フォーム!L28="","",【お客さま入力用】申込フォーム!L28)</f>
        <v/>
      </c>
      <c r="N14" s="68" t="str">
        <f>IF(【お客さま入力用】申込フォーム!M28="","",【お客さま入力用】申込フォーム!M28)</f>
        <v/>
      </c>
      <c r="O14" s="68" t="str">
        <f>IF(【お客さま入力用】申込フォーム!N28="","",【お客さま入力用】申込フォーム!N28)</f>
        <v/>
      </c>
      <c r="P14" s="68" t="str">
        <f>IF(【お客さま入力用】申込フォーム!O28="","",【お客さま入力用】申込フォーム!O28)</f>
        <v/>
      </c>
      <c r="Q14" s="68" t="str">
        <f>IF(【お客さま入力用】申込フォーム!P28="","",【お客さま入力用】申込フォーム!P28)</f>
        <v/>
      </c>
      <c r="R14" s="68" t="str">
        <f>IF(【お客さま入力用】申込フォーム!Q28="","",【お客さま入力用】申込フォーム!Q28)</f>
        <v/>
      </c>
      <c r="S14" s="68" t="str">
        <f>IF(【お客さま入力用】申込フォーム!T28="","",【お客さま入力用】申込フォーム!T28)</f>
        <v/>
      </c>
      <c r="T14" s="68" t="str">
        <f>IF(【お客さま入力用】申込フォーム!U28="","",【お客さま入力用】申込フォーム!U28)</f>
        <v/>
      </c>
      <c r="U14" s="68" t="str">
        <f>IF(【お客さま入力用】申込フォーム!V28="","",【お客さま入力用】申込フォーム!V28)</f>
        <v/>
      </c>
      <c r="V14" s="68" t="str">
        <f>IF(【お客さま入力用】申込フォーム!W28="","",【お客さま入力用】申込フォーム!W28)</f>
        <v/>
      </c>
      <c r="W14" s="68" t="str">
        <f>IF(【お客さま入力用】申込フォーム!X28="","",【お客さま入力用】申込フォーム!X28)</f>
        <v/>
      </c>
      <c r="X14" s="68" t="str">
        <f>IF(【お客さま入力用】申込フォーム!Y28="","",【お客さま入力用】申込フォーム!Y28)</f>
        <v/>
      </c>
      <c r="Y14" s="68" t="str">
        <f>IF(【お客さま入力用】申込フォーム!Z28="","",【お客さま入力用】申込フォーム!Z28)</f>
        <v/>
      </c>
      <c r="Z14" s="68" t="str">
        <f>IF(【お客さま入力用】申込フォーム!AA28="","",【お客さま入力用】申込フォーム!AA28)</f>
        <v/>
      </c>
      <c r="AA14" s="68" t="str">
        <f>IF(【お客さま入力用】申込フォーム!AB28="","",【お客さま入力用】申込フォーム!AB28)</f>
        <v/>
      </c>
      <c r="AB14" s="68" t="str">
        <f>IF(【お客さま入力用】申込フォーム!AC28="","",【お客さま入力用】申込フォーム!AC28)</f>
        <v/>
      </c>
      <c r="AC14" s="68" t="str">
        <f>IF(【お客さま入力用】申込フォーム!AD28="","",【お客さま入力用】申込フォーム!AD28)</f>
        <v/>
      </c>
      <c r="AD14" s="68" t="str">
        <f>IF(【お客さま入力用】申込フォーム!AE28="","",【お客さま入力用】申込フォーム!AE28)</f>
        <v/>
      </c>
      <c r="AE14" s="68" t="str">
        <f>IF(【お客さま入力用】申込フォーム!AF28="","",【お客さま入力用】申込フォーム!AF28)</f>
        <v/>
      </c>
      <c r="AF14" s="68" t="str">
        <f>IF(【お客さま入力用】申込フォーム!AG28="","",【お客さま入力用】申込フォーム!AG28)</f>
        <v/>
      </c>
      <c r="AG14" s="68" t="str">
        <f>IF(【お客さま入力用】申込フォーム!AH28="","",【お客さま入力用】申込フォーム!AH28)</f>
        <v/>
      </c>
      <c r="AH14" s="68" t="str">
        <f>IF(【お客さま入力用】申込フォーム!AI28="","",【お客さま入力用】申込フォーム!AI28)</f>
        <v/>
      </c>
      <c r="AI14" s="68" t="str">
        <f>IF(【お客さま入力用】申込フォーム!AJ28="","",【お客さま入力用】申込フォーム!AJ28)</f>
        <v/>
      </c>
      <c r="AJ14" s="68" t="str">
        <f>IF(【お客さま入力用】申込フォーム!AK28="","",【お客さま入力用】申込フォーム!AK28)</f>
        <v/>
      </c>
      <c r="AK14" s="68" t="str">
        <f>IF(【お客さま入力用】申込フォーム!AL28="","",【お客さま入力用】申込フォーム!AL28)</f>
        <v/>
      </c>
      <c r="AL14" s="68" t="str">
        <f>IF(【お客さま入力用】申込フォーム!AM28="","",【お客さま入力用】申込フォーム!AM28)</f>
        <v/>
      </c>
      <c r="AM14" s="68" t="str">
        <f>IF(【お客さま入力用】申込フォーム!AN28="","",【お客さま入力用】申込フォーム!AN28)</f>
        <v/>
      </c>
      <c r="AN14" s="68" t="str">
        <f>IF(【お客さま入力用】申込フォーム!AO28="","",【お客さま入力用】申込フォーム!AO28)</f>
        <v/>
      </c>
      <c r="AO14" s="68" t="str">
        <f>IF(【お客さま入力用】申込フォーム!AP28="","",【お客さま入力用】申込フォーム!AP28)</f>
        <v/>
      </c>
    </row>
    <row r="15" spans="2:43">
      <c r="B15" s="39">
        <v>8</v>
      </c>
      <c r="C15" s="39"/>
      <c r="D15" s="39"/>
      <c r="E15" s="68" t="str">
        <f>IF(【お客さま入力用】申込フォーム!C29="","",【お客さま入力用】申込フォーム!C29)</f>
        <v/>
      </c>
      <c r="F15" s="68" t="str">
        <f>IF(【お客さま入力用】申込フォーム!E29="","",【お客さま入力用】申込フォーム!E29)</f>
        <v/>
      </c>
      <c r="G15" s="68" t="str">
        <f>IF(【お客さま入力用】申込フォーム!F29="","",【お客さま入力用】申込フォーム!F29)</f>
        <v/>
      </c>
      <c r="H15" s="68" t="str">
        <f>IF(【お客さま入力用】申込フォーム!G29="","",【お客さま入力用】申込フォーム!G29)</f>
        <v/>
      </c>
      <c r="I15" s="68" t="str">
        <f>IF(【お客さま入力用】申込フォーム!H29="","",【お客さま入力用】申込フォーム!H29)</f>
        <v/>
      </c>
      <c r="J15" s="68" t="str">
        <f>IF(【お客さま入力用】申込フォーム!I29="","",【お客さま入力用】申込フォーム!I29)</f>
        <v/>
      </c>
      <c r="K15" s="68" t="str">
        <f>IF(【お客さま入力用】申込フォーム!J29="","",【お客さま入力用】申込フォーム!J29)</f>
        <v/>
      </c>
      <c r="L15" s="68" t="str">
        <f>IF(【お客さま入力用】申込フォーム!K29="","",【お客さま入力用】申込フォーム!K29)</f>
        <v/>
      </c>
      <c r="M15" s="68" t="str">
        <f>IF(【お客さま入力用】申込フォーム!L29="","",【お客さま入力用】申込フォーム!L29)</f>
        <v/>
      </c>
      <c r="N15" s="68" t="str">
        <f>IF(【お客さま入力用】申込フォーム!M29="","",【お客さま入力用】申込フォーム!M29)</f>
        <v/>
      </c>
      <c r="O15" s="68" t="str">
        <f>IF(【お客さま入力用】申込フォーム!N29="","",【お客さま入力用】申込フォーム!N29)</f>
        <v/>
      </c>
      <c r="P15" s="68" t="str">
        <f>IF(【お客さま入力用】申込フォーム!O29="","",【お客さま入力用】申込フォーム!O29)</f>
        <v/>
      </c>
      <c r="Q15" s="68" t="str">
        <f>IF(【お客さま入力用】申込フォーム!P29="","",【お客さま入力用】申込フォーム!P29)</f>
        <v/>
      </c>
      <c r="R15" s="68" t="str">
        <f>IF(【お客さま入力用】申込フォーム!Q29="","",【お客さま入力用】申込フォーム!Q29)</f>
        <v/>
      </c>
      <c r="S15" s="68" t="str">
        <f>IF(【お客さま入力用】申込フォーム!T29="","",【お客さま入力用】申込フォーム!T29)</f>
        <v/>
      </c>
      <c r="T15" s="68" t="str">
        <f>IF(【お客さま入力用】申込フォーム!U29="","",【お客さま入力用】申込フォーム!U29)</f>
        <v/>
      </c>
      <c r="U15" s="68" t="str">
        <f>IF(【お客さま入力用】申込フォーム!V29="","",【お客さま入力用】申込フォーム!V29)</f>
        <v/>
      </c>
      <c r="V15" s="68" t="str">
        <f>IF(【お客さま入力用】申込フォーム!W29="","",【お客さま入力用】申込フォーム!W29)</f>
        <v/>
      </c>
      <c r="W15" s="68" t="str">
        <f>IF(【お客さま入力用】申込フォーム!X29="","",【お客さま入力用】申込フォーム!X29)</f>
        <v/>
      </c>
      <c r="X15" s="68" t="str">
        <f>IF(【お客さま入力用】申込フォーム!Y29="","",【お客さま入力用】申込フォーム!Y29)</f>
        <v/>
      </c>
      <c r="Y15" s="68" t="str">
        <f>IF(【お客さま入力用】申込フォーム!Z29="","",【お客さま入力用】申込フォーム!Z29)</f>
        <v/>
      </c>
      <c r="Z15" s="68" t="str">
        <f>IF(【お客さま入力用】申込フォーム!AA29="","",【お客さま入力用】申込フォーム!AA29)</f>
        <v/>
      </c>
      <c r="AA15" s="68" t="str">
        <f>IF(【お客さま入力用】申込フォーム!AB29="","",【お客さま入力用】申込フォーム!AB29)</f>
        <v/>
      </c>
      <c r="AB15" s="68" t="str">
        <f>IF(【お客さま入力用】申込フォーム!AC29="","",【お客さま入力用】申込フォーム!AC29)</f>
        <v/>
      </c>
      <c r="AC15" s="68" t="str">
        <f>IF(【お客さま入力用】申込フォーム!AD29="","",【お客さま入力用】申込フォーム!AD29)</f>
        <v/>
      </c>
      <c r="AD15" s="68" t="str">
        <f>IF(【お客さま入力用】申込フォーム!AE29="","",【お客さま入力用】申込フォーム!AE29)</f>
        <v/>
      </c>
      <c r="AE15" s="68" t="str">
        <f>IF(【お客さま入力用】申込フォーム!AF29="","",【お客さま入力用】申込フォーム!AF29)</f>
        <v/>
      </c>
      <c r="AF15" s="68" t="str">
        <f>IF(【お客さま入力用】申込フォーム!AG29="","",【お客さま入力用】申込フォーム!AG29)</f>
        <v/>
      </c>
      <c r="AG15" s="68" t="str">
        <f>IF(【お客さま入力用】申込フォーム!AH29="","",【お客さま入力用】申込フォーム!AH29)</f>
        <v/>
      </c>
      <c r="AH15" s="68" t="str">
        <f>IF(【お客さま入力用】申込フォーム!AI29="","",【お客さま入力用】申込フォーム!AI29)</f>
        <v/>
      </c>
      <c r="AI15" s="68" t="str">
        <f>IF(【お客さま入力用】申込フォーム!AJ29="","",【お客さま入力用】申込フォーム!AJ29)</f>
        <v/>
      </c>
      <c r="AJ15" s="68" t="str">
        <f>IF(【お客さま入力用】申込フォーム!AK29="","",【お客さま入力用】申込フォーム!AK29)</f>
        <v/>
      </c>
      <c r="AK15" s="68" t="str">
        <f>IF(【お客さま入力用】申込フォーム!AL29="","",【お客さま入力用】申込フォーム!AL29)</f>
        <v/>
      </c>
      <c r="AL15" s="68" t="str">
        <f>IF(【お客さま入力用】申込フォーム!AM29="","",【お客さま入力用】申込フォーム!AM29)</f>
        <v/>
      </c>
      <c r="AM15" s="68" t="str">
        <f>IF(【お客さま入力用】申込フォーム!AN29="","",【お客さま入力用】申込フォーム!AN29)</f>
        <v/>
      </c>
      <c r="AN15" s="68" t="str">
        <f>IF(【お客さま入力用】申込フォーム!AO29="","",【お客さま入力用】申込フォーム!AO29)</f>
        <v/>
      </c>
      <c r="AO15" s="68" t="str">
        <f>IF(【お客さま入力用】申込フォーム!AP29="","",【お客さま入力用】申込フォーム!AP29)</f>
        <v/>
      </c>
    </row>
    <row r="16" spans="2:43">
      <c r="B16" s="39">
        <v>9</v>
      </c>
      <c r="C16" s="39"/>
      <c r="D16" s="39"/>
      <c r="E16" s="68" t="str">
        <f>IF(【お客さま入力用】申込フォーム!C30="","",【お客さま入力用】申込フォーム!C30)</f>
        <v/>
      </c>
      <c r="F16" s="68" t="str">
        <f>IF(【お客さま入力用】申込フォーム!E30="","",【お客さま入力用】申込フォーム!E30)</f>
        <v/>
      </c>
      <c r="G16" s="68" t="str">
        <f>IF(【お客さま入力用】申込フォーム!F30="","",【お客さま入力用】申込フォーム!F30)</f>
        <v/>
      </c>
      <c r="H16" s="68" t="str">
        <f>IF(【お客さま入力用】申込フォーム!G30="","",【お客さま入力用】申込フォーム!G30)</f>
        <v/>
      </c>
      <c r="I16" s="68" t="str">
        <f>IF(【お客さま入力用】申込フォーム!H30="","",【お客さま入力用】申込フォーム!H30)</f>
        <v/>
      </c>
      <c r="J16" s="68" t="str">
        <f>IF(【お客さま入力用】申込フォーム!I30="","",【お客さま入力用】申込フォーム!I30)</f>
        <v/>
      </c>
      <c r="K16" s="68" t="str">
        <f>IF(【お客さま入力用】申込フォーム!J30="","",【お客さま入力用】申込フォーム!J30)</f>
        <v/>
      </c>
      <c r="L16" s="68" t="str">
        <f>IF(【お客さま入力用】申込フォーム!K30="","",【お客さま入力用】申込フォーム!K30)</f>
        <v/>
      </c>
      <c r="M16" s="68" t="str">
        <f>IF(【お客さま入力用】申込フォーム!L30="","",【お客さま入力用】申込フォーム!L30)</f>
        <v/>
      </c>
      <c r="N16" s="68" t="str">
        <f>IF(【お客さま入力用】申込フォーム!M30="","",【お客さま入力用】申込フォーム!M30)</f>
        <v/>
      </c>
      <c r="O16" s="68" t="str">
        <f>IF(【お客さま入力用】申込フォーム!N30="","",【お客さま入力用】申込フォーム!N30)</f>
        <v/>
      </c>
      <c r="P16" s="68" t="str">
        <f>IF(【お客さま入力用】申込フォーム!O30="","",【お客さま入力用】申込フォーム!O30)</f>
        <v/>
      </c>
      <c r="Q16" s="68" t="str">
        <f>IF(【お客さま入力用】申込フォーム!P30="","",【お客さま入力用】申込フォーム!P30)</f>
        <v/>
      </c>
      <c r="R16" s="68" t="str">
        <f>IF(【お客さま入力用】申込フォーム!Q30="","",【お客さま入力用】申込フォーム!Q30)</f>
        <v/>
      </c>
      <c r="S16" s="68" t="str">
        <f>IF(【お客さま入力用】申込フォーム!T30="","",【お客さま入力用】申込フォーム!T30)</f>
        <v/>
      </c>
      <c r="T16" s="68" t="str">
        <f>IF(【お客さま入力用】申込フォーム!U30="","",【お客さま入力用】申込フォーム!U30)</f>
        <v/>
      </c>
      <c r="U16" s="68" t="str">
        <f>IF(【お客さま入力用】申込フォーム!V30="","",【お客さま入力用】申込フォーム!V30)</f>
        <v/>
      </c>
      <c r="V16" s="68" t="str">
        <f>IF(【お客さま入力用】申込フォーム!W30="","",【お客さま入力用】申込フォーム!W30)</f>
        <v/>
      </c>
      <c r="W16" s="68" t="str">
        <f>IF(【お客さま入力用】申込フォーム!X30="","",【お客さま入力用】申込フォーム!X30)</f>
        <v/>
      </c>
      <c r="X16" s="68" t="str">
        <f>IF(【お客さま入力用】申込フォーム!Y30="","",【お客さま入力用】申込フォーム!Y30)</f>
        <v/>
      </c>
      <c r="Y16" s="68" t="str">
        <f>IF(【お客さま入力用】申込フォーム!Z30="","",【お客さま入力用】申込フォーム!Z30)</f>
        <v/>
      </c>
      <c r="Z16" s="68" t="str">
        <f>IF(【お客さま入力用】申込フォーム!AA30="","",【お客さま入力用】申込フォーム!AA30)</f>
        <v/>
      </c>
      <c r="AA16" s="68" t="str">
        <f>IF(【お客さま入力用】申込フォーム!AB30="","",【お客さま入力用】申込フォーム!AB30)</f>
        <v/>
      </c>
      <c r="AB16" s="68" t="str">
        <f>IF(【お客さま入力用】申込フォーム!AC30="","",【お客さま入力用】申込フォーム!AC30)</f>
        <v/>
      </c>
      <c r="AC16" s="68" t="str">
        <f>IF(【お客さま入力用】申込フォーム!AD30="","",【お客さま入力用】申込フォーム!AD30)</f>
        <v/>
      </c>
      <c r="AD16" s="68" t="str">
        <f>IF(【お客さま入力用】申込フォーム!AE30="","",【お客さま入力用】申込フォーム!AE30)</f>
        <v/>
      </c>
      <c r="AE16" s="68" t="str">
        <f>IF(【お客さま入力用】申込フォーム!AF30="","",【お客さま入力用】申込フォーム!AF30)</f>
        <v/>
      </c>
      <c r="AF16" s="68" t="str">
        <f>IF(【お客さま入力用】申込フォーム!AG30="","",【お客さま入力用】申込フォーム!AG30)</f>
        <v/>
      </c>
      <c r="AG16" s="68" t="str">
        <f>IF(【お客さま入力用】申込フォーム!AH30="","",【お客さま入力用】申込フォーム!AH30)</f>
        <v/>
      </c>
      <c r="AH16" s="68" t="str">
        <f>IF(【お客さま入力用】申込フォーム!AI30="","",【お客さま入力用】申込フォーム!AI30)</f>
        <v/>
      </c>
      <c r="AI16" s="68" t="str">
        <f>IF(【お客さま入力用】申込フォーム!AJ30="","",【お客さま入力用】申込フォーム!AJ30)</f>
        <v/>
      </c>
      <c r="AJ16" s="68" t="str">
        <f>IF(【お客さま入力用】申込フォーム!AK30="","",【お客さま入力用】申込フォーム!AK30)</f>
        <v/>
      </c>
      <c r="AK16" s="68" t="str">
        <f>IF(【お客さま入力用】申込フォーム!AL30="","",【お客さま入力用】申込フォーム!AL30)</f>
        <v/>
      </c>
      <c r="AL16" s="68" t="str">
        <f>IF(【お客さま入力用】申込フォーム!AM30="","",【お客さま入力用】申込フォーム!AM30)</f>
        <v/>
      </c>
      <c r="AM16" s="68" t="str">
        <f>IF(【お客さま入力用】申込フォーム!AN30="","",【お客さま入力用】申込フォーム!AN30)</f>
        <v/>
      </c>
      <c r="AN16" s="68" t="str">
        <f>IF(【お客さま入力用】申込フォーム!AO30="","",【お客さま入力用】申込フォーム!AO30)</f>
        <v/>
      </c>
      <c r="AO16" s="68" t="str">
        <f>IF(【お客さま入力用】申込フォーム!AP30="","",【お客さま入力用】申込フォーム!AP30)</f>
        <v/>
      </c>
    </row>
    <row r="17" spans="2:41">
      <c r="B17" s="39">
        <v>10</v>
      </c>
      <c r="C17" s="39"/>
      <c r="D17" s="39"/>
      <c r="E17" s="68" t="str">
        <f>IF(【お客さま入力用】申込フォーム!C31="","",【お客さま入力用】申込フォーム!C31)</f>
        <v/>
      </c>
      <c r="F17" s="68" t="str">
        <f>IF(【お客さま入力用】申込フォーム!E31="","",【お客さま入力用】申込フォーム!E31)</f>
        <v/>
      </c>
      <c r="G17" s="68" t="str">
        <f>IF(【お客さま入力用】申込フォーム!F31="","",【お客さま入力用】申込フォーム!F31)</f>
        <v/>
      </c>
      <c r="H17" s="68" t="str">
        <f>IF(【お客さま入力用】申込フォーム!G31="","",【お客さま入力用】申込フォーム!G31)</f>
        <v/>
      </c>
      <c r="I17" s="68" t="str">
        <f>IF(【お客さま入力用】申込フォーム!H31="","",【お客さま入力用】申込フォーム!H31)</f>
        <v/>
      </c>
      <c r="J17" s="68" t="str">
        <f>IF(【お客さま入力用】申込フォーム!I31="","",【お客さま入力用】申込フォーム!I31)</f>
        <v/>
      </c>
      <c r="K17" s="68" t="str">
        <f>IF(【お客さま入力用】申込フォーム!J31="","",【お客さま入力用】申込フォーム!J31)</f>
        <v/>
      </c>
      <c r="L17" s="68" t="str">
        <f>IF(【お客さま入力用】申込フォーム!K31="","",【お客さま入力用】申込フォーム!K31)</f>
        <v/>
      </c>
      <c r="M17" s="68" t="str">
        <f>IF(【お客さま入力用】申込フォーム!L31="","",【お客さま入力用】申込フォーム!L31)</f>
        <v/>
      </c>
      <c r="N17" s="68" t="str">
        <f>IF(【お客さま入力用】申込フォーム!M31="","",【お客さま入力用】申込フォーム!M31)</f>
        <v/>
      </c>
      <c r="O17" s="68" t="str">
        <f>IF(【お客さま入力用】申込フォーム!N31="","",【お客さま入力用】申込フォーム!N31)</f>
        <v/>
      </c>
      <c r="P17" s="68" t="str">
        <f>IF(【お客さま入力用】申込フォーム!O31="","",【お客さま入力用】申込フォーム!O31)</f>
        <v/>
      </c>
      <c r="Q17" s="68" t="str">
        <f>IF(【お客さま入力用】申込フォーム!P31="","",【お客さま入力用】申込フォーム!P31)</f>
        <v/>
      </c>
      <c r="R17" s="68" t="str">
        <f>IF(【お客さま入力用】申込フォーム!Q31="","",【お客さま入力用】申込フォーム!Q31)</f>
        <v/>
      </c>
      <c r="S17" s="68" t="str">
        <f>IF(【お客さま入力用】申込フォーム!T31="","",【お客さま入力用】申込フォーム!T31)</f>
        <v/>
      </c>
      <c r="T17" s="68" t="str">
        <f>IF(【お客さま入力用】申込フォーム!U31="","",【お客さま入力用】申込フォーム!U31)</f>
        <v/>
      </c>
      <c r="U17" s="68" t="str">
        <f>IF(【お客さま入力用】申込フォーム!V31="","",【お客さま入力用】申込フォーム!V31)</f>
        <v/>
      </c>
      <c r="V17" s="68" t="str">
        <f>IF(【お客さま入力用】申込フォーム!W31="","",【お客さま入力用】申込フォーム!W31)</f>
        <v/>
      </c>
      <c r="W17" s="68" t="str">
        <f>IF(【お客さま入力用】申込フォーム!X31="","",【お客さま入力用】申込フォーム!X31)</f>
        <v/>
      </c>
      <c r="X17" s="68" t="str">
        <f>IF(【お客さま入力用】申込フォーム!Y31="","",【お客さま入力用】申込フォーム!Y31)</f>
        <v/>
      </c>
      <c r="Y17" s="68" t="str">
        <f>IF(【お客さま入力用】申込フォーム!Z31="","",【お客さま入力用】申込フォーム!Z31)</f>
        <v/>
      </c>
      <c r="Z17" s="68" t="str">
        <f>IF(【お客さま入力用】申込フォーム!AA31="","",【お客さま入力用】申込フォーム!AA31)</f>
        <v/>
      </c>
      <c r="AA17" s="68" t="str">
        <f>IF(【お客さま入力用】申込フォーム!AB31="","",【お客さま入力用】申込フォーム!AB31)</f>
        <v/>
      </c>
      <c r="AB17" s="68" t="str">
        <f>IF(【お客さま入力用】申込フォーム!AC31="","",【お客さま入力用】申込フォーム!AC31)</f>
        <v/>
      </c>
      <c r="AC17" s="68" t="str">
        <f>IF(【お客さま入力用】申込フォーム!AD31="","",【お客さま入力用】申込フォーム!AD31)</f>
        <v/>
      </c>
      <c r="AD17" s="68" t="str">
        <f>IF(【お客さま入力用】申込フォーム!AE31="","",【お客さま入力用】申込フォーム!AE31)</f>
        <v/>
      </c>
      <c r="AE17" s="68" t="str">
        <f>IF(【お客さま入力用】申込フォーム!AF31="","",【お客さま入力用】申込フォーム!AF31)</f>
        <v/>
      </c>
      <c r="AF17" s="68" t="str">
        <f>IF(【お客さま入力用】申込フォーム!AG31="","",【お客さま入力用】申込フォーム!AG31)</f>
        <v/>
      </c>
      <c r="AG17" s="68" t="str">
        <f>IF(【お客さま入力用】申込フォーム!AH31="","",【お客さま入力用】申込フォーム!AH31)</f>
        <v/>
      </c>
      <c r="AH17" s="68" t="str">
        <f>IF(【お客さま入力用】申込フォーム!AI31="","",【お客さま入力用】申込フォーム!AI31)</f>
        <v/>
      </c>
      <c r="AI17" s="68" t="str">
        <f>IF(【お客さま入力用】申込フォーム!AJ31="","",【お客さま入力用】申込フォーム!AJ31)</f>
        <v/>
      </c>
      <c r="AJ17" s="68" t="str">
        <f>IF(【お客さま入力用】申込フォーム!AK31="","",【お客さま入力用】申込フォーム!AK31)</f>
        <v/>
      </c>
      <c r="AK17" s="68" t="str">
        <f>IF(【お客さま入力用】申込フォーム!AL31="","",【お客さま入力用】申込フォーム!AL31)</f>
        <v/>
      </c>
      <c r="AL17" s="68" t="str">
        <f>IF(【お客さま入力用】申込フォーム!AM31="","",【お客さま入力用】申込フォーム!AM31)</f>
        <v/>
      </c>
      <c r="AM17" s="68" t="str">
        <f>IF(【お客さま入力用】申込フォーム!AN31="","",【お客さま入力用】申込フォーム!AN31)</f>
        <v/>
      </c>
      <c r="AN17" s="68" t="str">
        <f>IF(【お客さま入力用】申込フォーム!AO31="","",【お客さま入力用】申込フォーム!AO31)</f>
        <v/>
      </c>
      <c r="AO17" s="68" t="str">
        <f>IF(【お客さま入力用】申込フォーム!AP31="","",【お客さま入力用】申込フォーム!AP31)</f>
        <v/>
      </c>
    </row>
    <row r="18" spans="2:41">
      <c r="B18" s="39">
        <v>11</v>
      </c>
      <c r="C18" s="39"/>
      <c r="D18" s="39"/>
      <c r="E18" s="68" t="str">
        <f>IF(【お客さま入力用】申込フォーム!C32="","",【お客さま入力用】申込フォーム!C32)</f>
        <v/>
      </c>
      <c r="F18" s="68" t="str">
        <f>IF(【お客さま入力用】申込フォーム!E32="","",【お客さま入力用】申込フォーム!E32)</f>
        <v/>
      </c>
      <c r="G18" s="68" t="str">
        <f>IF(【お客さま入力用】申込フォーム!F32="","",【お客さま入力用】申込フォーム!F32)</f>
        <v/>
      </c>
      <c r="H18" s="68" t="str">
        <f>IF(【お客さま入力用】申込フォーム!G32="","",【お客さま入力用】申込フォーム!G32)</f>
        <v/>
      </c>
      <c r="I18" s="68" t="str">
        <f>IF(【お客さま入力用】申込フォーム!H32="","",【お客さま入力用】申込フォーム!H32)</f>
        <v/>
      </c>
      <c r="J18" s="68" t="str">
        <f>IF(【お客さま入力用】申込フォーム!I32="","",【お客さま入力用】申込フォーム!I32)</f>
        <v/>
      </c>
      <c r="K18" s="68" t="str">
        <f>IF(【お客さま入力用】申込フォーム!J32="","",【お客さま入力用】申込フォーム!J32)</f>
        <v/>
      </c>
      <c r="L18" s="68" t="str">
        <f>IF(【お客さま入力用】申込フォーム!K32="","",【お客さま入力用】申込フォーム!K32)</f>
        <v/>
      </c>
      <c r="M18" s="68" t="str">
        <f>IF(【お客さま入力用】申込フォーム!L32="","",【お客さま入力用】申込フォーム!L32)</f>
        <v/>
      </c>
      <c r="N18" s="68" t="str">
        <f>IF(【お客さま入力用】申込フォーム!M32="","",【お客さま入力用】申込フォーム!M32)</f>
        <v/>
      </c>
      <c r="O18" s="68" t="str">
        <f>IF(【お客さま入力用】申込フォーム!N32="","",【お客さま入力用】申込フォーム!N32)</f>
        <v/>
      </c>
      <c r="P18" s="68" t="str">
        <f>IF(【お客さま入力用】申込フォーム!O32="","",【お客さま入力用】申込フォーム!O32)</f>
        <v/>
      </c>
      <c r="Q18" s="68" t="str">
        <f>IF(【お客さま入力用】申込フォーム!P32="","",【お客さま入力用】申込フォーム!P32)</f>
        <v/>
      </c>
      <c r="R18" s="68" t="str">
        <f>IF(【お客さま入力用】申込フォーム!Q32="","",【お客さま入力用】申込フォーム!Q32)</f>
        <v/>
      </c>
      <c r="S18" s="68" t="str">
        <f>IF(【お客さま入力用】申込フォーム!T32="","",【お客さま入力用】申込フォーム!T32)</f>
        <v/>
      </c>
      <c r="T18" s="68" t="str">
        <f>IF(【お客さま入力用】申込フォーム!U32="","",【お客さま入力用】申込フォーム!U32)</f>
        <v/>
      </c>
      <c r="U18" s="68" t="str">
        <f>IF(【お客さま入力用】申込フォーム!V32="","",【お客さま入力用】申込フォーム!V32)</f>
        <v/>
      </c>
      <c r="V18" s="68" t="str">
        <f>IF(【お客さま入力用】申込フォーム!W32="","",【お客さま入力用】申込フォーム!W32)</f>
        <v/>
      </c>
      <c r="W18" s="68" t="str">
        <f>IF(【お客さま入力用】申込フォーム!X32="","",【お客さま入力用】申込フォーム!X32)</f>
        <v/>
      </c>
      <c r="X18" s="68" t="str">
        <f>IF(【お客さま入力用】申込フォーム!Y32="","",【お客さま入力用】申込フォーム!Y32)</f>
        <v/>
      </c>
      <c r="Y18" s="68" t="str">
        <f>IF(【お客さま入力用】申込フォーム!Z32="","",【お客さま入力用】申込フォーム!Z32)</f>
        <v/>
      </c>
      <c r="Z18" s="68" t="str">
        <f>IF(【お客さま入力用】申込フォーム!AA32="","",【お客さま入力用】申込フォーム!AA32)</f>
        <v/>
      </c>
      <c r="AA18" s="68" t="str">
        <f>IF(【お客さま入力用】申込フォーム!AB32="","",【お客さま入力用】申込フォーム!AB32)</f>
        <v/>
      </c>
      <c r="AB18" s="68" t="str">
        <f>IF(【お客さま入力用】申込フォーム!AC32="","",【お客さま入力用】申込フォーム!AC32)</f>
        <v/>
      </c>
      <c r="AC18" s="68" t="str">
        <f>IF(【お客さま入力用】申込フォーム!AD32="","",【お客さま入力用】申込フォーム!AD32)</f>
        <v/>
      </c>
      <c r="AD18" s="68" t="str">
        <f>IF(【お客さま入力用】申込フォーム!AE32="","",【お客さま入力用】申込フォーム!AE32)</f>
        <v/>
      </c>
      <c r="AE18" s="68" t="str">
        <f>IF(【お客さま入力用】申込フォーム!AF32="","",【お客さま入力用】申込フォーム!AF32)</f>
        <v/>
      </c>
      <c r="AF18" s="68" t="str">
        <f>IF(【お客さま入力用】申込フォーム!AG32="","",【お客さま入力用】申込フォーム!AG32)</f>
        <v/>
      </c>
      <c r="AG18" s="68" t="str">
        <f>IF(【お客さま入力用】申込フォーム!AH32="","",【お客さま入力用】申込フォーム!AH32)</f>
        <v/>
      </c>
      <c r="AH18" s="68" t="str">
        <f>IF(【お客さま入力用】申込フォーム!AI32="","",【お客さま入力用】申込フォーム!AI32)</f>
        <v/>
      </c>
      <c r="AI18" s="68" t="str">
        <f>IF(【お客さま入力用】申込フォーム!AJ32="","",【お客さま入力用】申込フォーム!AJ32)</f>
        <v/>
      </c>
      <c r="AJ18" s="68" t="str">
        <f>IF(【お客さま入力用】申込フォーム!AK32="","",【お客さま入力用】申込フォーム!AK32)</f>
        <v/>
      </c>
      <c r="AK18" s="68" t="str">
        <f>IF(【お客さま入力用】申込フォーム!AL32="","",【お客さま入力用】申込フォーム!AL32)</f>
        <v/>
      </c>
      <c r="AL18" s="68" t="str">
        <f>IF(【お客さま入力用】申込フォーム!AM32="","",【お客さま入力用】申込フォーム!AM32)</f>
        <v/>
      </c>
      <c r="AM18" s="68" t="str">
        <f>IF(【お客さま入力用】申込フォーム!AN32="","",【お客さま入力用】申込フォーム!AN32)</f>
        <v/>
      </c>
      <c r="AN18" s="68" t="str">
        <f>IF(【お客さま入力用】申込フォーム!AO32="","",【お客さま入力用】申込フォーム!AO32)</f>
        <v/>
      </c>
      <c r="AO18" s="68" t="str">
        <f>IF(【お客さま入力用】申込フォーム!AP32="","",【お客さま入力用】申込フォーム!AP32)</f>
        <v/>
      </c>
    </row>
    <row r="19" spans="2:41">
      <c r="B19" s="39">
        <v>12</v>
      </c>
      <c r="C19" s="39"/>
      <c r="D19" s="39"/>
      <c r="E19" s="68" t="str">
        <f>IF(【お客さま入力用】申込フォーム!C33="","",【お客さま入力用】申込フォーム!C33)</f>
        <v/>
      </c>
      <c r="F19" s="68" t="str">
        <f>IF(【お客さま入力用】申込フォーム!E33="","",【お客さま入力用】申込フォーム!E33)</f>
        <v/>
      </c>
      <c r="G19" s="68" t="str">
        <f>IF(【お客さま入力用】申込フォーム!F33="","",【お客さま入力用】申込フォーム!F33)</f>
        <v/>
      </c>
      <c r="H19" s="68" t="str">
        <f>IF(【お客さま入力用】申込フォーム!G33="","",【お客さま入力用】申込フォーム!G33)</f>
        <v/>
      </c>
      <c r="I19" s="68" t="str">
        <f>IF(【お客さま入力用】申込フォーム!H33="","",【お客さま入力用】申込フォーム!H33)</f>
        <v/>
      </c>
      <c r="J19" s="68" t="str">
        <f>IF(【お客さま入力用】申込フォーム!I33="","",【お客さま入力用】申込フォーム!I33)</f>
        <v/>
      </c>
      <c r="K19" s="68" t="str">
        <f>IF(【お客さま入力用】申込フォーム!J33="","",【お客さま入力用】申込フォーム!J33)</f>
        <v/>
      </c>
      <c r="L19" s="68" t="str">
        <f>IF(【お客さま入力用】申込フォーム!K33="","",【お客さま入力用】申込フォーム!K33)</f>
        <v/>
      </c>
      <c r="M19" s="68" t="str">
        <f>IF(【お客さま入力用】申込フォーム!L33="","",【お客さま入力用】申込フォーム!L33)</f>
        <v/>
      </c>
      <c r="N19" s="68" t="str">
        <f>IF(【お客さま入力用】申込フォーム!M33="","",【お客さま入力用】申込フォーム!M33)</f>
        <v/>
      </c>
      <c r="O19" s="68" t="str">
        <f>IF(【お客さま入力用】申込フォーム!N33="","",【お客さま入力用】申込フォーム!N33)</f>
        <v/>
      </c>
      <c r="P19" s="68" t="str">
        <f>IF(【お客さま入力用】申込フォーム!O33="","",【お客さま入力用】申込フォーム!O33)</f>
        <v/>
      </c>
      <c r="Q19" s="68" t="str">
        <f>IF(【お客さま入力用】申込フォーム!P33="","",【お客さま入力用】申込フォーム!P33)</f>
        <v/>
      </c>
      <c r="R19" s="68" t="str">
        <f>IF(【お客さま入力用】申込フォーム!Q33="","",【お客さま入力用】申込フォーム!Q33)</f>
        <v/>
      </c>
      <c r="S19" s="68" t="str">
        <f>IF(【お客さま入力用】申込フォーム!T33="","",【お客さま入力用】申込フォーム!T33)</f>
        <v/>
      </c>
      <c r="T19" s="68" t="str">
        <f>IF(【お客さま入力用】申込フォーム!U33="","",【お客さま入力用】申込フォーム!U33)</f>
        <v/>
      </c>
      <c r="U19" s="68" t="str">
        <f>IF(【お客さま入力用】申込フォーム!V33="","",【お客さま入力用】申込フォーム!V33)</f>
        <v/>
      </c>
      <c r="V19" s="68" t="str">
        <f>IF(【お客さま入力用】申込フォーム!W33="","",【お客さま入力用】申込フォーム!W33)</f>
        <v/>
      </c>
      <c r="W19" s="68" t="str">
        <f>IF(【お客さま入力用】申込フォーム!X33="","",【お客さま入力用】申込フォーム!X33)</f>
        <v/>
      </c>
      <c r="X19" s="68" t="str">
        <f>IF(【お客さま入力用】申込フォーム!Y33="","",【お客さま入力用】申込フォーム!Y33)</f>
        <v/>
      </c>
      <c r="Y19" s="68" t="str">
        <f>IF(【お客さま入力用】申込フォーム!Z33="","",【お客さま入力用】申込フォーム!Z33)</f>
        <v/>
      </c>
      <c r="Z19" s="68" t="str">
        <f>IF(【お客さま入力用】申込フォーム!AA33="","",【お客さま入力用】申込フォーム!AA33)</f>
        <v/>
      </c>
      <c r="AA19" s="68" t="str">
        <f>IF(【お客さま入力用】申込フォーム!AB33="","",【お客さま入力用】申込フォーム!AB33)</f>
        <v/>
      </c>
      <c r="AB19" s="68" t="str">
        <f>IF(【お客さま入力用】申込フォーム!AC33="","",【お客さま入力用】申込フォーム!AC33)</f>
        <v/>
      </c>
      <c r="AC19" s="68" t="str">
        <f>IF(【お客さま入力用】申込フォーム!AD33="","",【お客さま入力用】申込フォーム!AD33)</f>
        <v/>
      </c>
      <c r="AD19" s="68" t="str">
        <f>IF(【お客さま入力用】申込フォーム!AE33="","",【お客さま入力用】申込フォーム!AE33)</f>
        <v/>
      </c>
      <c r="AE19" s="68" t="str">
        <f>IF(【お客さま入力用】申込フォーム!AF33="","",【お客さま入力用】申込フォーム!AF33)</f>
        <v/>
      </c>
      <c r="AF19" s="68" t="str">
        <f>IF(【お客さま入力用】申込フォーム!AG33="","",【お客さま入力用】申込フォーム!AG33)</f>
        <v/>
      </c>
      <c r="AG19" s="68" t="str">
        <f>IF(【お客さま入力用】申込フォーム!AH33="","",【お客さま入力用】申込フォーム!AH33)</f>
        <v/>
      </c>
      <c r="AH19" s="68" t="str">
        <f>IF(【お客さま入力用】申込フォーム!AI33="","",【お客さま入力用】申込フォーム!AI33)</f>
        <v/>
      </c>
      <c r="AI19" s="68" t="str">
        <f>IF(【お客さま入力用】申込フォーム!AJ33="","",【お客さま入力用】申込フォーム!AJ33)</f>
        <v/>
      </c>
      <c r="AJ19" s="68" t="str">
        <f>IF(【お客さま入力用】申込フォーム!AK33="","",【お客さま入力用】申込フォーム!AK33)</f>
        <v/>
      </c>
      <c r="AK19" s="68" t="str">
        <f>IF(【お客さま入力用】申込フォーム!AL33="","",【お客さま入力用】申込フォーム!AL33)</f>
        <v/>
      </c>
      <c r="AL19" s="68" t="str">
        <f>IF(【お客さま入力用】申込フォーム!AM33="","",【お客さま入力用】申込フォーム!AM33)</f>
        <v/>
      </c>
      <c r="AM19" s="68" t="str">
        <f>IF(【お客さま入力用】申込フォーム!AN33="","",【お客さま入力用】申込フォーム!AN33)</f>
        <v/>
      </c>
      <c r="AN19" s="68" t="str">
        <f>IF(【お客さま入力用】申込フォーム!AO33="","",【お客さま入力用】申込フォーム!AO33)</f>
        <v/>
      </c>
      <c r="AO19" s="68" t="str">
        <f>IF(【お客さま入力用】申込フォーム!AP33="","",【お客さま入力用】申込フォーム!AP33)</f>
        <v/>
      </c>
    </row>
    <row r="20" spans="2:41">
      <c r="B20" s="39">
        <v>13</v>
      </c>
      <c r="C20" s="39"/>
      <c r="D20" s="39"/>
      <c r="E20" s="68" t="str">
        <f>IF(【お客さま入力用】申込フォーム!C34="","",【お客さま入力用】申込フォーム!C34)</f>
        <v/>
      </c>
      <c r="F20" s="68" t="str">
        <f>IF(【お客さま入力用】申込フォーム!E34="","",【お客さま入力用】申込フォーム!E34)</f>
        <v/>
      </c>
      <c r="G20" s="68" t="str">
        <f>IF(【お客さま入力用】申込フォーム!F34="","",【お客さま入力用】申込フォーム!F34)</f>
        <v/>
      </c>
      <c r="H20" s="68" t="str">
        <f>IF(【お客さま入力用】申込フォーム!G34="","",【お客さま入力用】申込フォーム!G34)</f>
        <v/>
      </c>
      <c r="I20" s="68" t="str">
        <f>IF(【お客さま入力用】申込フォーム!H34="","",【お客さま入力用】申込フォーム!H34)</f>
        <v/>
      </c>
      <c r="J20" s="68" t="str">
        <f>IF(【お客さま入力用】申込フォーム!I34="","",【お客さま入力用】申込フォーム!I34)</f>
        <v/>
      </c>
      <c r="K20" s="68" t="str">
        <f>IF(【お客さま入力用】申込フォーム!J34="","",【お客さま入力用】申込フォーム!J34)</f>
        <v/>
      </c>
      <c r="L20" s="68" t="str">
        <f>IF(【お客さま入力用】申込フォーム!K34="","",【お客さま入力用】申込フォーム!K34)</f>
        <v/>
      </c>
      <c r="M20" s="68" t="str">
        <f>IF(【お客さま入力用】申込フォーム!L34="","",【お客さま入力用】申込フォーム!L34)</f>
        <v/>
      </c>
      <c r="N20" s="68" t="str">
        <f>IF(【お客さま入力用】申込フォーム!M34="","",【お客さま入力用】申込フォーム!M34)</f>
        <v/>
      </c>
      <c r="O20" s="68" t="str">
        <f>IF(【お客さま入力用】申込フォーム!N34="","",【お客さま入力用】申込フォーム!N34)</f>
        <v/>
      </c>
      <c r="P20" s="68" t="str">
        <f>IF(【お客さま入力用】申込フォーム!O34="","",【お客さま入力用】申込フォーム!O34)</f>
        <v/>
      </c>
      <c r="Q20" s="68" t="str">
        <f>IF(【お客さま入力用】申込フォーム!P34="","",【お客さま入力用】申込フォーム!P34)</f>
        <v/>
      </c>
      <c r="R20" s="68" t="str">
        <f>IF(【お客さま入力用】申込フォーム!Q34="","",【お客さま入力用】申込フォーム!Q34)</f>
        <v/>
      </c>
      <c r="S20" s="68" t="str">
        <f>IF(【お客さま入力用】申込フォーム!T34="","",【お客さま入力用】申込フォーム!T34)</f>
        <v/>
      </c>
      <c r="T20" s="68" t="str">
        <f>IF(【お客さま入力用】申込フォーム!U34="","",【お客さま入力用】申込フォーム!U34)</f>
        <v/>
      </c>
      <c r="U20" s="68" t="str">
        <f>IF(【お客さま入力用】申込フォーム!V34="","",【お客さま入力用】申込フォーム!V34)</f>
        <v/>
      </c>
      <c r="V20" s="68" t="str">
        <f>IF(【お客さま入力用】申込フォーム!W34="","",【お客さま入力用】申込フォーム!W34)</f>
        <v/>
      </c>
      <c r="W20" s="68" t="str">
        <f>IF(【お客さま入力用】申込フォーム!X34="","",【お客さま入力用】申込フォーム!X34)</f>
        <v/>
      </c>
      <c r="X20" s="68" t="str">
        <f>IF(【お客さま入力用】申込フォーム!Y34="","",【お客さま入力用】申込フォーム!Y34)</f>
        <v/>
      </c>
      <c r="Y20" s="68" t="str">
        <f>IF(【お客さま入力用】申込フォーム!Z34="","",【お客さま入力用】申込フォーム!Z34)</f>
        <v/>
      </c>
      <c r="Z20" s="68" t="str">
        <f>IF(【お客さま入力用】申込フォーム!AA34="","",【お客さま入力用】申込フォーム!AA34)</f>
        <v/>
      </c>
      <c r="AA20" s="68" t="str">
        <f>IF(【お客さま入力用】申込フォーム!AB34="","",【お客さま入力用】申込フォーム!AB34)</f>
        <v/>
      </c>
      <c r="AB20" s="68" t="str">
        <f>IF(【お客さま入力用】申込フォーム!AC34="","",【お客さま入力用】申込フォーム!AC34)</f>
        <v/>
      </c>
      <c r="AC20" s="68" t="str">
        <f>IF(【お客さま入力用】申込フォーム!AD34="","",【お客さま入力用】申込フォーム!AD34)</f>
        <v/>
      </c>
      <c r="AD20" s="68" t="str">
        <f>IF(【お客さま入力用】申込フォーム!AE34="","",【お客さま入力用】申込フォーム!AE34)</f>
        <v/>
      </c>
      <c r="AE20" s="68" t="str">
        <f>IF(【お客さま入力用】申込フォーム!AF34="","",【お客さま入力用】申込フォーム!AF34)</f>
        <v/>
      </c>
      <c r="AF20" s="68" t="str">
        <f>IF(【お客さま入力用】申込フォーム!AG34="","",【お客さま入力用】申込フォーム!AG34)</f>
        <v/>
      </c>
      <c r="AG20" s="68" t="str">
        <f>IF(【お客さま入力用】申込フォーム!AH34="","",【お客さま入力用】申込フォーム!AH34)</f>
        <v/>
      </c>
      <c r="AH20" s="68" t="str">
        <f>IF(【お客さま入力用】申込フォーム!AI34="","",【お客さま入力用】申込フォーム!AI34)</f>
        <v/>
      </c>
      <c r="AI20" s="68" t="str">
        <f>IF(【お客さま入力用】申込フォーム!AJ34="","",【お客さま入力用】申込フォーム!AJ34)</f>
        <v/>
      </c>
      <c r="AJ20" s="68" t="str">
        <f>IF(【お客さま入力用】申込フォーム!AK34="","",【お客さま入力用】申込フォーム!AK34)</f>
        <v/>
      </c>
      <c r="AK20" s="68" t="str">
        <f>IF(【お客さま入力用】申込フォーム!AL34="","",【お客さま入力用】申込フォーム!AL34)</f>
        <v/>
      </c>
      <c r="AL20" s="68" t="str">
        <f>IF(【お客さま入力用】申込フォーム!AM34="","",【お客さま入力用】申込フォーム!AM34)</f>
        <v/>
      </c>
      <c r="AM20" s="68" t="str">
        <f>IF(【お客さま入力用】申込フォーム!AN34="","",【お客さま入力用】申込フォーム!AN34)</f>
        <v/>
      </c>
      <c r="AN20" s="68" t="str">
        <f>IF(【お客さま入力用】申込フォーム!AO34="","",【お客さま入力用】申込フォーム!AO34)</f>
        <v/>
      </c>
      <c r="AO20" s="68" t="str">
        <f>IF(【お客さま入力用】申込フォーム!AP34="","",【お客さま入力用】申込フォーム!AP34)</f>
        <v/>
      </c>
    </row>
    <row r="21" spans="2:41">
      <c r="B21" s="39">
        <v>14</v>
      </c>
      <c r="C21" s="39"/>
      <c r="D21" s="39"/>
      <c r="E21" s="68" t="str">
        <f>IF(【お客さま入力用】申込フォーム!C35="","",【お客さま入力用】申込フォーム!C35)</f>
        <v/>
      </c>
      <c r="F21" s="68" t="str">
        <f>IF(【お客さま入力用】申込フォーム!E35="","",【お客さま入力用】申込フォーム!E35)</f>
        <v/>
      </c>
      <c r="G21" s="68" t="str">
        <f>IF(【お客さま入力用】申込フォーム!F35="","",【お客さま入力用】申込フォーム!F35)</f>
        <v/>
      </c>
      <c r="H21" s="68" t="str">
        <f>IF(【お客さま入力用】申込フォーム!G35="","",【お客さま入力用】申込フォーム!G35)</f>
        <v/>
      </c>
      <c r="I21" s="68" t="str">
        <f>IF(【お客さま入力用】申込フォーム!H35="","",【お客さま入力用】申込フォーム!H35)</f>
        <v/>
      </c>
      <c r="J21" s="68" t="str">
        <f>IF(【お客さま入力用】申込フォーム!I35="","",【お客さま入力用】申込フォーム!I35)</f>
        <v/>
      </c>
      <c r="K21" s="68" t="str">
        <f>IF(【お客さま入力用】申込フォーム!J35="","",【お客さま入力用】申込フォーム!J35)</f>
        <v/>
      </c>
      <c r="L21" s="68" t="str">
        <f>IF(【お客さま入力用】申込フォーム!K35="","",【お客さま入力用】申込フォーム!K35)</f>
        <v/>
      </c>
      <c r="M21" s="68" t="str">
        <f>IF(【お客さま入力用】申込フォーム!L35="","",【お客さま入力用】申込フォーム!L35)</f>
        <v/>
      </c>
      <c r="N21" s="68" t="str">
        <f>IF(【お客さま入力用】申込フォーム!M35="","",【お客さま入力用】申込フォーム!M35)</f>
        <v/>
      </c>
      <c r="O21" s="68" t="str">
        <f>IF(【お客さま入力用】申込フォーム!N35="","",【お客さま入力用】申込フォーム!N35)</f>
        <v/>
      </c>
      <c r="P21" s="68" t="str">
        <f>IF(【お客さま入力用】申込フォーム!O35="","",【お客さま入力用】申込フォーム!O35)</f>
        <v/>
      </c>
      <c r="Q21" s="68" t="str">
        <f>IF(【お客さま入力用】申込フォーム!P35="","",【お客さま入力用】申込フォーム!P35)</f>
        <v/>
      </c>
      <c r="R21" s="68" t="str">
        <f>IF(【お客さま入力用】申込フォーム!Q35="","",【お客さま入力用】申込フォーム!Q35)</f>
        <v/>
      </c>
      <c r="S21" s="68" t="str">
        <f>IF(【お客さま入力用】申込フォーム!T35="","",【お客さま入力用】申込フォーム!T35)</f>
        <v/>
      </c>
      <c r="T21" s="68" t="str">
        <f>IF(【お客さま入力用】申込フォーム!U35="","",【お客さま入力用】申込フォーム!U35)</f>
        <v/>
      </c>
      <c r="U21" s="68" t="str">
        <f>IF(【お客さま入力用】申込フォーム!V35="","",【お客さま入力用】申込フォーム!V35)</f>
        <v/>
      </c>
      <c r="V21" s="68" t="str">
        <f>IF(【お客さま入力用】申込フォーム!W35="","",【お客さま入力用】申込フォーム!W35)</f>
        <v/>
      </c>
      <c r="W21" s="68" t="str">
        <f>IF(【お客さま入力用】申込フォーム!X35="","",【お客さま入力用】申込フォーム!X35)</f>
        <v/>
      </c>
      <c r="X21" s="68" t="str">
        <f>IF(【お客さま入力用】申込フォーム!Y35="","",【お客さま入力用】申込フォーム!Y35)</f>
        <v/>
      </c>
      <c r="Y21" s="68" t="str">
        <f>IF(【お客さま入力用】申込フォーム!Z35="","",【お客さま入力用】申込フォーム!Z35)</f>
        <v/>
      </c>
      <c r="Z21" s="68" t="str">
        <f>IF(【お客さま入力用】申込フォーム!AA35="","",【お客さま入力用】申込フォーム!AA35)</f>
        <v/>
      </c>
      <c r="AA21" s="68" t="str">
        <f>IF(【お客さま入力用】申込フォーム!AB35="","",【お客さま入力用】申込フォーム!AB35)</f>
        <v/>
      </c>
      <c r="AB21" s="68" t="str">
        <f>IF(【お客さま入力用】申込フォーム!AC35="","",【お客さま入力用】申込フォーム!AC35)</f>
        <v/>
      </c>
      <c r="AC21" s="68" t="str">
        <f>IF(【お客さま入力用】申込フォーム!AD35="","",【お客さま入力用】申込フォーム!AD35)</f>
        <v/>
      </c>
      <c r="AD21" s="68" t="str">
        <f>IF(【お客さま入力用】申込フォーム!AE35="","",【お客さま入力用】申込フォーム!AE35)</f>
        <v/>
      </c>
      <c r="AE21" s="68" t="str">
        <f>IF(【お客さま入力用】申込フォーム!AF35="","",【お客さま入力用】申込フォーム!AF35)</f>
        <v/>
      </c>
      <c r="AF21" s="68" t="str">
        <f>IF(【お客さま入力用】申込フォーム!AG35="","",【お客さま入力用】申込フォーム!AG35)</f>
        <v/>
      </c>
      <c r="AG21" s="68" t="str">
        <f>IF(【お客さま入力用】申込フォーム!AH35="","",【お客さま入力用】申込フォーム!AH35)</f>
        <v/>
      </c>
      <c r="AH21" s="68" t="str">
        <f>IF(【お客さま入力用】申込フォーム!AI35="","",【お客さま入力用】申込フォーム!AI35)</f>
        <v/>
      </c>
      <c r="AI21" s="68" t="str">
        <f>IF(【お客さま入力用】申込フォーム!AJ35="","",【お客さま入力用】申込フォーム!AJ35)</f>
        <v/>
      </c>
      <c r="AJ21" s="68" t="str">
        <f>IF(【お客さま入力用】申込フォーム!AK35="","",【お客さま入力用】申込フォーム!AK35)</f>
        <v/>
      </c>
      <c r="AK21" s="68" t="str">
        <f>IF(【お客さま入力用】申込フォーム!AL35="","",【お客さま入力用】申込フォーム!AL35)</f>
        <v/>
      </c>
      <c r="AL21" s="68" t="str">
        <f>IF(【お客さま入力用】申込フォーム!AM35="","",【お客さま入力用】申込フォーム!AM35)</f>
        <v/>
      </c>
      <c r="AM21" s="68" t="str">
        <f>IF(【お客さま入力用】申込フォーム!AN35="","",【お客さま入力用】申込フォーム!AN35)</f>
        <v/>
      </c>
      <c r="AN21" s="68" t="str">
        <f>IF(【お客さま入力用】申込フォーム!AO35="","",【お客さま入力用】申込フォーム!AO35)</f>
        <v/>
      </c>
      <c r="AO21" s="68" t="str">
        <f>IF(【お客さま入力用】申込フォーム!AP35="","",【お客さま入力用】申込フォーム!AP35)</f>
        <v/>
      </c>
    </row>
    <row r="22" spans="2:41">
      <c r="B22" s="39">
        <v>15</v>
      </c>
      <c r="C22" s="39"/>
      <c r="D22" s="39"/>
      <c r="E22" s="68" t="str">
        <f>IF(【お客さま入力用】申込フォーム!C36="","",【お客さま入力用】申込フォーム!C36)</f>
        <v/>
      </c>
      <c r="F22" s="68" t="str">
        <f>IF(【お客さま入力用】申込フォーム!E36="","",【お客さま入力用】申込フォーム!E36)</f>
        <v/>
      </c>
      <c r="G22" s="68" t="str">
        <f>IF(【お客さま入力用】申込フォーム!F36="","",【お客さま入力用】申込フォーム!F36)</f>
        <v/>
      </c>
      <c r="H22" s="68" t="str">
        <f>IF(【お客さま入力用】申込フォーム!G36="","",【お客さま入力用】申込フォーム!G36)</f>
        <v/>
      </c>
      <c r="I22" s="68" t="str">
        <f>IF(【お客さま入力用】申込フォーム!H36="","",【お客さま入力用】申込フォーム!H36)</f>
        <v/>
      </c>
      <c r="J22" s="68" t="str">
        <f>IF(【お客さま入力用】申込フォーム!I36="","",【お客さま入力用】申込フォーム!I36)</f>
        <v/>
      </c>
      <c r="K22" s="68" t="str">
        <f>IF(【お客さま入力用】申込フォーム!J36="","",【お客さま入力用】申込フォーム!J36)</f>
        <v/>
      </c>
      <c r="L22" s="68" t="str">
        <f>IF(【お客さま入力用】申込フォーム!K36="","",【お客さま入力用】申込フォーム!K36)</f>
        <v/>
      </c>
      <c r="M22" s="68" t="str">
        <f>IF(【お客さま入力用】申込フォーム!L36="","",【お客さま入力用】申込フォーム!L36)</f>
        <v/>
      </c>
      <c r="N22" s="68" t="str">
        <f>IF(【お客さま入力用】申込フォーム!M36="","",【お客さま入力用】申込フォーム!M36)</f>
        <v/>
      </c>
      <c r="O22" s="68" t="str">
        <f>IF(【お客さま入力用】申込フォーム!N36="","",【お客さま入力用】申込フォーム!N36)</f>
        <v/>
      </c>
      <c r="P22" s="68" t="str">
        <f>IF(【お客さま入力用】申込フォーム!O36="","",【お客さま入力用】申込フォーム!O36)</f>
        <v/>
      </c>
      <c r="Q22" s="68" t="str">
        <f>IF(【お客さま入力用】申込フォーム!P36="","",【お客さま入力用】申込フォーム!P36)</f>
        <v/>
      </c>
      <c r="R22" s="68" t="str">
        <f>IF(【お客さま入力用】申込フォーム!Q36="","",【お客さま入力用】申込フォーム!Q36)</f>
        <v/>
      </c>
      <c r="S22" s="68" t="str">
        <f>IF(【お客さま入力用】申込フォーム!T36="","",【お客さま入力用】申込フォーム!T36)</f>
        <v/>
      </c>
      <c r="T22" s="68" t="str">
        <f>IF(【お客さま入力用】申込フォーム!U36="","",【お客さま入力用】申込フォーム!U36)</f>
        <v/>
      </c>
      <c r="U22" s="68" t="str">
        <f>IF(【お客さま入力用】申込フォーム!V36="","",【お客さま入力用】申込フォーム!V36)</f>
        <v/>
      </c>
      <c r="V22" s="68" t="str">
        <f>IF(【お客さま入力用】申込フォーム!W36="","",【お客さま入力用】申込フォーム!W36)</f>
        <v/>
      </c>
      <c r="W22" s="68" t="str">
        <f>IF(【お客さま入力用】申込フォーム!X36="","",【お客さま入力用】申込フォーム!X36)</f>
        <v/>
      </c>
      <c r="X22" s="68" t="str">
        <f>IF(【お客さま入力用】申込フォーム!Y36="","",【お客さま入力用】申込フォーム!Y36)</f>
        <v/>
      </c>
      <c r="Y22" s="68" t="str">
        <f>IF(【お客さま入力用】申込フォーム!Z36="","",【お客さま入力用】申込フォーム!Z36)</f>
        <v/>
      </c>
      <c r="Z22" s="68" t="str">
        <f>IF(【お客さま入力用】申込フォーム!AA36="","",【お客さま入力用】申込フォーム!AA36)</f>
        <v/>
      </c>
      <c r="AA22" s="68" t="str">
        <f>IF(【お客さま入力用】申込フォーム!AB36="","",【お客さま入力用】申込フォーム!AB36)</f>
        <v/>
      </c>
      <c r="AB22" s="68" t="str">
        <f>IF(【お客さま入力用】申込フォーム!AC36="","",【お客さま入力用】申込フォーム!AC36)</f>
        <v/>
      </c>
      <c r="AC22" s="68" t="str">
        <f>IF(【お客さま入力用】申込フォーム!AD36="","",【お客さま入力用】申込フォーム!AD36)</f>
        <v/>
      </c>
      <c r="AD22" s="68" t="str">
        <f>IF(【お客さま入力用】申込フォーム!AE36="","",【お客さま入力用】申込フォーム!AE36)</f>
        <v/>
      </c>
      <c r="AE22" s="68" t="str">
        <f>IF(【お客さま入力用】申込フォーム!AF36="","",【お客さま入力用】申込フォーム!AF36)</f>
        <v/>
      </c>
      <c r="AF22" s="68" t="str">
        <f>IF(【お客さま入力用】申込フォーム!AG36="","",【お客さま入力用】申込フォーム!AG36)</f>
        <v/>
      </c>
      <c r="AG22" s="68" t="str">
        <f>IF(【お客さま入力用】申込フォーム!AH36="","",【お客さま入力用】申込フォーム!AH36)</f>
        <v/>
      </c>
      <c r="AH22" s="68" t="str">
        <f>IF(【お客さま入力用】申込フォーム!AI36="","",【お客さま入力用】申込フォーム!AI36)</f>
        <v/>
      </c>
      <c r="AI22" s="68" t="str">
        <f>IF(【お客さま入力用】申込フォーム!AJ36="","",【お客さま入力用】申込フォーム!AJ36)</f>
        <v/>
      </c>
      <c r="AJ22" s="68" t="str">
        <f>IF(【お客さま入力用】申込フォーム!AK36="","",【お客さま入力用】申込フォーム!AK36)</f>
        <v/>
      </c>
      <c r="AK22" s="68" t="str">
        <f>IF(【お客さま入力用】申込フォーム!AL36="","",【お客さま入力用】申込フォーム!AL36)</f>
        <v/>
      </c>
      <c r="AL22" s="68" t="str">
        <f>IF(【お客さま入力用】申込フォーム!AM36="","",【お客さま入力用】申込フォーム!AM36)</f>
        <v/>
      </c>
      <c r="AM22" s="68" t="str">
        <f>IF(【お客さま入力用】申込フォーム!AN36="","",【お客さま入力用】申込フォーム!AN36)</f>
        <v/>
      </c>
      <c r="AN22" s="68" t="str">
        <f>IF(【お客さま入力用】申込フォーム!AO36="","",【お客さま入力用】申込フォーム!AO36)</f>
        <v/>
      </c>
      <c r="AO22" s="68" t="str">
        <f>IF(【お客さま入力用】申込フォーム!AP36="","",【お客さま入力用】申込フォーム!AP36)</f>
        <v/>
      </c>
    </row>
    <row r="23" spans="2:41">
      <c r="B23" s="39">
        <v>16</v>
      </c>
      <c r="C23" s="39"/>
      <c r="D23" s="39"/>
      <c r="E23" s="68" t="str">
        <f>IF(【お客さま入力用】申込フォーム!C37="","",【お客さま入力用】申込フォーム!C37)</f>
        <v/>
      </c>
      <c r="F23" s="68" t="str">
        <f>IF(【お客さま入力用】申込フォーム!E37="","",【お客さま入力用】申込フォーム!E37)</f>
        <v/>
      </c>
      <c r="G23" s="68" t="str">
        <f>IF(【お客さま入力用】申込フォーム!F37="","",【お客さま入力用】申込フォーム!F37)</f>
        <v/>
      </c>
      <c r="H23" s="68" t="str">
        <f>IF(【お客さま入力用】申込フォーム!G37="","",【お客さま入力用】申込フォーム!G37)</f>
        <v/>
      </c>
      <c r="I23" s="68" t="str">
        <f>IF(【お客さま入力用】申込フォーム!H37="","",【お客さま入力用】申込フォーム!H37)</f>
        <v/>
      </c>
      <c r="J23" s="68" t="str">
        <f>IF(【お客さま入力用】申込フォーム!I37="","",【お客さま入力用】申込フォーム!I37)</f>
        <v/>
      </c>
      <c r="K23" s="68" t="str">
        <f>IF(【お客さま入力用】申込フォーム!J37="","",【お客さま入力用】申込フォーム!J37)</f>
        <v/>
      </c>
      <c r="L23" s="68" t="str">
        <f>IF(【お客さま入力用】申込フォーム!K37="","",【お客さま入力用】申込フォーム!K37)</f>
        <v/>
      </c>
      <c r="M23" s="68" t="str">
        <f>IF(【お客さま入力用】申込フォーム!L37="","",【お客さま入力用】申込フォーム!L37)</f>
        <v/>
      </c>
      <c r="N23" s="68" t="str">
        <f>IF(【お客さま入力用】申込フォーム!M37="","",【お客さま入力用】申込フォーム!M37)</f>
        <v/>
      </c>
      <c r="O23" s="68" t="str">
        <f>IF(【お客さま入力用】申込フォーム!N37="","",【お客さま入力用】申込フォーム!N37)</f>
        <v/>
      </c>
      <c r="P23" s="68" t="str">
        <f>IF(【お客さま入力用】申込フォーム!O37="","",【お客さま入力用】申込フォーム!O37)</f>
        <v/>
      </c>
      <c r="Q23" s="68" t="str">
        <f>IF(【お客さま入力用】申込フォーム!P37="","",【お客さま入力用】申込フォーム!P37)</f>
        <v/>
      </c>
      <c r="R23" s="68" t="str">
        <f>IF(【お客さま入力用】申込フォーム!Q37="","",【お客さま入力用】申込フォーム!Q37)</f>
        <v/>
      </c>
      <c r="S23" s="68" t="str">
        <f>IF(【お客さま入力用】申込フォーム!T37="","",【お客さま入力用】申込フォーム!T37)</f>
        <v/>
      </c>
      <c r="T23" s="68" t="str">
        <f>IF(【お客さま入力用】申込フォーム!U37="","",【お客さま入力用】申込フォーム!U37)</f>
        <v/>
      </c>
      <c r="U23" s="68" t="str">
        <f>IF(【お客さま入力用】申込フォーム!V37="","",【お客さま入力用】申込フォーム!V37)</f>
        <v/>
      </c>
      <c r="V23" s="68" t="str">
        <f>IF(【お客さま入力用】申込フォーム!W37="","",【お客さま入力用】申込フォーム!W37)</f>
        <v/>
      </c>
      <c r="W23" s="68" t="str">
        <f>IF(【お客さま入力用】申込フォーム!X37="","",【お客さま入力用】申込フォーム!X37)</f>
        <v/>
      </c>
      <c r="X23" s="68" t="str">
        <f>IF(【お客さま入力用】申込フォーム!Y37="","",【お客さま入力用】申込フォーム!Y37)</f>
        <v/>
      </c>
      <c r="Y23" s="68" t="str">
        <f>IF(【お客さま入力用】申込フォーム!Z37="","",【お客さま入力用】申込フォーム!Z37)</f>
        <v/>
      </c>
      <c r="Z23" s="68" t="str">
        <f>IF(【お客さま入力用】申込フォーム!AA37="","",【お客さま入力用】申込フォーム!AA37)</f>
        <v/>
      </c>
      <c r="AA23" s="68" t="str">
        <f>IF(【お客さま入力用】申込フォーム!AB37="","",【お客さま入力用】申込フォーム!AB37)</f>
        <v/>
      </c>
      <c r="AB23" s="68" t="str">
        <f>IF(【お客さま入力用】申込フォーム!AC37="","",【お客さま入力用】申込フォーム!AC37)</f>
        <v/>
      </c>
      <c r="AC23" s="68" t="str">
        <f>IF(【お客さま入力用】申込フォーム!AD37="","",【お客さま入力用】申込フォーム!AD37)</f>
        <v/>
      </c>
      <c r="AD23" s="68" t="str">
        <f>IF(【お客さま入力用】申込フォーム!AE37="","",【お客さま入力用】申込フォーム!AE37)</f>
        <v/>
      </c>
      <c r="AE23" s="68" t="str">
        <f>IF(【お客さま入力用】申込フォーム!AF37="","",【お客さま入力用】申込フォーム!AF37)</f>
        <v/>
      </c>
      <c r="AF23" s="68" t="str">
        <f>IF(【お客さま入力用】申込フォーム!AG37="","",【お客さま入力用】申込フォーム!AG37)</f>
        <v/>
      </c>
      <c r="AG23" s="68" t="str">
        <f>IF(【お客さま入力用】申込フォーム!AH37="","",【お客さま入力用】申込フォーム!AH37)</f>
        <v/>
      </c>
      <c r="AH23" s="68" t="str">
        <f>IF(【お客さま入力用】申込フォーム!AI37="","",【お客さま入力用】申込フォーム!AI37)</f>
        <v/>
      </c>
      <c r="AI23" s="68" t="str">
        <f>IF(【お客さま入力用】申込フォーム!AJ37="","",【お客さま入力用】申込フォーム!AJ37)</f>
        <v/>
      </c>
      <c r="AJ23" s="68" t="str">
        <f>IF(【お客さま入力用】申込フォーム!AK37="","",【お客さま入力用】申込フォーム!AK37)</f>
        <v/>
      </c>
      <c r="AK23" s="68" t="str">
        <f>IF(【お客さま入力用】申込フォーム!AL37="","",【お客さま入力用】申込フォーム!AL37)</f>
        <v/>
      </c>
      <c r="AL23" s="68" t="str">
        <f>IF(【お客さま入力用】申込フォーム!AM37="","",【お客さま入力用】申込フォーム!AM37)</f>
        <v/>
      </c>
      <c r="AM23" s="68" t="str">
        <f>IF(【お客さま入力用】申込フォーム!AN37="","",【お客さま入力用】申込フォーム!AN37)</f>
        <v/>
      </c>
      <c r="AN23" s="68" t="str">
        <f>IF(【お客さま入力用】申込フォーム!AO37="","",【お客さま入力用】申込フォーム!AO37)</f>
        <v/>
      </c>
      <c r="AO23" s="68" t="str">
        <f>IF(【お客さま入力用】申込フォーム!AP37="","",【お客さま入力用】申込フォーム!AP37)</f>
        <v/>
      </c>
    </row>
    <row r="24" spans="2:41">
      <c r="B24" s="39">
        <v>17</v>
      </c>
      <c r="C24" s="39"/>
      <c r="D24" s="39"/>
      <c r="E24" s="68" t="str">
        <f>IF(【お客さま入力用】申込フォーム!C38="","",【お客さま入力用】申込フォーム!C38)</f>
        <v/>
      </c>
      <c r="F24" s="68" t="str">
        <f>IF(【お客さま入力用】申込フォーム!E38="","",【お客さま入力用】申込フォーム!E38)</f>
        <v/>
      </c>
      <c r="G24" s="68" t="str">
        <f>IF(【お客さま入力用】申込フォーム!F38="","",【お客さま入力用】申込フォーム!F38)</f>
        <v/>
      </c>
      <c r="H24" s="68" t="str">
        <f>IF(【お客さま入力用】申込フォーム!G38="","",【お客さま入力用】申込フォーム!G38)</f>
        <v/>
      </c>
      <c r="I24" s="68" t="str">
        <f>IF(【お客さま入力用】申込フォーム!H38="","",【お客さま入力用】申込フォーム!H38)</f>
        <v/>
      </c>
      <c r="J24" s="68" t="str">
        <f>IF(【お客さま入力用】申込フォーム!I38="","",【お客さま入力用】申込フォーム!I38)</f>
        <v/>
      </c>
      <c r="K24" s="68" t="str">
        <f>IF(【お客さま入力用】申込フォーム!J38="","",【お客さま入力用】申込フォーム!J38)</f>
        <v/>
      </c>
      <c r="L24" s="68" t="str">
        <f>IF(【お客さま入力用】申込フォーム!K38="","",【お客さま入力用】申込フォーム!K38)</f>
        <v/>
      </c>
      <c r="M24" s="68" t="str">
        <f>IF(【お客さま入力用】申込フォーム!L38="","",【お客さま入力用】申込フォーム!L38)</f>
        <v/>
      </c>
      <c r="N24" s="68" t="str">
        <f>IF(【お客さま入力用】申込フォーム!M38="","",【お客さま入力用】申込フォーム!M38)</f>
        <v/>
      </c>
      <c r="O24" s="68" t="str">
        <f>IF(【お客さま入力用】申込フォーム!N38="","",【お客さま入力用】申込フォーム!N38)</f>
        <v/>
      </c>
      <c r="P24" s="68" t="str">
        <f>IF(【お客さま入力用】申込フォーム!O38="","",【お客さま入力用】申込フォーム!O38)</f>
        <v/>
      </c>
      <c r="Q24" s="68" t="str">
        <f>IF(【お客さま入力用】申込フォーム!P38="","",【お客さま入力用】申込フォーム!P38)</f>
        <v/>
      </c>
      <c r="R24" s="68" t="str">
        <f>IF(【お客さま入力用】申込フォーム!Q38="","",【お客さま入力用】申込フォーム!Q38)</f>
        <v/>
      </c>
      <c r="S24" s="68" t="str">
        <f>IF(【お客さま入力用】申込フォーム!T38="","",【お客さま入力用】申込フォーム!T38)</f>
        <v/>
      </c>
      <c r="T24" s="68" t="str">
        <f>IF(【お客さま入力用】申込フォーム!U38="","",【お客さま入力用】申込フォーム!U38)</f>
        <v/>
      </c>
      <c r="U24" s="68" t="str">
        <f>IF(【お客さま入力用】申込フォーム!V38="","",【お客さま入力用】申込フォーム!V38)</f>
        <v/>
      </c>
      <c r="V24" s="68" t="str">
        <f>IF(【お客さま入力用】申込フォーム!W38="","",【お客さま入力用】申込フォーム!W38)</f>
        <v/>
      </c>
      <c r="W24" s="68" t="str">
        <f>IF(【お客さま入力用】申込フォーム!X38="","",【お客さま入力用】申込フォーム!X38)</f>
        <v/>
      </c>
      <c r="X24" s="68" t="str">
        <f>IF(【お客さま入力用】申込フォーム!Y38="","",【お客さま入力用】申込フォーム!Y38)</f>
        <v/>
      </c>
      <c r="Y24" s="68" t="str">
        <f>IF(【お客さま入力用】申込フォーム!Z38="","",【お客さま入力用】申込フォーム!Z38)</f>
        <v/>
      </c>
      <c r="Z24" s="68" t="str">
        <f>IF(【お客さま入力用】申込フォーム!AA38="","",【お客さま入力用】申込フォーム!AA38)</f>
        <v/>
      </c>
      <c r="AA24" s="68" t="str">
        <f>IF(【お客さま入力用】申込フォーム!AB38="","",【お客さま入力用】申込フォーム!AB38)</f>
        <v/>
      </c>
      <c r="AB24" s="68" t="str">
        <f>IF(【お客さま入力用】申込フォーム!AC38="","",【お客さま入力用】申込フォーム!AC38)</f>
        <v/>
      </c>
      <c r="AC24" s="68" t="str">
        <f>IF(【お客さま入力用】申込フォーム!AD38="","",【お客さま入力用】申込フォーム!AD38)</f>
        <v/>
      </c>
      <c r="AD24" s="68" t="str">
        <f>IF(【お客さま入力用】申込フォーム!AE38="","",【お客さま入力用】申込フォーム!AE38)</f>
        <v/>
      </c>
      <c r="AE24" s="68" t="str">
        <f>IF(【お客さま入力用】申込フォーム!AF38="","",【お客さま入力用】申込フォーム!AF38)</f>
        <v/>
      </c>
      <c r="AF24" s="68" t="str">
        <f>IF(【お客さま入力用】申込フォーム!AG38="","",【お客さま入力用】申込フォーム!AG38)</f>
        <v/>
      </c>
      <c r="AG24" s="68" t="str">
        <f>IF(【お客さま入力用】申込フォーム!AH38="","",【お客さま入力用】申込フォーム!AH38)</f>
        <v/>
      </c>
      <c r="AH24" s="68" t="str">
        <f>IF(【お客さま入力用】申込フォーム!AI38="","",【お客さま入力用】申込フォーム!AI38)</f>
        <v/>
      </c>
      <c r="AI24" s="68" t="str">
        <f>IF(【お客さま入力用】申込フォーム!AJ38="","",【お客さま入力用】申込フォーム!AJ38)</f>
        <v/>
      </c>
      <c r="AJ24" s="68" t="str">
        <f>IF(【お客さま入力用】申込フォーム!AK38="","",【お客さま入力用】申込フォーム!AK38)</f>
        <v/>
      </c>
      <c r="AK24" s="68" t="str">
        <f>IF(【お客さま入力用】申込フォーム!AL38="","",【お客さま入力用】申込フォーム!AL38)</f>
        <v/>
      </c>
      <c r="AL24" s="68" t="str">
        <f>IF(【お客さま入力用】申込フォーム!AM38="","",【お客さま入力用】申込フォーム!AM38)</f>
        <v/>
      </c>
      <c r="AM24" s="68" t="str">
        <f>IF(【お客さま入力用】申込フォーム!AN38="","",【お客さま入力用】申込フォーム!AN38)</f>
        <v/>
      </c>
      <c r="AN24" s="68" t="str">
        <f>IF(【お客さま入力用】申込フォーム!AO38="","",【お客さま入力用】申込フォーム!AO38)</f>
        <v/>
      </c>
      <c r="AO24" s="68" t="str">
        <f>IF(【お客さま入力用】申込フォーム!AP38="","",【お客さま入力用】申込フォーム!AP38)</f>
        <v/>
      </c>
    </row>
    <row r="25" spans="2:41">
      <c r="B25" s="39">
        <v>18</v>
      </c>
      <c r="C25" s="39"/>
      <c r="D25" s="39"/>
      <c r="E25" s="68" t="str">
        <f>IF(【お客さま入力用】申込フォーム!C39="","",【お客さま入力用】申込フォーム!C39)</f>
        <v/>
      </c>
      <c r="F25" s="68" t="str">
        <f>IF(【お客さま入力用】申込フォーム!E39="","",【お客さま入力用】申込フォーム!E39)</f>
        <v/>
      </c>
      <c r="G25" s="68" t="str">
        <f>IF(【お客さま入力用】申込フォーム!F39="","",【お客さま入力用】申込フォーム!F39)</f>
        <v/>
      </c>
      <c r="H25" s="68" t="str">
        <f>IF(【お客さま入力用】申込フォーム!G39="","",【お客さま入力用】申込フォーム!G39)</f>
        <v/>
      </c>
      <c r="I25" s="68" t="str">
        <f>IF(【お客さま入力用】申込フォーム!H39="","",【お客さま入力用】申込フォーム!H39)</f>
        <v/>
      </c>
      <c r="J25" s="68" t="str">
        <f>IF(【お客さま入力用】申込フォーム!I39="","",【お客さま入力用】申込フォーム!I39)</f>
        <v/>
      </c>
      <c r="K25" s="68" t="str">
        <f>IF(【お客さま入力用】申込フォーム!J39="","",【お客さま入力用】申込フォーム!J39)</f>
        <v/>
      </c>
      <c r="L25" s="68" t="str">
        <f>IF(【お客さま入力用】申込フォーム!K39="","",【お客さま入力用】申込フォーム!K39)</f>
        <v/>
      </c>
      <c r="M25" s="68" t="str">
        <f>IF(【お客さま入力用】申込フォーム!L39="","",【お客さま入力用】申込フォーム!L39)</f>
        <v/>
      </c>
      <c r="N25" s="68" t="str">
        <f>IF(【お客さま入力用】申込フォーム!M39="","",【お客さま入力用】申込フォーム!M39)</f>
        <v/>
      </c>
      <c r="O25" s="68" t="str">
        <f>IF(【お客さま入力用】申込フォーム!N39="","",【お客さま入力用】申込フォーム!N39)</f>
        <v/>
      </c>
      <c r="P25" s="68" t="str">
        <f>IF(【お客さま入力用】申込フォーム!O39="","",【お客さま入力用】申込フォーム!O39)</f>
        <v/>
      </c>
      <c r="Q25" s="68" t="str">
        <f>IF(【お客さま入力用】申込フォーム!P39="","",【お客さま入力用】申込フォーム!P39)</f>
        <v/>
      </c>
      <c r="R25" s="68" t="str">
        <f>IF(【お客さま入力用】申込フォーム!Q39="","",【お客さま入力用】申込フォーム!Q39)</f>
        <v/>
      </c>
      <c r="S25" s="68" t="str">
        <f>IF(【お客さま入力用】申込フォーム!T39="","",【お客さま入力用】申込フォーム!T39)</f>
        <v/>
      </c>
      <c r="T25" s="68" t="str">
        <f>IF(【お客さま入力用】申込フォーム!U39="","",【お客さま入力用】申込フォーム!U39)</f>
        <v/>
      </c>
      <c r="U25" s="68" t="str">
        <f>IF(【お客さま入力用】申込フォーム!V39="","",【お客さま入力用】申込フォーム!V39)</f>
        <v/>
      </c>
      <c r="V25" s="68" t="str">
        <f>IF(【お客さま入力用】申込フォーム!W39="","",【お客さま入力用】申込フォーム!W39)</f>
        <v/>
      </c>
      <c r="W25" s="68" t="str">
        <f>IF(【お客さま入力用】申込フォーム!X39="","",【お客さま入力用】申込フォーム!X39)</f>
        <v/>
      </c>
      <c r="X25" s="68" t="str">
        <f>IF(【お客さま入力用】申込フォーム!Y39="","",【お客さま入力用】申込フォーム!Y39)</f>
        <v/>
      </c>
      <c r="Y25" s="68" t="str">
        <f>IF(【お客さま入力用】申込フォーム!Z39="","",【お客さま入力用】申込フォーム!Z39)</f>
        <v/>
      </c>
      <c r="Z25" s="68" t="str">
        <f>IF(【お客さま入力用】申込フォーム!AA39="","",【お客さま入力用】申込フォーム!AA39)</f>
        <v/>
      </c>
      <c r="AA25" s="68" t="str">
        <f>IF(【お客さま入力用】申込フォーム!AB39="","",【お客さま入力用】申込フォーム!AB39)</f>
        <v/>
      </c>
      <c r="AB25" s="68" t="str">
        <f>IF(【お客さま入力用】申込フォーム!AC39="","",【お客さま入力用】申込フォーム!AC39)</f>
        <v/>
      </c>
      <c r="AC25" s="68" t="str">
        <f>IF(【お客さま入力用】申込フォーム!AD39="","",【お客さま入力用】申込フォーム!AD39)</f>
        <v/>
      </c>
      <c r="AD25" s="68" t="str">
        <f>IF(【お客さま入力用】申込フォーム!AE39="","",【お客さま入力用】申込フォーム!AE39)</f>
        <v/>
      </c>
      <c r="AE25" s="68" t="str">
        <f>IF(【お客さま入力用】申込フォーム!AF39="","",【お客さま入力用】申込フォーム!AF39)</f>
        <v/>
      </c>
      <c r="AF25" s="68" t="str">
        <f>IF(【お客さま入力用】申込フォーム!AG39="","",【お客さま入力用】申込フォーム!AG39)</f>
        <v/>
      </c>
      <c r="AG25" s="68" t="str">
        <f>IF(【お客さま入力用】申込フォーム!AH39="","",【お客さま入力用】申込フォーム!AH39)</f>
        <v/>
      </c>
      <c r="AH25" s="68" t="str">
        <f>IF(【お客さま入力用】申込フォーム!AI39="","",【お客さま入力用】申込フォーム!AI39)</f>
        <v/>
      </c>
      <c r="AI25" s="68" t="str">
        <f>IF(【お客さま入力用】申込フォーム!AJ39="","",【お客さま入力用】申込フォーム!AJ39)</f>
        <v/>
      </c>
      <c r="AJ25" s="68" t="str">
        <f>IF(【お客さま入力用】申込フォーム!AK39="","",【お客さま入力用】申込フォーム!AK39)</f>
        <v/>
      </c>
      <c r="AK25" s="68" t="str">
        <f>IF(【お客さま入力用】申込フォーム!AL39="","",【お客さま入力用】申込フォーム!AL39)</f>
        <v/>
      </c>
      <c r="AL25" s="68" t="str">
        <f>IF(【お客さま入力用】申込フォーム!AM39="","",【お客さま入力用】申込フォーム!AM39)</f>
        <v/>
      </c>
      <c r="AM25" s="68" t="str">
        <f>IF(【お客さま入力用】申込フォーム!AN39="","",【お客さま入力用】申込フォーム!AN39)</f>
        <v/>
      </c>
      <c r="AN25" s="68" t="str">
        <f>IF(【お客さま入力用】申込フォーム!AO39="","",【お客さま入力用】申込フォーム!AO39)</f>
        <v/>
      </c>
      <c r="AO25" s="68" t="str">
        <f>IF(【お客さま入力用】申込フォーム!AP39="","",【お客さま入力用】申込フォーム!AP39)</f>
        <v/>
      </c>
    </row>
    <row r="26" spans="2:41">
      <c r="B26" s="39">
        <v>19</v>
      </c>
      <c r="C26" s="39"/>
      <c r="D26" s="39"/>
      <c r="E26" s="68" t="str">
        <f>IF(【お客さま入力用】申込フォーム!C40="","",【お客さま入力用】申込フォーム!C40)</f>
        <v/>
      </c>
      <c r="F26" s="68" t="str">
        <f>IF(【お客さま入力用】申込フォーム!E40="","",【お客さま入力用】申込フォーム!E40)</f>
        <v/>
      </c>
      <c r="G26" s="68" t="str">
        <f>IF(【お客さま入力用】申込フォーム!F40="","",【お客さま入力用】申込フォーム!F40)</f>
        <v/>
      </c>
      <c r="H26" s="68" t="str">
        <f>IF(【お客さま入力用】申込フォーム!G40="","",【お客さま入力用】申込フォーム!G40)</f>
        <v/>
      </c>
      <c r="I26" s="68" t="str">
        <f>IF(【お客さま入力用】申込フォーム!H40="","",【お客さま入力用】申込フォーム!H40)</f>
        <v/>
      </c>
      <c r="J26" s="68" t="str">
        <f>IF(【お客さま入力用】申込フォーム!I40="","",【お客さま入力用】申込フォーム!I40)</f>
        <v/>
      </c>
      <c r="K26" s="68" t="str">
        <f>IF(【お客さま入力用】申込フォーム!J40="","",【お客さま入力用】申込フォーム!J40)</f>
        <v/>
      </c>
      <c r="L26" s="68" t="str">
        <f>IF(【お客さま入力用】申込フォーム!K40="","",【お客さま入力用】申込フォーム!K40)</f>
        <v/>
      </c>
      <c r="M26" s="68" t="str">
        <f>IF(【お客さま入力用】申込フォーム!L40="","",【お客さま入力用】申込フォーム!L40)</f>
        <v/>
      </c>
      <c r="N26" s="68" t="str">
        <f>IF(【お客さま入力用】申込フォーム!M40="","",【お客さま入力用】申込フォーム!M40)</f>
        <v/>
      </c>
      <c r="O26" s="68" t="str">
        <f>IF(【お客さま入力用】申込フォーム!N40="","",【お客さま入力用】申込フォーム!N40)</f>
        <v/>
      </c>
      <c r="P26" s="68" t="str">
        <f>IF(【お客さま入力用】申込フォーム!O40="","",【お客さま入力用】申込フォーム!O40)</f>
        <v/>
      </c>
      <c r="Q26" s="68" t="str">
        <f>IF(【お客さま入力用】申込フォーム!P40="","",【お客さま入力用】申込フォーム!P40)</f>
        <v/>
      </c>
      <c r="R26" s="68" t="str">
        <f>IF(【お客さま入力用】申込フォーム!Q40="","",【お客さま入力用】申込フォーム!Q40)</f>
        <v/>
      </c>
      <c r="S26" s="68" t="str">
        <f>IF(【お客さま入力用】申込フォーム!T40="","",【お客さま入力用】申込フォーム!T40)</f>
        <v/>
      </c>
      <c r="T26" s="68" t="str">
        <f>IF(【お客さま入力用】申込フォーム!U40="","",【お客さま入力用】申込フォーム!U40)</f>
        <v/>
      </c>
      <c r="U26" s="68" t="str">
        <f>IF(【お客さま入力用】申込フォーム!V40="","",【お客さま入力用】申込フォーム!V40)</f>
        <v/>
      </c>
      <c r="V26" s="68" t="str">
        <f>IF(【お客さま入力用】申込フォーム!W40="","",【お客さま入力用】申込フォーム!W40)</f>
        <v/>
      </c>
      <c r="W26" s="68" t="str">
        <f>IF(【お客さま入力用】申込フォーム!X40="","",【お客さま入力用】申込フォーム!X40)</f>
        <v/>
      </c>
      <c r="X26" s="68" t="str">
        <f>IF(【お客さま入力用】申込フォーム!Y40="","",【お客さま入力用】申込フォーム!Y40)</f>
        <v/>
      </c>
      <c r="Y26" s="68" t="str">
        <f>IF(【お客さま入力用】申込フォーム!Z40="","",【お客さま入力用】申込フォーム!Z40)</f>
        <v/>
      </c>
      <c r="Z26" s="68" t="str">
        <f>IF(【お客さま入力用】申込フォーム!AA40="","",【お客さま入力用】申込フォーム!AA40)</f>
        <v/>
      </c>
      <c r="AA26" s="68" t="str">
        <f>IF(【お客さま入力用】申込フォーム!AB40="","",【お客さま入力用】申込フォーム!AB40)</f>
        <v/>
      </c>
      <c r="AB26" s="68" t="str">
        <f>IF(【お客さま入力用】申込フォーム!AC40="","",【お客さま入力用】申込フォーム!AC40)</f>
        <v/>
      </c>
      <c r="AC26" s="68" t="str">
        <f>IF(【お客さま入力用】申込フォーム!AD40="","",【お客さま入力用】申込フォーム!AD40)</f>
        <v/>
      </c>
      <c r="AD26" s="68" t="str">
        <f>IF(【お客さま入力用】申込フォーム!AE40="","",【お客さま入力用】申込フォーム!AE40)</f>
        <v/>
      </c>
      <c r="AE26" s="68" t="str">
        <f>IF(【お客さま入力用】申込フォーム!AF40="","",【お客さま入力用】申込フォーム!AF40)</f>
        <v/>
      </c>
      <c r="AF26" s="68" t="str">
        <f>IF(【お客さま入力用】申込フォーム!AG40="","",【お客さま入力用】申込フォーム!AG40)</f>
        <v/>
      </c>
      <c r="AG26" s="68" t="str">
        <f>IF(【お客さま入力用】申込フォーム!AH40="","",【お客さま入力用】申込フォーム!AH40)</f>
        <v/>
      </c>
      <c r="AH26" s="68" t="str">
        <f>IF(【お客さま入力用】申込フォーム!AI40="","",【お客さま入力用】申込フォーム!AI40)</f>
        <v/>
      </c>
      <c r="AI26" s="68" t="str">
        <f>IF(【お客さま入力用】申込フォーム!AJ40="","",【お客さま入力用】申込フォーム!AJ40)</f>
        <v/>
      </c>
      <c r="AJ26" s="68" t="str">
        <f>IF(【お客さま入力用】申込フォーム!AK40="","",【お客さま入力用】申込フォーム!AK40)</f>
        <v/>
      </c>
      <c r="AK26" s="68" t="str">
        <f>IF(【お客さま入力用】申込フォーム!AL40="","",【お客さま入力用】申込フォーム!AL40)</f>
        <v/>
      </c>
      <c r="AL26" s="68" t="str">
        <f>IF(【お客さま入力用】申込フォーム!AM40="","",【お客さま入力用】申込フォーム!AM40)</f>
        <v/>
      </c>
      <c r="AM26" s="68" t="str">
        <f>IF(【お客さま入力用】申込フォーム!AN40="","",【お客さま入力用】申込フォーム!AN40)</f>
        <v/>
      </c>
      <c r="AN26" s="68" t="str">
        <f>IF(【お客さま入力用】申込フォーム!AO40="","",【お客さま入力用】申込フォーム!AO40)</f>
        <v/>
      </c>
      <c r="AO26" s="68" t="str">
        <f>IF(【お客さま入力用】申込フォーム!AP40="","",【お客さま入力用】申込フォーム!AP40)</f>
        <v/>
      </c>
    </row>
    <row r="27" spans="2:41">
      <c r="B27" s="39">
        <v>20</v>
      </c>
      <c r="C27" s="39"/>
      <c r="D27" s="39"/>
      <c r="E27" s="68" t="str">
        <f>IF(【お客さま入力用】申込フォーム!C41="","",【お客さま入力用】申込フォーム!C41)</f>
        <v/>
      </c>
      <c r="F27" s="68" t="str">
        <f>IF(【お客さま入力用】申込フォーム!E41="","",【お客さま入力用】申込フォーム!E41)</f>
        <v/>
      </c>
      <c r="G27" s="68" t="str">
        <f>IF(【お客さま入力用】申込フォーム!F41="","",【お客さま入力用】申込フォーム!F41)</f>
        <v/>
      </c>
      <c r="H27" s="68" t="str">
        <f>IF(【お客さま入力用】申込フォーム!G41="","",【お客さま入力用】申込フォーム!G41)</f>
        <v/>
      </c>
      <c r="I27" s="68" t="str">
        <f>IF(【お客さま入力用】申込フォーム!H41="","",【お客さま入力用】申込フォーム!H41)</f>
        <v/>
      </c>
      <c r="J27" s="68" t="str">
        <f>IF(【お客さま入力用】申込フォーム!I41="","",【お客さま入力用】申込フォーム!I41)</f>
        <v/>
      </c>
      <c r="K27" s="68" t="str">
        <f>IF(【お客さま入力用】申込フォーム!J41="","",【お客さま入力用】申込フォーム!J41)</f>
        <v/>
      </c>
      <c r="L27" s="68" t="str">
        <f>IF(【お客さま入力用】申込フォーム!K41="","",【お客さま入力用】申込フォーム!K41)</f>
        <v/>
      </c>
      <c r="M27" s="68" t="str">
        <f>IF(【お客さま入力用】申込フォーム!L41="","",【お客さま入力用】申込フォーム!L41)</f>
        <v/>
      </c>
      <c r="N27" s="68" t="str">
        <f>IF(【お客さま入力用】申込フォーム!M41="","",【お客さま入力用】申込フォーム!M41)</f>
        <v/>
      </c>
      <c r="O27" s="68" t="str">
        <f>IF(【お客さま入力用】申込フォーム!N41="","",【お客さま入力用】申込フォーム!N41)</f>
        <v/>
      </c>
      <c r="P27" s="68" t="str">
        <f>IF(【お客さま入力用】申込フォーム!O41="","",【お客さま入力用】申込フォーム!O41)</f>
        <v/>
      </c>
      <c r="Q27" s="68" t="str">
        <f>IF(【お客さま入力用】申込フォーム!P41="","",【お客さま入力用】申込フォーム!P41)</f>
        <v/>
      </c>
      <c r="R27" s="68" t="str">
        <f>IF(【お客さま入力用】申込フォーム!Q41="","",【お客さま入力用】申込フォーム!Q41)</f>
        <v/>
      </c>
      <c r="S27" s="68" t="str">
        <f>IF(【お客さま入力用】申込フォーム!T41="","",【お客さま入力用】申込フォーム!T41)</f>
        <v/>
      </c>
      <c r="T27" s="68" t="str">
        <f>IF(【お客さま入力用】申込フォーム!U41="","",【お客さま入力用】申込フォーム!U41)</f>
        <v/>
      </c>
      <c r="U27" s="68" t="str">
        <f>IF(【お客さま入力用】申込フォーム!V41="","",【お客さま入力用】申込フォーム!V41)</f>
        <v/>
      </c>
      <c r="V27" s="68" t="str">
        <f>IF(【お客さま入力用】申込フォーム!W41="","",【お客さま入力用】申込フォーム!W41)</f>
        <v/>
      </c>
      <c r="W27" s="68" t="str">
        <f>IF(【お客さま入力用】申込フォーム!X41="","",【お客さま入力用】申込フォーム!X41)</f>
        <v/>
      </c>
      <c r="X27" s="68" t="str">
        <f>IF(【お客さま入力用】申込フォーム!Y41="","",【お客さま入力用】申込フォーム!Y41)</f>
        <v/>
      </c>
      <c r="Y27" s="68" t="str">
        <f>IF(【お客さま入力用】申込フォーム!Z41="","",【お客さま入力用】申込フォーム!Z41)</f>
        <v/>
      </c>
      <c r="Z27" s="68" t="str">
        <f>IF(【お客さま入力用】申込フォーム!AA41="","",【お客さま入力用】申込フォーム!AA41)</f>
        <v/>
      </c>
      <c r="AA27" s="68" t="str">
        <f>IF(【お客さま入力用】申込フォーム!AB41="","",【お客さま入力用】申込フォーム!AB41)</f>
        <v/>
      </c>
      <c r="AB27" s="68" t="str">
        <f>IF(【お客さま入力用】申込フォーム!AC41="","",【お客さま入力用】申込フォーム!AC41)</f>
        <v/>
      </c>
      <c r="AC27" s="68" t="str">
        <f>IF(【お客さま入力用】申込フォーム!AD41="","",【お客さま入力用】申込フォーム!AD41)</f>
        <v/>
      </c>
      <c r="AD27" s="68" t="str">
        <f>IF(【お客さま入力用】申込フォーム!AE41="","",【お客さま入力用】申込フォーム!AE41)</f>
        <v/>
      </c>
      <c r="AE27" s="68" t="str">
        <f>IF(【お客さま入力用】申込フォーム!AF41="","",【お客さま入力用】申込フォーム!AF41)</f>
        <v/>
      </c>
      <c r="AF27" s="68" t="str">
        <f>IF(【お客さま入力用】申込フォーム!AG41="","",【お客さま入力用】申込フォーム!AG41)</f>
        <v/>
      </c>
      <c r="AG27" s="68" t="str">
        <f>IF(【お客さま入力用】申込フォーム!AH41="","",【お客さま入力用】申込フォーム!AH41)</f>
        <v/>
      </c>
      <c r="AH27" s="68" t="str">
        <f>IF(【お客さま入力用】申込フォーム!AI41="","",【お客さま入力用】申込フォーム!AI41)</f>
        <v/>
      </c>
      <c r="AI27" s="68" t="str">
        <f>IF(【お客さま入力用】申込フォーム!AJ41="","",【お客さま入力用】申込フォーム!AJ41)</f>
        <v/>
      </c>
      <c r="AJ27" s="68" t="str">
        <f>IF(【お客さま入力用】申込フォーム!AK41="","",【お客さま入力用】申込フォーム!AK41)</f>
        <v/>
      </c>
      <c r="AK27" s="68" t="str">
        <f>IF(【お客さま入力用】申込フォーム!AL41="","",【お客さま入力用】申込フォーム!AL41)</f>
        <v/>
      </c>
      <c r="AL27" s="68" t="str">
        <f>IF(【お客さま入力用】申込フォーム!AM41="","",【お客さま入力用】申込フォーム!AM41)</f>
        <v/>
      </c>
      <c r="AM27" s="68" t="str">
        <f>IF(【お客さま入力用】申込フォーム!AN41="","",【お客さま入力用】申込フォーム!AN41)</f>
        <v/>
      </c>
      <c r="AN27" s="68" t="str">
        <f>IF(【お客さま入力用】申込フォーム!AO41="","",【お客さま入力用】申込フォーム!AO41)</f>
        <v/>
      </c>
      <c r="AO27" s="68" t="str">
        <f>IF(【お客さま入力用】申込フォーム!AP41="","",【お客さま入力用】申込フォーム!AP41)</f>
        <v/>
      </c>
    </row>
    <row r="28" spans="2:41">
      <c r="B28" s="39">
        <v>21</v>
      </c>
      <c r="C28" s="39"/>
      <c r="D28" s="39"/>
      <c r="E28" s="68" t="str">
        <f>IF(【お客さま入力用】申込フォーム!C42="","",【お客さま入力用】申込フォーム!C42)</f>
        <v/>
      </c>
      <c r="F28" s="68" t="str">
        <f>IF(【お客さま入力用】申込フォーム!E42="","",【お客さま入力用】申込フォーム!E42)</f>
        <v/>
      </c>
      <c r="G28" s="68" t="str">
        <f>IF(【お客さま入力用】申込フォーム!F42="","",【お客さま入力用】申込フォーム!F42)</f>
        <v/>
      </c>
      <c r="H28" s="68" t="str">
        <f>IF(【お客さま入力用】申込フォーム!G42="","",【お客さま入力用】申込フォーム!G42)</f>
        <v/>
      </c>
      <c r="I28" s="68" t="str">
        <f>IF(【お客さま入力用】申込フォーム!H42="","",【お客さま入力用】申込フォーム!H42)</f>
        <v/>
      </c>
      <c r="J28" s="68" t="str">
        <f>IF(【お客さま入力用】申込フォーム!I42="","",【お客さま入力用】申込フォーム!I42)</f>
        <v/>
      </c>
      <c r="K28" s="68" t="str">
        <f>IF(【お客さま入力用】申込フォーム!J42="","",【お客さま入力用】申込フォーム!J42)</f>
        <v/>
      </c>
      <c r="L28" s="68" t="str">
        <f>IF(【お客さま入力用】申込フォーム!K42="","",【お客さま入力用】申込フォーム!K42)</f>
        <v/>
      </c>
      <c r="M28" s="68" t="str">
        <f>IF(【お客さま入力用】申込フォーム!L42="","",【お客さま入力用】申込フォーム!L42)</f>
        <v/>
      </c>
      <c r="N28" s="68" t="str">
        <f>IF(【お客さま入力用】申込フォーム!M42="","",【お客さま入力用】申込フォーム!M42)</f>
        <v/>
      </c>
      <c r="O28" s="68" t="str">
        <f>IF(【お客さま入力用】申込フォーム!N42="","",【お客さま入力用】申込フォーム!N42)</f>
        <v/>
      </c>
      <c r="P28" s="68" t="str">
        <f>IF(【お客さま入力用】申込フォーム!O42="","",【お客さま入力用】申込フォーム!O42)</f>
        <v/>
      </c>
      <c r="Q28" s="68" t="str">
        <f>IF(【お客さま入力用】申込フォーム!P42="","",【お客さま入力用】申込フォーム!P42)</f>
        <v/>
      </c>
      <c r="R28" s="68" t="str">
        <f>IF(【お客さま入力用】申込フォーム!Q42="","",【お客さま入力用】申込フォーム!Q42)</f>
        <v/>
      </c>
      <c r="S28" s="68" t="str">
        <f>IF(【お客さま入力用】申込フォーム!T42="","",【お客さま入力用】申込フォーム!T42)</f>
        <v/>
      </c>
      <c r="T28" s="68" t="str">
        <f>IF(【お客さま入力用】申込フォーム!U42="","",【お客さま入力用】申込フォーム!U42)</f>
        <v/>
      </c>
      <c r="U28" s="68" t="str">
        <f>IF(【お客さま入力用】申込フォーム!V42="","",【お客さま入力用】申込フォーム!V42)</f>
        <v/>
      </c>
      <c r="V28" s="68" t="str">
        <f>IF(【お客さま入力用】申込フォーム!W42="","",【お客さま入力用】申込フォーム!W42)</f>
        <v/>
      </c>
      <c r="W28" s="68" t="str">
        <f>IF(【お客さま入力用】申込フォーム!X42="","",【お客さま入力用】申込フォーム!X42)</f>
        <v/>
      </c>
      <c r="X28" s="68" t="str">
        <f>IF(【お客さま入力用】申込フォーム!Y42="","",【お客さま入力用】申込フォーム!Y42)</f>
        <v/>
      </c>
      <c r="Y28" s="68" t="str">
        <f>IF(【お客さま入力用】申込フォーム!Z42="","",【お客さま入力用】申込フォーム!Z42)</f>
        <v/>
      </c>
      <c r="Z28" s="68" t="str">
        <f>IF(【お客さま入力用】申込フォーム!AA42="","",【お客さま入力用】申込フォーム!AA42)</f>
        <v/>
      </c>
      <c r="AA28" s="68" t="str">
        <f>IF(【お客さま入力用】申込フォーム!AB42="","",【お客さま入力用】申込フォーム!AB42)</f>
        <v/>
      </c>
      <c r="AB28" s="68" t="str">
        <f>IF(【お客さま入力用】申込フォーム!AC42="","",【お客さま入力用】申込フォーム!AC42)</f>
        <v/>
      </c>
      <c r="AC28" s="68" t="str">
        <f>IF(【お客さま入力用】申込フォーム!AD42="","",【お客さま入力用】申込フォーム!AD42)</f>
        <v/>
      </c>
      <c r="AD28" s="68" t="str">
        <f>IF(【お客さま入力用】申込フォーム!AE42="","",【お客さま入力用】申込フォーム!AE42)</f>
        <v/>
      </c>
      <c r="AE28" s="68" t="str">
        <f>IF(【お客さま入力用】申込フォーム!AF42="","",【お客さま入力用】申込フォーム!AF42)</f>
        <v/>
      </c>
      <c r="AF28" s="68" t="str">
        <f>IF(【お客さま入力用】申込フォーム!AG42="","",【お客さま入力用】申込フォーム!AG42)</f>
        <v/>
      </c>
      <c r="AG28" s="68" t="str">
        <f>IF(【お客さま入力用】申込フォーム!AH42="","",【お客さま入力用】申込フォーム!AH42)</f>
        <v/>
      </c>
      <c r="AH28" s="68" t="str">
        <f>IF(【お客さま入力用】申込フォーム!AI42="","",【お客さま入力用】申込フォーム!AI42)</f>
        <v/>
      </c>
      <c r="AI28" s="68" t="str">
        <f>IF(【お客さま入力用】申込フォーム!AJ42="","",【お客さま入力用】申込フォーム!AJ42)</f>
        <v/>
      </c>
      <c r="AJ28" s="68" t="str">
        <f>IF(【お客さま入力用】申込フォーム!AK42="","",【お客さま入力用】申込フォーム!AK42)</f>
        <v/>
      </c>
      <c r="AK28" s="68" t="str">
        <f>IF(【お客さま入力用】申込フォーム!AL42="","",【お客さま入力用】申込フォーム!AL42)</f>
        <v/>
      </c>
      <c r="AL28" s="68" t="str">
        <f>IF(【お客さま入力用】申込フォーム!AM42="","",【お客さま入力用】申込フォーム!AM42)</f>
        <v/>
      </c>
      <c r="AM28" s="68" t="str">
        <f>IF(【お客さま入力用】申込フォーム!AN42="","",【お客さま入力用】申込フォーム!AN42)</f>
        <v/>
      </c>
      <c r="AN28" s="68" t="str">
        <f>IF(【お客さま入力用】申込フォーム!AO42="","",【お客さま入力用】申込フォーム!AO42)</f>
        <v/>
      </c>
      <c r="AO28" s="68" t="str">
        <f>IF(【お客さま入力用】申込フォーム!AP42="","",【お客さま入力用】申込フォーム!AP42)</f>
        <v/>
      </c>
    </row>
    <row r="29" spans="2:41">
      <c r="B29" s="39">
        <v>22</v>
      </c>
      <c r="C29" s="39"/>
      <c r="D29" s="39"/>
      <c r="E29" s="68" t="str">
        <f>IF(【お客さま入力用】申込フォーム!C43="","",【お客さま入力用】申込フォーム!C43)</f>
        <v/>
      </c>
      <c r="F29" s="68" t="str">
        <f>IF(【お客さま入力用】申込フォーム!E43="","",【お客さま入力用】申込フォーム!E43)</f>
        <v/>
      </c>
      <c r="G29" s="68" t="str">
        <f>IF(【お客さま入力用】申込フォーム!F43="","",【お客さま入力用】申込フォーム!F43)</f>
        <v/>
      </c>
      <c r="H29" s="68" t="str">
        <f>IF(【お客さま入力用】申込フォーム!G43="","",【お客さま入力用】申込フォーム!G43)</f>
        <v/>
      </c>
      <c r="I29" s="68" t="str">
        <f>IF(【お客さま入力用】申込フォーム!H43="","",【お客さま入力用】申込フォーム!H43)</f>
        <v/>
      </c>
      <c r="J29" s="68" t="str">
        <f>IF(【お客さま入力用】申込フォーム!I43="","",【お客さま入力用】申込フォーム!I43)</f>
        <v/>
      </c>
      <c r="K29" s="68" t="str">
        <f>IF(【お客さま入力用】申込フォーム!J43="","",【お客さま入力用】申込フォーム!J43)</f>
        <v/>
      </c>
      <c r="L29" s="68" t="str">
        <f>IF(【お客さま入力用】申込フォーム!K43="","",【お客さま入力用】申込フォーム!K43)</f>
        <v/>
      </c>
      <c r="M29" s="68" t="str">
        <f>IF(【お客さま入力用】申込フォーム!L43="","",【お客さま入力用】申込フォーム!L43)</f>
        <v/>
      </c>
      <c r="N29" s="68" t="str">
        <f>IF(【お客さま入力用】申込フォーム!M43="","",【お客さま入力用】申込フォーム!M43)</f>
        <v/>
      </c>
      <c r="O29" s="68" t="str">
        <f>IF(【お客さま入力用】申込フォーム!N43="","",【お客さま入力用】申込フォーム!N43)</f>
        <v/>
      </c>
      <c r="P29" s="68" t="str">
        <f>IF(【お客さま入力用】申込フォーム!O43="","",【お客さま入力用】申込フォーム!O43)</f>
        <v/>
      </c>
      <c r="Q29" s="68" t="str">
        <f>IF(【お客さま入力用】申込フォーム!P43="","",【お客さま入力用】申込フォーム!P43)</f>
        <v/>
      </c>
      <c r="R29" s="68" t="str">
        <f>IF(【お客さま入力用】申込フォーム!Q43="","",【お客さま入力用】申込フォーム!Q43)</f>
        <v/>
      </c>
      <c r="S29" s="68" t="str">
        <f>IF(【お客さま入力用】申込フォーム!T43="","",【お客さま入力用】申込フォーム!T43)</f>
        <v/>
      </c>
      <c r="T29" s="68" t="str">
        <f>IF(【お客さま入力用】申込フォーム!U43="","",【お客さま入力用】申込フォーム!U43)</f>
        <v/>
      </c>
      <c r="U29" s="68" t="str">
        <f>IF(【お客さま入力用】申込フォーム!V43="","",【お客さま入力用】申込フォーム!V43)</f>
        <v/>
      </c>
      <c r="V29" s="68" t="str">
        <f>IF(【お客さま入力用】申込フォーム!W43="","",【お客さま入力用】申込フォーム!W43)</f>
        <v/>
      </c>
      <c r="W29" s="68" t="str">
        <f>IF(【お客さま入力用】申込フォーム!X43="","",【お客さま入力用】申込フォーム!X43)</f>
        <v/>
      </c>
      <c r="X29" s="68" t="str">
        <f>IF(【お客さま入力用】申込フォーム!Y43="","",【お客さま入力用】申込フォーム!Y43)</f>
        <v/>
      </c>
      <c r="Y29" s="68" t="str">
        <f>IF(【お客さま入力用】申込フォーム!Z43="","",【お客さま入力用】申込フォーム!Z43)</f>
        <v/>
      </c>
      <c r="Z29" s="68" t="str">
        <f>IF(【お客さま入力用】申込フォーム!AA43="","",【お客さま入力用】申込フォーム!AA43)</f>
        <v/>
      </c>
      <c r="AA29" s="68" t="str">
        <f>IF(【お客さま入力用】申込フォーム!AB43="","",【お客さま入力用】申込フォーム!AB43)</f>
        <v/>
      </c>
      <c r="AB29" s="68" t="str">
        <f>IF(【お客さま入力用】申込フォーム!AC43="","",【お客さま入力用】申込フォーム!AC43)</f>
        <v/>
      </c>
      <c r="AC29" s="68" t="str">
        <f>IF(【お客さま入力用】申込フォーム!AD43="","",【お客さま入力用】申込フォーム!AD43)</f>
        <v/>
      </c>
      <c r="AD29" s="68" t="str">
        <f>IF(【お客さま入力用】申込フォーム!AE43="","",【お客さま入力用】申込フォーム!AE43)</f>
        <v/>
      </c>
      <c r="AE29" s="68" t="str">
        <f>IF(【お客さま入力用】申込フォーム!AF43="","",【お客さま入力用】申込フォーム!AF43)</f>
        <v/>
      </c>
      <c r="AF29" s="68" t="str">
        <f>IF(【お客さま入力用】申込フォーム!AG43="","",【お客さま入力用】申込フォーム!AG43)</f>
        <v/>
      </c>
      <c r="AG29" s="68" t="str">
        <f>IF(【お客さま入力用】申込フォーム!AH43="","",【お客さま入力用】申込フォーム!AH43)</f>
        <v/>
      </c>
      <c r="AH29" s="68" t="str">
        <f>IF(【お客さま入力用】申込フォーム!AI43="","",【お客さま入力用】申込フォーム!AI43)</f>
        <v/>
      </c>
      <c r="AI29" s="68" t="str">
        <f>IF(【お客さま入力用】申込フォーム!AJ43="","",【お客さま入力用】申込フォーム!AJ43)</f>
        <v/>
      </c>
      <c r="AJ29" s="68" t="str">
        <f>IF(【お客さま入力用】申込フォーム!AK43="","",【お客さま入力用】申込フォーム!AK43)</f>
        <v/>
      </c>
      <c r="AK29" s="68" t="str">
        <f>IF(【お客さま入力用】申込フォーム!AL43="","",【お客さま入力用】申込フォーム!AL43)</f>
        <v/>
      </c>
      <c r="AL29" s="68" t="str">
        <f>IF(【お客さま入力用】申込フォーム!AM43="","",【お客さま入力用】申込フォーム!AM43)</f>
        <v/>
      </c>
      <c r="AM29" s="68" t="str">
        <f>IF(【お客さま入力用】申込フォーム!AN43="","",【お客さま入力用】申込フォーム!AN43)</f>
        <v/>
      </c>
      <c r="AN29" s="68" t="str">
        <f>IF(【お客さま入力用】申込フォーム!AO43="","",【お客さま入力用】申込フォーム!AO43)</f>
        <v/>
      </c>
      <c r="AO29" s="68" t="str">
        <f>IF(【お客さま入力用】申込フォーム!AP43="","",【お客さま入力用】申込フォーム!AP43)</f>
        <v/>
      </c>
    </row>
    <row r="30" spans="2:41">
      <c r="B30" s="39">
        <v>23</v>
      </c>
      <c r="C30" s="39"/>
      <c r="D30" s="39"/>
      <c r="E30" s="68" t="str">
        <f>IF(【お客さま入力用】申込フォーム!C44="","",【お客さま入力用】申込フォーム!C44)</f>
        <v/>
      </c>
      <c r="F30" s="68" t="str">
        <f>IF(【お客さま入力用】申込フォーム!E44="","",【お客さま入力用】申込フォーム!E44)</f>
        <v/>
      </c>
      <c r="G30" s="68" t="str">
        <f>IF(【お客さま入力用】申込フォーム!F44="","",【お客さま入力用】申込フォーム!F44)</f>
        <v/>
      </c>
      <c r="H30" s="68" t="str">
        <f>IF(【お客さま入力用】申込フォーム!G44="","",【お客さま入力用】申込フォーム!G44)</f>
        <v/>
      </c>
      <c r="I30" s="68" t="str">
        <f>IF(【お客さま入力用】申込フォーム!H44="","",【お客さま入力用】申込フォーム!H44)</f>
        <v/>
      </c>
      <c r="J30" s="68" t="str">
        <f>IF(【お客さま入力用】申込フォーム!I44="","",【お客さま入力用】申込フォーム!I44)</f>
        <v/>
      </c>
      <c r="K30" s="68" t="str">
        <f>IF(【お客さま入力用】申込フォーム!J44="","",【お客さま入力用】申込フォーム!J44)</f>
        <v/>
      </c>
      <c r="L30" s="68" t="str">
        <f>IF(【お客さま入力用】申込フォーム!K44="","",【お客さま入力用】申込フォーム!K44)</f>
        <v/>
      </c>
      <c r="M30" s="68" t="str">
        <f>IF(【お客さま入力用】申込フォーム!L44="","",【お客さま入力用】申込フォーム!L44)</f>
        <v/>
      </c>
      <c r="N30" s="68" t="str">
        <f>IF(【お客さま入力用】申込フォーム!M44="","",【お客さま入力用】申込フォーム!M44)</f>
        <v/>
      </c>
      <c r="O30" s="68" t="str">
        <f>IF(【お客さま入力用】申込フォーム!N44="","",【お客さま入力用】申込フォーム!N44)</f>
        <v/>
      </c>
      <c r="P30" s="68" t="str">
        <f>IF(【お客さま入力用】申込フォーム!O44="","",【お客さま入力用】申込フォーム!O44)</f>
        <v/>
      </c>
      <c r="Q30" s="68" t="str">
        <f>IF(【お客さま入力用】申込フォーム!P44="","",【お客さま入力用】申込フォーム!P44)</f>
        <v/>
      </c>
      <c r="R30" s="68" t="str">
        <f>IF(【お客さま入力用】申込フォーム!Q44="","",【お客さま入力用】申込フォーム!Q44)</f>
        <v/>
      </c>
      <c r="S30" s="68" t="str">
        <f>IF(【お客さま入力用】申込フォーム!T44="","",【お客さま入力用】申込フォーム!T44)</f>
        <v/>
      </c>
      <c r="T30" s="68" t="str">
        <f>IF(【お客さま入力用】申込フォーム!U44="","",【お客さま入力用】申込フォーム!U44)</f>
        <v/>
      </c>
      <c r="U30" s="68" t="str">
        <f>IF(【お客さま入力用】申込フォーム!V44="","",【お客さま入力用】申込フォーム!V44)</f>
        <v/>
      </c>
      <c r="V30" s="68" t="str">
        <f>IF(【お客さま入力用】申込フォーム!W44="","",【お客さま入力用】申込フォーム!W44)</f>
        <v/>
      </c>
      <c r="W30" s="68" t="str">
        <f>IF(【お客さま入力用】申込フォーム!X44="","",【お客さま入力用】申込フォーム!X44)</f>
        <v/>
      </c>
      <c r="X30" s="68" t="str">
        <f>IF(【お客さま入力用】申込フォーム!Y44="","",【お客さま入力用】申込フォーム!Y44)</f>
        <v/>
      </c>
      <c r="Y30" s="68" t="str">
        <f>IF(【お客さま入力用】申込フォーム!Z44="","",【お客さま入力用】申込フォーム!Z44)</f>
        <v/>
      </c>
      <c r="Z30" s="68" t="str">
        <f>IF(【お客さま入力用】申込フォーム!AA44="","",【お客さま入力用】申込フォーム!AA44)</f>
        <v/>
      </c>
      <c r="AA30" s="68" t="str">
        <f>IF(【お客さま入力用】申込フォーム!AB44="","",【お客さま入力用】申込フォーム!AB44)</f>
        <v/>
      </c>
      <c r="AB30" s="68" t="str">
        <f>IF(【お客さま入力用】申込フォーム!AC44="","",【お客さま入力用】申込フォーム!AC44)</f>
        <v/>
      </c>
      <c r="AC30" s="68" t="str">
        <f>IF(【お客さま入力用】申込フォーム!AD44="","",【お客さま入力用】申込フォーム!AD44)</f>
        <v/>
      </c>
      <c r="AD30" s="68" t="str">
        <f>IF(【お客さま入力用】申込フォーム!AE44="","",【お客さま入力用】申込フォーム!AE44)</f>
        <v/>
      </c>
      <c r="AE30" s="68" t="str">
        <f>IF(【お客さま入力用】申込フォーム!AF44="","",【お客さま入力用】申込フォーム!AF44)</f>
        <v/>
      </c>
      <c r="AF30" s="68" t="str">
        <f>IF(【お客さま入力用】申込フォーム!AG44="","",【お客さま入力用】申込フォーム!AG44)</f>
        <v/>
      </c>
      <c r="AG30" s="68" t="str">
        <f>IF(【お客さま入力用】申込フォーム!AH44="","",【お客さま入力用】申込フォーム!AH44)</f>
        <v/>
      </c>
      <c r="AH30" s="68" t="str">
        <f>IF(【お客さま入力用】申込フォーム!AI44="","",【お客さま入力用】申込フォーム!AI44)</f>
        <v/>
      </c>
      <c r="AI30" s="68" t="str">
        <f>IF(【お客さま入力用】申込フォーム!AJ44="","",【お客さま入力用】申込フォーム!AJ44)</f>
        <v/>
      </c>
      <c r="AJ30" s="68" t="str">
        <f>IF(【お客さま入力用】申込フォーム!AK44="","",【お客さま入力用】申込フォーム!AK44)</f>
        <v/>
      </c>
      <c r="AK30" s="68" t="str">
        <f>IF(【お客さま入力用】申込フォーム!AL44="","",【お客さま入力用】申込フォーム!AL44)</f>
        <v/>
      </c>
      <c r="AL30" s="68" t="str">
        <f>IF(【お客さま入力用】申込フォーム!AM44="","",【お客さま入力用】申込フォーム!AM44)</f>
        <v/>
      </c>
      <c r="AM30" s="68" t="str">
        <f>IF(【お客さま入力用】申込フォーム!AN44="","",【お客さま入力用】申込フォーム!AN44)</f>
        <v/>
      </c>
      <c r="AN30" s="68" t="str">
        <f>IF(【お客さま入力用】申込フォーム!AO44="","",【お客さま入力用】申込フォーム!AO44)</f>
        <v/>
      </c>
      <c r="AO30" s="68" t="str">
        <f>IF(【お客さま入力用】申込フォーム!AP44="","",【お客さま入力用】申込フォーム!AP44)</f>
        <v/>
      </c>
    </row>
    <row r="31" spans="2:41">
      <c r="B31" s="39">
        <v>24</v>
      </c>
      <c r="C31" s="39"/>
      <c r="D31" s="39"/>
      <c r="E31" s="68" t="str">
        <f>IF(【お客さま入力用】申込フォーム!C45="","",【お客さま入力用】申込フォーム!C45)</f>
        <v/>
      </c>
      <c r="F31" s="68" t="str">
        <f>IF(【お客さま入力用】申込フォーム!E45="","",【お客さま入力用】申込フォーム!E45)</f>
        <v/>
      </c>
      <c r="G31" s="68" t="str">
        <f>IF(【お客さま入力用】申込フォーム!F45="","",【お客さま入力用】申込フォーム!F45)</f>
        <v/>
      </c>
      <c r="H31" s="68" t="str">
        <f>IF(【お客さま入力用】申込フォーム!G45="","",【お客さま入力用】申込フォーム!G45)</f>
        <v/>
      </c>
      <c r="I31" s="68" t="str">
        <f>IF(【お客さま入力用】申込フォーム!H45="","",【お客さま入力用】申込フォーム!H45)</f>
        <v/>
      </c>
      <c r="J31" s="68" t="str">
        <f>IF(【お客さま入力用】申込フォーム!I45="","",【お客さま入力用】申込フォーム!I45)</f>
        <v/>
      </c>
      <c r="K31" s="68" t="str">
        <f>IF(【お客さま入力用】申込フォーム!J45="","",【お客さま入力用】申込フォーム!J45)</f>
        <v/>
      </c>
      <c r="L31" s="68" t="str">
        <f>IF(【お客さま入力用】申込フォーム!K45="","",【お客さま入力用】申込フォーム!K45)</f>
        <v/>
      </c>
      <c r="M31" s="68" t="str">
        <f>IF(【お客さま入力用】申込フォーム!L45="","",【お客さま入力用】申込フォーム!L45)</f>
        <v/>
      </c>
      <c r="N31" s="68" t="str">
        <f>IF(【お客さま入力用】申込フォーム!M45="","",【お客さま入力用】申込フォーム!M45)</f>
        <v/>
      </c>
      <c r="O31" s="68" t="str">
        <f>IF(【お客さま入力用】申込フォーム!N45="","",【お客さま入力用】申込フォーム!N45)</f>
        <v/>
      </c>
      <c r="P31" s="68" t="str">
        <f>IF(【お客さま入力用】申込フォーム!O45="","",【お客さま入力用】申込フォーム!O45)</f>
        <v/>
      </c>
      <c r="Q31" s="68" t="str">
        <f>IF(【お客さま入力用】申込フォーム!P45="","",【お客さま入力用】申込フォーム!P45)</f>
        <v/>
      </c>
      <c r="R31" s="68" t="str">
        <f>IF(【お客さま入力用】申込フォーム!Q45="","",【お客さま入力用】申込フォーム!Q45)</f>
        <v/>
      </c>
      <c r="S31" s="68" t="str">
        <f>IF(【お客さま入力用】申込フォーム!T45="","",【お客さま入力用】申込フォーム!T45)</f>
        <v/>
      </c>
      <c r="T31" s="68" t="str">
        <f>IF(【お客さま入力用】申込フォーム!U45="","",【お客さま入力用】申込フォーム!U45)</f>
        <v/>
      </c>
      <c r="U31" s="68" t="str">
        <f>IF(【お客さま入力用】申込フォーム!V45="","",【お客さま入力用】申込フォーム!V45)</f>
        <v/>
      </c>
      <c r="V31" s="68" t="str">
        <f>IF(【お客さま入力用】申込フォーム!W45="","",【お客さま入力用】申込フォーム!W45)</f>
        <v/>
      </c>
      <c r="W31" s="68" t="str">
        <f>IF(【お客さま入力用】申込フォーム!X45="","",【お客さま入力用】申込フォーム!X45)</f>
        <v/>
      </c>
      <c r="X31" s="68" t="str">
        <f>IF(【お客さま入力用】申込フォーム!Y45="","",【お客さま入力用】申込フォーム!Y45)</f>
        <v/>
      </c>
      <c r="Y31" s="68" t="str">
        <f>IF(【お客さま入力用】申込フォーム!Z45="","",【お客さま入力用】申込フォーム!Z45)</f>
        <v/>
      </c>
      <c r="Z31" s="68" t="str">
        <f>IF(【お客さま入力用】申込フォーム!AA45="","",【お客さま入力用】申込フォーム!AA45)</f>
        <v/>
      </c>
      <c r="AA31" s="68" t="str">
        <f>IF(【お客さま入力用】申込フォーム!AB45="","",【お客さま入力用】申込フォーム!AB45)</f>
        <v/>
      </c>
      <c r="AB31" s="68" t="str">
        <f>IF(【お客さま入力用】申込フォーム!AC45="","",【お客さま入力用】申込フォーム!AC45)</f>
        <v/>
      </c>
      <c r="AC31" s="68" t="str">
        <f>IF(【お客さま入力用】申込フォーム!AD45="","",【お客さま入力用】申込フォーム!AD45)</f>
        <v/>
      </c>
      <c r="AD31" s="68" t="str">
        <f>IF(【お客さま入力用】申込フォーム!AE45="","",【お客さま入力用】申込フォーム!AE45)</f>
        <v/>
      </c>
      <c r="AE31" s="68" t="str">
        <f>IF(【お客さま入力用】申込フォーム!AF45="","",【お客さま入力用】申込フォーム!AF45)</f>
        <v/>
      </c>
      <c r="AF31" s="68" t="str">
        <f>IF(【お客さま入力用】申込フォーム!AG45="","",【お客さま入力用】申込フォーム!AG45)</f>
        <v/>
      </c>
      <c r="AG31" s="68" t="str">
        <f>IF(【お客さま入力用】申込フォーム!AH45="","",【お客さま入力用】申込フォーム!AH45)</f>
        <v/>
      </c>
      <c r="AH31" s="68" t="str">
        <f>IF(【お客さま入力用】申込フォーム!AI45="","",【お客さま入力用】申込フォーム!AI45)</f>
        <v/>
      </c>
      <c r="AI31" s="68" t="str">
        <f>IF(【お客さま入力用】申込フォーム!AJ45="","",【お客さま入力用】申込フォーム!AJ45)</f>
        <v/>
      </c>
      <c r="AJ31" s="68" t="str">
        <f>IF(【お客さま入力用】申込フォーム!AK45="","",【お客さま入力用】申込フォーム!AK45)</f>
        <v/>
      </c>
      <c r="AK31" s="68" t="str">
        <f>IF(【お客さま入力用】申込フォーム!AL45="","",【お客さま入力用】申込フォーム!AL45)</f>
        <v/>
      </c>
      <c r="AL31" s="68" t="str">
        <f>IF(【お客さま入力用】申込フォーム!AM45="","",【お客さま入力用】申込フォーム!AM45)</f>
        <v/>
      </c>
      <c r="AM31" s="68" t="str">
        <f>IF(【お客さま入力用】申込フォーム!AN45="","",【お客さま入力用】申込フォーム!AN45)</f>
        <v/>
      </c>
      <c r="AN31" s="68" t="str">
        <f>IF(【お客さま入力用】申込フォーム!AO45="","",【お客さま入力用】申込フォーム!AO45)</f>
        <v/>
      </c>
      <c r="AO31" s="68" t="str">
        <f>IF(【お客さま入力用】申込フォーム!AP45="","",【お客さま入力用】申込フォーム!AP45)</f>
        <v/>
      </c>
    </row>
    <row r="32" spans="2:41">
      <c r="B32" s="39">
        <v>25</v>
      </c>
      <c r="C32" s="39"/>
      <c r="D32" s="39"/>
      <c r="E32" s="68" t="str">
        <f>IF(【お客さま入力用】申込フォーム!C46="","",【お客さま入力用】申込フォーム!C46)</f>
        <v/>
      </c>
      <c r="F32" s="68" t="str">
        <f>IF(【お客さま入力用】申込フォーム!E46="","",【お客さま入力用】申込フォーム!E46)</f>
        <v/>
      </c>
      <c r="G32" s="68" t="str">
        <f>IF(【お客さま入力用】申込フォーム!F46="","",【お客さま入力用】申込フォーム!F46)</f>
        <v/>
      </c>
      <c r="H32" s="68" t="str">
        <f>IF(【お客さま入力用】申込フォーム!G46="","",【お客さま入力用】申込フォーム!G46)</f>
        <v/>
      </c>
      <c r="I32" s="68" t="str">
        <f>IF(【お客さま入力用】申込フォーム!H46="","",【お客さま入力用】申込フォーム!H46)</f>
        <v/>
      </c>
      <c r="J32" s="68" t="str">
        <f>IF(【お客さま入力用】申込フォーム!I46="","",【お客さま入力用】申込フォーム!I46)</f>
        <v/>
      </c>
      <c r="K32" s="68" t="str">
        <f>IF(【お客さま入力用】申込フォーム!J46="","",【お客さま入力用】申込フォーム!J46)</f>
        <v/>
      </c>
      <c r="L32" s="68" t="str">
        <f>IF(【お客さま入力用】申込フォーム!K46="","",【お客さま入力用】申込フォーム!K46)</f>
        <v/>
      </c>
      <c r="M32" s="68" t="str">
        <f>IF(【お客さま入力用】申込フォーム!L46="","",【お客さま入力用】申込フォーム!L46)</f>
        <v/>
      </c>
      <c r="N32" s="68" t="str">
        <f>IF(【お客さま入力用】申込フォーム!M46="","",【お客さま入力用】申込フォーム!M46)</f>
        <v/>
      </c>
      <c r="O32" s="68" t="str">
        <f>IF(【お客さま入力用】申込フォーム!N46="","",【お客さま入力用】申込フォーム!N46)</f>
        <v/>
      </c>
      <c r="P32" s="68" t="str">
        <f>IF(【お客さま入力用】申込フォーム!O46="","",【お客さま入力用】申込フォーム!O46)</f>
        <v/>
      </c>
      <c r="Q32" s="68" t="str">
        <f>IF(【お客さま入力用】申込フォーム!P46="","",【お客さま入力用】申込フォーム!P46)</f>
        <v/>
      </c>
      <c r="R32" s="68" t="str">
        <f>IF(【お客さま入力用】申込フォーム!Q46="","",【お客さま入力用】申込フォーム!Q46)</f>
        <v/>
      </c>
      <c r="S32" s="68" t="str">
        <f>IF(【お客さま入力用】申込フォーム!T46="","",【お客さま入力用】申込フォーム!T46)</f>
        <v/>
      </c>
      <c r="T32" s="68" t="str">
        <f>IF(【お客さま入力用】申込フォーム!U46="","",【お客さま入力用】申込フォーム!U46)</f>
        <v/>
      </c>
      <c r="U32" s="68" t="str">
        <f>IF(【お客さま入力用】申込フォーム!V46="","",【お客さま入力用】申込フォーム!V46)</f>
        <v/>
      </c>
      <c r="V32" s="68" t="str">
        <f>IF(【お客さま入力用】申込フォーム!W46="","",【お客さま入力用】申込フォーム!W46)</f>
        <v/>
      </c>
      <c r="W32" s="68" t="str">
        <f>IF(【お客さま入力用】申込フォーム!X46="","",【お客さま入力用】申込フォーム!X46)</f>
        <v/>
      </c>
      <c r="X32" s="68" t="str">
        <f>IF(【お客さま入力用】申込フォーム!Y46="","",【お客さま入力用】申込フォーム!Y46)</f>
        <v/>
      </c>
      <c r="Y32" s="68" t="str">
        <f>IF(【お客さま入力用】申込フォーム!Z46="","",【お客さま入力用】申込フォーム!Z46)</f>
        <v/>
      </c>
      <c r="Z32" s="68" t="str">
        <f>IF(【お客さま入力用】申込フォーム!AA46="","",【お客さま入力用】申込フォーム!AA46)</f>
        <v/>
      </c>
      <c r="AA32" s="68" t="str">
        <f>IF(【お客さま入力用】申込フォーム!AB46="","",【お客さま入力用】申込フォーム!AB46)</f>
        <v/>
      </c>
      <c r="AB32" s="68" t="str">
        <f>IF(【お客さま入力用】申込フォーム!AC46="","",【お客さま入力用】申込フォーム!AC46)</f>
        <v/>
      </c>
      <c r="AC32" s="68" t="str">
        <f>IF(【お客さま入力用】申込フォーム!AD46="","",【お客さま入力用】申込フォーム!AD46)</f>
        <v/>
      </c>
      <c r="AD32" s="68" t="str">
        <f>IF(【お客さま入力用】申込フォーム!AE46="","",【お客さま入力用】申込フォーム!AE46)</f>
        <v/>
      </c>
      <c r="AE32" s="68" t="str">
        <f>IF(【お客さま入力用】申込フォーム!AF46="","",【お客さま入力用】申込フォーム!AF46)</f>
        <v/>
      </c>
      <c r="AF32" s="68" t="str">
        <f>IF(【お客さま入力用】申込フォーム!AG46="","",【お客さま入力用】申込フォーム!AG46)</f>
        <v/>
      </c>
      <c r="AG32" s="68" t="str">
        <f>IF(【お客さま入力用】申込フォーム!AH46="","",【お客さま入力用】申込フォーム!AH46)</f>
        <v/>
      </c>
      <c r="AH32" s="68" t="str">
        <f>IF(【お客さま入力用】申込フォーム!AI46="","",【お客さま入力用】申込フォーム!AI46)</f>
        <v/>
      </c>
      <c r="AI32" s="68" t="str">
        <f>IF(【お客さま入力用】申込フォーム!AJ46="","",【お客さま入力用】申込フォーム!AJ46)</f>
        <v/>
      </c>
      <c r="AJ32" s="68" t="str">
        <f>IF(【お客さま入力用】申込フォーム!AK46="","",【お客さま入力用】申込フォーム!AK46)</f>
        <v/>
      </c>
      <c r="AK32" s="68" t="str">
        <f>IF(【お客さま入力用】申込フォーム!AL46="","",【お客さま入力用】申込フォーム!AL46)</f>
        <v/>
      </c>
      <c r="AL32" s="68" t="str">
        <f>IF(【お客さま入力用】申込フォーム!AM46="","",【お客さま入力用】申込フォーム!AM46)</f>
        <v/>
      </c>
      <c r="AM32" s="68" t="str">
        <f>IF(【お客さま入力用】申込フォーム!AN46="","",【お客さま入力用】申込フォーム!AN46)</f>
        <v/>
      </c>
      <c r="AN32" s="68" t="str">
        <f>IF(【お客さま入力用】申込フォーム!AO46="","",【お客さま入力用】申込フォーム!AO46)</f>
        <v/>
      </c>
      <c r="AO32" s="68" t="str">
        <f>IF(【お客さま入力用】申込フォーム!AP46="","",【お客さま入力用】申込フォーム!AP46)</f>
        <v/>
      </c>
    </row>
    <row r="33" spans="2:41">
      <c r="B33" s="39">
        <v>26</v>
      </c>
      <c r="C33" s="39"/>
      <c r="D33" s="39"/>
      <c r="E33" s="68" t="str">
        <f>IF(【お客さま入力用】申込フォーム!C47="","",【お客さま入力用】申込フォーム!C47)</f>
        <v/>
      </c>
      <c r="F33" s="68" t="str">
        <f>IF(【お客さま入力用】申込フォーム!E47="","",【お客さま入力用】申込フォーム!E47)</f>
        <v/>
      </c>
      <c r="G33" s="68" t="str">
        <f>IF(【お客さま入力用】申込フォーム!F47="","",【お客さま入力用】申込フォーム!F47)</f>
        <v/>
      </c>
      <c r="H33" s="68" t="str">
        <f>IF(【お客さま入力用】申込フォーム!G47="","",【お客さま入力用】申込フォーム!G47)</f>
        <v/>
      </c>
      <c r="I33" s="68" t="str">
        <f>IF(【お客さま入力用】申込フォーム!H47="","",【お客さま入力用】申込フォーム!H47)</f>
        <v/>
      </c>
      <c r="J33" s="68" t="str">
        <f>IF(【お客さま入力用】申込フォーム!I47="","",【お客さま入力用】申込フォーム!I47)</f>
        <v/>
      </c>
      <c r="K33" s="68" t="str">
        <f>IF(【お客さま入力用】申込フォーム!J47="","",【お客さま入力用】申込フォーム!J47)</f>
        <v/>
      </c>
      <c r="L33" s="68" t="str">
        <f>IF(【お客さま入力用】申込フォーム!K47="","",【お客さま入力用】申込フォーム!K47)</f>
        <v/>
      </c>
      <c r="M33" s="68" t="str">
        <f>IF(【お客さま入力用】申込フォーム!L47="","",【お客さま入力用】申込フォーム!L47)</f>
        <v/>
      </c>
      <c r="N33" s="68" t="str">
        <f>IF(【お客さま入力用】申込フォーム!M47="","",【お客さま入力用】申込フォーム!M47)</f>
        <v/>
      </c>
      <c r="O33" s="68" t="str">
        <f>IF(【お客さま入力用】申込フォーム!N47="","",【お客さま入力用】申込フォーム!N47)</f>
        <v/>
      </c>
      <c r="P33" s="68" t="str">
        <f>IF(【お客さま入力用】申込フォーム!O47="","",【お客さま入力用】申込フォーム!O47)</f>
        <v/>
      </c>
      <c r="Q33" s="68" t="str">
        <f>IF(【お客さま入力用】申込フォーム!P47="","",【お客さま入力用】申込フォーム!P47)</f>
        <v/>
      </c>
      <c r="R33" s="68" t="str">
        <f>IF(【お客さま入力用】申込フォーム!Q47="","",【お客さま入力用】申込フォーム!Q47)</f>
        <v/>
      </c>
      <c r="S33" s="68" t="str">
        <f>IF(【お客さま入力用】申込フォーム!T47="","",【お客さま入力用】申込フォーム!T47)</f>
        <v/>
      </c>
      <c r="T33" s="68" t="str">
        <f>IF(【お客さま入力用】申込フォーム!U47="","",【お客さま入力用】申込フォーム!U47)</f>
        <v/>
      </c>
      <c r="U33" s="68" t="str">
        <f>IF(【お客さま入力用】申込フォーム!V47="","",【お客さま入力用】申込フォーム!V47)</f>
        <v/>
      </c>
      <c r="V33" s="68" t="str">
        <f>IF(【お客さま入力用】申込フォーム!W47="","",【お客さま入力用】申込フォーム!W47)</f>
        <v/>
      </c>
      <c r="W33" s="68" t="str">
        <f>IF(【お客さま入力用】申込フォーム!X47="","",【お客さま入力用】申込フォーム!X47)</f>
        <v/>
      </c>
      <c r="X33" s="68" t="str">
        <f>IF(【お客さま入力用】申込フォーム!Y47="","",【お客さま入力用】申込フォーム!Y47)</f>
        <v/>
      </c>
      <c r="Y33" s="68" t="str">
        <f>IF(【お客さま入力用】申込フォーム!Z47="","",【お客さま入力用】申込フォーム!Z47)</f>
        <v/>
      </c>
      <c r="Z33" s="68" t="str">
        <f>IF(【お客さま入力用】申込フォーム!AA47="","",【お客さま入力用】申込フォーム!AA47)</f>
        <v/>
      </c>
      <c r="AA33" s="68" t="str">
        <f>IF(【お客さま入力用】申込フォーム!AB47="","",【お客さま入力用】申込フォーム!AB47)</f>
        <v/>
      </c>
      <c r="AB33" s="68" t="str">
        <f>IF(【お客さま入力用】申込フォーム!AC47="","",【お客さま入力用】申込フォーム!AC47)</f>
        <v/>
      </c>
      <c r="AC33" s="68" t="str">
        <f>IF(【お客さま入力用】申込フォーム!AD47="","",【お客さま入力用】申込フォーム!AD47)</f>
        <v/>
      </c>
      <c r="AD33" s="68" t="str">
        <f>IF(【お客さま入力用】申込フォーム!AE47="","",【お客さま入力用】申込フォーム!AE47)</f>
        <v/>
      </c>
      <c r="AE33" s="68" t="str">
        <f>IF(【お客さま入力用】申込フォーム!AF47="","",【お客さま入力用】申込フォーム!AF47)</f>
        <v/>
      </c>
      <c r="AF33" s="68" t="str">
        <f>IF(【お客さま入力用】申込フォーム!AG47="","",【お客さま入力用】申込フォーム!AG47)</f>
        <v/>
      </c>
      <c r="AG33" s="68" t="str">
        <f>IF(【お客さま入力用】申込フォーム!AH47="","",【お客さま入力用】申込フォーム!AH47)</f>
        <v/>
      </c>
      <c r="AH33" s="68" t="str">
        <f>IF(【お客さま入力用】申込フォーム!AI47="","",【お客さま入力用】申込フォーム!AI47)</f>
        <v/>
      </c>
      <c r="AI33" s="68" t="str">
        <f>IF(【お客さま入力用】申込フォーム!AJ47="","",【お客さま入力用】申込フォーム!AJ47)</f>
        <v/>
      </c>
      <c r="AJ33" s="68" t="str">
        <f>IF(【お客さま入力用】申込フォーム!AK47="","",【お客さま入力用】申込フォーム!AK47)</f>
        <v/>
      </c>
      <c r="AK33" s="68" t="str">
        <f>IF(【お客さま入力用】申込フォーム!AL47="","",【お客さま入力用】申込フォーム!AL47)</f>
        <v/>
      </c>
      <c r="AL33" s="68" t="str">
        <f>IF(【お客さま入力用】申込フォーム!AM47="","",【お客さま入力用】申込フォーム!AM47)</f>
        <v/>
      </c>
      <c r="AM33" s="68" t="str">
        <f>IF(【お客さま入力用】申込フォーム!AN47="","",【お客さま入力用】申込フォーム!AN47)</f>
        <v/>
      </c>
      <c r="AN33" s="68" t="str">
        <f>IF(【お客さま入力用】申込フォーム!AO47="","",【お客さま入力用】申込フォーム!AO47)</f>
        <v/>
      </c>
      <c r="AO33" s="68" t="str">
        <f>IF(【お客さま入力用】申込フォーム!AP47="","",【お客さま入力用】申込フォーム!AP47)</f>
        <v/>
      </c>
    </row>
    <row r="34" spans="2:41">
      <c r="B34" s="39">
        <v>27</v>
      </c>
      <c r="C34" s="39"/>
      <c r="D34" s="39"/>
      <c r="E34" s="68" t="str">
        <f>IF(【お客さま入力用】申込フォーム!C48="","",【お客さま入力用】申込フォーム!C48)</f>
        <v/>
      </c>
      <c r="F34" s="68" t="str">
        <f>IF(【お客さま入力用】申込フォーム!E48="","",【お客さま入力用】申込フォーム!E48)</f>
        <v/>
      </c>
      <c r="G34" s="68" t="str">
        <f>IF(【お客さま入力用】申込フォーム!F48="","",【お客さま入力用】申込フォーム!F48)</f>
        <v/>
      </c>
      <c r="H34" s="68" t="str">
        <f>IF(【お客さま入力用】申込フォーム!G48="","",【お客さま入力用】申込フォーム!G48)</f>
        <v/>
      </c>
      <c r="I34" s="68" t="str">
        <f>IF(【お客さま入力用】申込フォーム!H48="","",【お客さま入力用】申込フォーム!H48)</f>
        <v/>
      </c>
      <c r="J34" s="68" t="str">
        <f>IF(【お客さま入力用】申込フォーム!I48="","",【お客さま入力用】申込フォーム!I48)</f>
        <v/>
      </c>
      <c r="K34" s="68" t="str">
        <f>IF(【お客さま入力用】申込フォーム!J48="","",【お客さま入力用】申込フォーム!J48)</f>
        <v/>
      </c>
      <c r="L34" s="68" t="str">
        <f>IF(【お客さま入力用】申込フォーム!K48="","",【お客さま入力用】申込フォーム!K48)</f>
        <v/>
      </c>
      <c r="M34" s="68" t="str">
        <f>IF(【お客さま入力用】申込フォーム!L48="","",【お客さま入力用】申込フォーム!L48)</f>
        <v/>
      </c>
      <c r="N34" s="68" t="str">
        <f>IF(【お客さま入力用】申込フォーム!M48="","",【お客さま入力用】申込フォーム!M48)</f>
        <v/>
      </c>
      <c r="O34" s="68" t="str">
        <f>IF(【お客さま入力用】申込フォーム!N48="","",【お客さま入力用】申込フォーム!N48)</f>
        <v/>
      </c>
      <c r="P34" s="68" t="str">
        <f>IF(【お客さま入力用】申込フォーム!O48="","",【お客さま入力用】申込フォーム!O48)</f>
        <v/>
      </c>
      <c r="Q34" s="68" t="str">
        <f>IF(【お客さま入力用】申込フォーム!P48="","",【お客さま入力用】申込フォーム!P48)</f>
        <v/>
      </c>
      <c r="R34" s="68" t="str">
        <f>IF(【お客さま入力用】申込フォーム!Q48="","",【お客さま入力用】申込フォーム!Q48)</f>
        <v/>
      </c>
      <c r="S34" s="68" t="str">
        <f>IF(【お客さま入力用】申込フォーム!T48="","",【お客さま入力用】申込フォーム!T48)</f>
        <v/>
      </c>
      <c r="T34" s="68" t="str">
        <f>IF(【お客さま入力用】申込フォーム!U48="","",【お客さま入力用】申込フォーム!U48)</f>
        <v/>
      </c>
      <c r="U34" s="68" t="str">
        <f>IF(【お客さま入力用】申込フォーム!V48="","",【お客さま入力用】申込フォーム!V48)</f>
        <v/>
      </c>
      <c r="V34" s="68" t="str">
        <f>IF(【お客さま入力用】申込フォーム!W48="","",【お客さま入力用】申込フォーム!W48)</f>
        <v/>
      </c>
      <c r="W34" s="68" t="str">
        <f>IF(【お客さま入力用】申込フォーム!X48="","",【お客さま入力用】申込フォーム!X48)</f>
        <v/>
      </c>
      <c r="X34" s="68" t="str">
        <f>IF(【お客さま入力用】申込フォーム!Y48="","",【お客さま入力用】申込フォーム!Y48)</f>
        <v/>
      </c>
      <c r="Y34" s="68" t="str">
        <f>IF(【お客さま入力用】申込フォーム!Z48="","",【お客さま入力用】申込フォーム!Z48)</f>
        <v/>
      </c>
      <c r="Z34" s="68" t="str">
        <f>IF(【お客さま入力用】申込フォーム!AA48="","",【お客さま入力用】申込フォーム!AA48)</f>
        <v/>
      </c>
      <c r="AA34" s="68" t="str">
        <f>IF(【お客さま入力用】申込フォーム!AB48="","",【お客さま入力用】申込フォーム!AB48)</f>
        <v/>
      </c>
      <c r="AB34" s="68" t="str">
        <f>IF(【お客さま入力用】申込フォーム!AC48="","",【お客さま入力用】申込フォーム!AC48)</f>
        <v/>
      </c>
      <c r="AC34" s="68" t="str">
        <f>IF(【お客さま入力用】申込フォーム!AD48="","",【お客さま入力用】申込フォーム!AD48)</f>
        <v/>
      </c>
      <c r="AD34" s="68" t="str">
        <f>IF(【お客さま入力用】申込フォーム!AE48="","",【お客さま入力用】申込フォーム!AE48)</f>
        <v/>
      </c>
      <c r="AE34" s="68" t="str">
        <f>IF(【お客さま入力用】申込フォーム!AF48="","",【お客さま入力用】申込フォーム!AF48)</f>
        <v/>
      </c>
      <c r="AF34" s="68" t="str">
        <f>IF(【お客さま入力用】申込フォーム!AG48="","",【お客さま入力用】申込フォーム!AG48)</f>
        <v/>
      </c>
      <c r="AG34" s="68" t="str">
        <f>IF(【お客さま入力用】申込フォーム!AH48="","",【お客さま入力用】申込フォーム!AH48)</f>
        <v/>
      </c>
      <c r="AH34" s="68" t="str">
        <f>IF(【お客さま入力用】申込フォーム!AI48="","",【お客さま入力用】申込フォーム!AI48)</f>
        <v/>
      </c>
      <c r="AI34" s="68" t="str">
        <f>IF(【お客さま入力用】申込フォーム!AJ48="","",【お客さま入力用】申込フォーム!AJ48)</f>
        <v/>
      </c>
      <c r="AJ34" s="68" t="str">
        <f>IF(【お客さま入力用】申込フォーム!AK48="","",【お客さま入力用】申込フォーム!AK48)</f>
        <v/>
      </c>
      <c r="AK34" s="68" t="str">
        <f>IF(【お客さま入力用】申込フォーム!AL48="","",【お客さま入力用】申込フォーム!AL48)</f>
        <v/>
      </c>
      <c r="AL34" s="68" t="str">
        <f>IF(【お客さま入力用】申込フォーム!AM48="","",【お客さま入力用】申込フォーム!AM48)</f>
        <v/>
      </c>
      <c r="AM34" s="68" t="str">
        <f>IF(【お客さま入力用】申込フォーム!AN48="","",【お客さま入力用】申込フォーム!AN48)</f>
        <v/>
      </c>
      <c r="AN34" s="68" t="str">
        <f>IF(【お客さま入力用】申込フォーム!AO48="","",【お客さま入力用】申込フォーム!AO48)</f>
        <v/>
      </c>
      <c r="AO34" s="68" t="str">
        <f>IF(【お客さま入力用】申込フォーム!AP48="","",【お客さま入力用】申込フォーム!AP48)</f>
        <v/>
      </c>
    </row>
    <row r="35" spans="2:41">
      <c r="B35" s="39">
        <v>28</v>
      </c>
      <c r="C35" s="39"/>
      <c r="D35" s="39"/>
      <c r="E35" s="68" t="str">
        <f>IF(【お客さま入力用】申込フォーム!C49="","",【お客さま入力用】申込フォーム!C49)</f>
        <v/>
      </c>
      <c r="F35" s="68" t="str">
        <f>IF(【お客さま入力用】申込フォーム!E49="","",【お客さま入力用】申込フォーム!E49)</f>
        <v/>
      </c>
      <c r="G35" s="68" t="str">
        <f>IF(【お客さま入力用】申込フォーム!F49="","",【お客さま入力用】申込フォーム!F49)</f>
        <v/>
      </c>
      <c r="H35" s="68" t="str">
        <f>IF(【お客さま入力用】申込フォーム!G49="","",【お客さま入力用】申込フォーム!G49)</f>
        <v/>
      </c>
      <c r="I35" s="68" t="str">
        <f>IF(【お客さま入力用】申込フォーム!H49="","",【お客さま入力用】申込フォーム!H49)</f>
        <v/>
      </c>
      <c r="J35" s="68" t="str">
        <f>IF(【お客さま入力用】申込フォーム!I49="","",【お客さま入力用】申込フォーム!I49)</f>
        <v/>
      </c>
      <c r="K35" s="68" t="str">
        <f>IF(【お客さま入力用】申込フォーム!J49="","",【お客さま入力用】申込フォーム!J49)</f>
        <v/>
      </c>
      <c r="L35" s="68" t="str">
        <f>IF(【お客さま入力用】申込フォーム!K49="","",【お客さま入力用】申込フォーム!K49)</f>
        <v/>
      </c>
      <c r="M35" s="68" t="str">
        <f>IF(【お客さま入力用】申込フォーム!L49="","",【お客さま入力用】申込フォーム!L49)</f>
        <v/>
      </c>
      <c r="N35" s="68" t="str">
        <f>IF(【お客さま入力用】申込フォーム!M49="","",【お客さま入力用】申込フォーム!M49)</f>
        <v/>
      </c>
      <c r="O35" s="68" t="str">
        <f>IF(【お客さま入力用】申込フォーム!N49="","",【お客さま入力用】申込フォーム!N49)</f>
        <v/>
      </c>
      <c r="P35" s="68" t="str">
        <f>IF(【お客さま入力用】申込フォーム!O49="","",【お客さま入力用】申込フォーム!O49)</f>
        <v/>
      </c>
      <c r="Q35" s="68" t="str">
        <f>IF(【お客さま入力用】申込フォーム!P49="","",【お客さま入力用】申込フォーム!P49)</f>
        <v/>
      </c>
      <c r="R35" s="68" t="str">
        <f>IF(【お客さま入力用】申込フォーム!Q49="","",【お客さま入力用】申込フォーム!Q49)</f>
        <v/>
      </c>
      <c r="S35" s="68" t="str">
        <f>IF(【お客さま入力用】申込フォーム!T49="","",【お客さま入力用】申込フォーム!T49)</f>
        <v/>
      </c>
      <c r="T35" s="68" t="str">
        <f>IF(【お客さま入力用】申込フォーム!U49="","",【お客さま入力用】申込フォーム!U49)</f>
        <v/>
      </c>
      <c r="U35" s="68" t="str">
        <f>IF(【お客さま入力用】申込フォーム!V49="","",【お客さま入力用】申込フォーム!V49)</f>
        <v/>
      </c>
      <c r="V35" s="68" t="str">
        <f>IF(【お客さま入力用】申込フォーム!W49="","",【お客さま入力用】申込フォーム!W49)</f>
        <v/>
      </c>
      <c r="W35" s="68" t="str">
        <f>IF(【お客さま入力用】申込フォーム!X49="","",【お客さま入力用】申込フォーム!X49)</f>
        <v/>
      </c>
      <c r="X35" s="68" t="str">
        <f>IF(【お客さま入力用】申込フォーム!Y49="","",【お客さま入力用】申込フォーム!Y49)</f>
        <v/>
      </c>
      <c r="Y35" s="68" t="str">
        <f>IF(【お客さま入力用】申込フォーム!Z49="","",【お客さま入力用】申込フォーム!Z49)</f>
        <v/>
      </c>
      <c r="Z35" s="68" t="str">
        <f>IF(【お客さま入力用】申込フォーム!AA49="","",【お客さま入力用】申込フォーム!AA49)</f>
        <v/>
      </c>
      <c r="AA35" s="68" t="str">
        <f>IF(【お客さま入力用】申込フォーム!AB49="","",【お客さま入力用】申込フォーム!AB49)</f>
        <v/>
      </c>
      <c r="AB35" s="68" t="str">
        <f>IF(【お客さま入力用】申込フォーム!AC49="","",【お客さま入力用】申込フォーム!AC49)</f>
        <v/>
      </c>
      <c r="AC35" s="68" t="str">
        <f>IF(【お客さま入力用】申込フォーム!AD49="","",【お客さま入力用】申込フォーム!AD49)</f>
        <v/>
      </c>
      <c r="AD35" s="68" t="str">
        <f>IF(【お客さま入力用】申込フォーム!AE49="","",【お客さま入力用】申込フォーム!AE49)</f>
        <v/>
      </c>
      <c r="AE35" s="68" t="str">
        <f>IF(【お客さま入力用】申込フォーム!AF49="","",【お客さま入力用】申込フォーム!AF49)</f>
        <v/>
      </c>
      <c r="AF35" s="68" t="str">
        <f>IF(【お客さま入力用】申込フォーム!AG49="","",【お客さま入力用】申込フォーム!AG49)</f>
        <v/>
      </c>
      <c r="AG35" s="68" t="str">
        <f>IF(【お客さま入力用】申込フォーム!AH49="","",【お客さま入力用】申込フォーム!AH49)</f>
        <v/>
      </c>
      <c r="AH35" s="68" t="str">
        <f>IF(【お客さま入力用】申込フォーム!AI49="","",【お客さま入力用】申込フォーム!AI49)</f>
        <v/>
      </c>
      <c r="AI35" s="68" t="str">
        <f>IF(【お客さま入力用】申込フォーム!AJ49="","",【お客さま入力用】申込フォーム!AJ49)</f>
        <v/>
      </c>
      <c r="AJ35" s="68" t="str">
        <f>IF(【お客さま入力用】申込フォーム!AK49="","",【お客さま入力用】申込フォーム!AK49)</f>
        <v/>
      </c>
      <c r="AK35" s="68" t="str">
        <f>IF(【お客さま入力用】申込フォーム!AL49="","",【お客さま入力用】申込フォーム!AL49)</f>
        <v/>
      </c>
      <c r="AL35" s="68" t="str">
        <f>IF(【お客さま入力用】申込フォーム!AM49="","",【お客さま入力用】申込フォーム!AM49)</f>
        <v/>
      </c>
      <c r="AM35" s="68" t="str">
        <f>IF(【お客さま入力用】申込フォーム!AN49="","",【お客さま入力用】申込フォーム!AN49)</f>
        <v/>
      </c>
      <c r="AN35" s="68" t="str">
        <f>IF(【お客さま入力用】申込フォーム!AO49="","",【お客さま入力用】申込フォーム!AO49)</f>
        <v/>
      </c>
      <c r="AO35" s="68" t="str">
        <f>IF(【お客さま入力用】申込フォーム!AP49="","",【お客さま入力用】申込フォーム!AP49)</f>
        <v/>
      </c>
    </row>
    <row r="36" spans="2:41">
      <c r="B36" s="39">
        <v>29</v>
      </c>
      <c r="C36" s="39"/>
      <c r="D36" s="39"/>
      <c r="E36" s="68" t="str">
        <f>IF(【お客さま入力用】申込フォーム!C50="","",【お客さま入力用】申込フォーム!C50)</f>
        <v/>
      </c>
      <c r="F36" s="68" t="str">
        <f>IF(【お客さま入力用】申込フォーム!E50="","",【お客さま入力用】申込フォーム!E50)</f>
        <v/>
      </c>
      <c r="G36" s="68" t="str">
        <f>IF(【お客さま入力用】申込フォーム!F50="","",【お客さま入力用】申込フォーム!F50)</f>
        <v/>
      </c>
      <c r="H36" s="68" t="str">
        <f>IF(【お客さま入力用】申込フォーム!G50="","",【お客さま入力用】申込フォーム!G50)</f>
        <v/>
      </c>
      <c r="I36" s="68" t="str">
        <f>IF(【お客さま入力用】申込フォーム!H50="","",【お客さま入力用】申込フォーム!H50)</f>
        <v/>
      </c>
      <c r="J36" s="68" t="str">
        <f>IF(【お客さま入力用】申込フォーム!I50="","",【お客さま入力用】申込フォーム!I50)</f>
        <v/>
      </c>
      <c r="K36" s="68" t="str">
        <f>IF(【お客さま入力用】申込フォーム!J50="","",【お客さま入力用】申込フォーム!J50)</f>
        <v/>
      </c>
      <c r="L36" s="68" t="str">
        <f>IF(【お客さま入力用】申込フォーム!K50="","",【お客さま入力用】申込フォーム!K50)</f>
        <v/>
      </c>
      <c r="M36" s="68" t="str">
        <f>IF(【お客さま入力用】申込フォーム!L50="","",【お客さま入力用】申込フォーム!L50)</f>
        <v/>
      </c>
      <c r="N36" s="68" t="str">
        <f>IF(【お客さま入力用】申込フォーム!M50="","",【お客さま入力用】申込フォーム!M50)</f>
        <v/>
      </c>
      <c r="O36" s="68" t="str">
        <f>IF(【お客さま入力用】申込フォーム!N50="","",【お客さま入力用】申込フォーム!N50)</f>
        <v/>
      </c>
      <c r="P36" s="68" t="str">
        <f>IF(【お客さま入力用】申込フォーム!O50="","",【お客さま入力用】申込フォーム!O50)</f>
        <v/>
      </c>
      <c r="Q36" s="68" t="str">
        <f>IF(【お客さま入力用】申込フォーム!P50="","",【お客さま入力用】申込フォーム!P50)</f>
        <v/>
      </c>
      <c r="R36" s="68" t="str">
        <f>IF(【お客さま入力用】申込フォーム!Q50="","",【お客さま入力用】申込フォーム!Q50)</f>
        <v/>
      </c>
      <c r="S36" s="68" t="str">
        <f>IF(【お客さま入力用】申込フォーム!T50="","",【お客さま入力用】申込フォーム!T50)</f>
        <v/>
      </c>
      <c r="T36" s="68" t="str">
        <f>IF(【お客さま入力用】申込フォーム!U50="","",【お客さま入力用】申込フォーム!U50)</f>
        <v/>
      </c>
      <c r="U36" s="68" t="str">
        <f>IF(【お客さま入力用】申込フォーム!V50="","",【お客さま入力用】申込フォーム!V50)</f>
        <v/>
      </c>
      <c r="V36" s="68" t="str">
        <f>IF(【お客さま入力用】申込フォーム!W50="","",【お客さま入力用】申込フォーム!W50)</f>
        <v/>
      </c>
      <c r="W36" s="68" t="str">
        <f>IF(【お客さま入力用】申込フォーム!X50="","",【お客さま入力用】申込フォーム!X50)</f>
        <v/>
      </c>
      <c r="X36" s="68" t="str">
        <f>IF(【お客さま入力用】申込フォーム!Y50="","",【お客さま入力用】申込フォーム!Y50)</f>
        <v/>
      </c>
      <c r="Y36" s="68" t="str">
        <f>IF(【お客さま入力用】申込フォーム!Z50="","",【お客さま入力用】申込フォーム!Z50)</f>
        <v/>
      </c>
      <c r="Z36" s="68" t="str">
        <f>IF(【お客さま入力用】申込フォーム!AA50="","",【お客さま入力用】申込フォーム!AA50)</f>
        <v/>
      </c>
      <c r="AA36" s="68" t="str">
        <f>IF(【お客さま入力用】申込フォーム!AB50="","",【お客さま入力用】申込フォーム!AB50)</f>
        <v/>
      </c>
      <c r="AB36" s="68" t="str">
        <f>IF(【お客さま入力用】申込フォーム!AC50="","",【お客さま入力用】申込フォーム!AC50)</f>
        <v/>
      </c>
      <c r="AC36" s="68" t="str">
        <f>IF(【お客さま入力用】申込フォーム!AD50="","",【お客さま入力用】申込フォーム!AD50)</f>
        <v/>
      </c>
      <c r="AD36" s="68" t="str">
        <f>IF(【お客さま入力用】申込フォーム!AE50="","",【お客さま入力用】申込フォーム!AE50)</f>
        <v/>
      </c>
      <c r="AE36" s="68" t="str">
        <f>IF(【お客さま入力用】申込フォーム!AF50="","",【お客さま入力用】申込フォーム!AF50)</f>
        <v/>
      </c>
      <c r="AF36" s="68" t="str">
        <f>IF(【お客さま入力用】申込フォーム!AG50="","",【お客さま入力用】申込フォーム!AG50)</f>
        <v/>
      </c>
      <c r="AG36" s="68" t="str">
        <f>IF(【お客さま入力用】申込フォーム!AH50="","",【お客さま入力用】申込フォーム!AH50)</f>
        <v/>
      </c>
      <c r="AH36" s="68" t="str">
        <f>IF(【お客さま入力用】申込フォーム!AI50="","",【お客さま入力用】申込フォーム!AI50)</f>
        <v/>
      </c>
      <c r="AI36" s="68" t="str">
        <f>IF(【お客さま入力用】申込フォーム!AJ50="","",【お客さま入力用】申込フォーム!AJ50)</f>
        <v/>
      </c>
      <c r="AJ36" s="68" t="str">
        <f>IF(【お客さま入力用】申込フォーム!AK50="","",【お客さま入力用】申込フォーム!AK50)</f>
        <v/>
      </c>
      <c r="AK36" s="68" t="str">
        <f>IF(【お客さま入力用】申込フォーム!AL50="","",【お客さま入力用】申込フォーム!AL50)</f>
        <v/>
      </c>
      <c r="AL36" s="68" t="str">
        <f>IF(【お客さま入力用】申込フォーム!AM50="","",【お客さま入力用】申込フォーム!AM50)</f>
        <v/>
      </c>
      <c r="AM36" s="68" t="str">
        <f>IF(【お客さま入力用】申込フォーム!AN50="","",【お客さま入力用】申込フォーム!AN50)</f>
        <v/>
      </c>
      <c r="AN36" s="68" t="str">
        <f>IF(【お客さま入力用】申込フォーム!AO50="","",【お客さま入力用】申込フォーム!AO50)</f>
        <v/>
      </c>
      <c r="AO36" s="68" t="str">
        <f>IF(【お客さま入力用】申込フォーム!AP50="","",【お客さま入力用】申込フォーム!AP50)</f>
        <v/>
      </c>
    </row>
    <row r="37" spans="2:41">
      <c r="B37" s="39">
        <v>30</v>
      </c>
      <c r="C37" s="39"/>
      <c r="D37" s="39"/>
      <c r="E37" s="68" t="str">
        <f>IF(【お客さま入力用】申込フォーム!C51="","",【お客さま入力用】申込フォーム!C51)</f>
        <v/>
      </c>
      <c r="F37" s="68" t="str">
        <f>IF(【お客さま入力用】申込フォーム!E51="","",【お客さま入力用】申込フォーム!E51)</f>
        <v/>
      </c>
      <c r="G37" s="68" t="str">
        <f>IF(【お客さま入力用】申込フォーム!F51="","",【お客さま入力用】申込フォーム!F51)</f>
        <v/>
      </c>
      <c r="H37" s="68" t="str">
        <f>IF(【お客さま入力用】申込フォーム!G51="","",【お客さま入力用】申込フォーム!G51)</f>
        <v/>
      </c>
      <c r="I37" s="68" t="str">
        <f>IF(【お客さま入力用】申込フォーム!H51="","",【お客さま入力用】申込フォーム!H51)</f>
        <v/>
      </c>
      <c r="J37" s="68" t="str">
        <f>IF(【お客さま入力用】申込フォーム!I51="","",【お客さま入力用】申込フォーム!I51)</f>
        <v/>
      </c>
      <c r="K37" s="68" t="str">
        <f>IF(【お客さま入力用】申込フォーム!J51="","",【お客さま入力用】申込フォーム!J51)</f>
        <v/>
      </c>
      <c r="L37" s="68" t="str">
        <f>IF(【お客さま入力用】申込フォーム!K51="","",【お客さま入力用】申込フォーム!K51)</f>
        <v/>
      </c>
      <c r="M37" s="68" t="str">
        <f>IF(【お客さま入力用】申込フォーム!L51="","",【お客さま入力用】申込フォーム!L51)</f>
        <v/>
      </c>
      <c r="N37" s="68" t="str">
        <f>IF(【お客さま入力用】申込フォーム!M51="","",【お客さま入力用】申込フォーム!M51)</f>
        <v/>
      </c>
      <c r="O37" s="68" t="str">
        <f>IF(【お客さま入力用】申込フォーム!N51="","",【お客さま入力用】申込フォーム!N51)</f>
        <v/>
      </c>
      <c r="P37" s="68" t="str">
        <f>IF(【お客さま入力用】申込フォーム!O51="","",【お客さま入力用】申込フォーム!O51)</f>
        <v/>
      </c>
      <c r="Q37" s="68" t="str">
        <f>IF(【お客さま入力用】申込フォーム!P51="","",【お客さま入力用】申込フォーム!P51)</f>
        <v/>
      </c>
      <c r="R37" s="68" t="str">
        <f>IF(【お客さま入力用】申込フォーム!Q51="","",【お客さま入力用】申込フォーム!Q51)</f>
        <v/>
      </c>
      <c r="S37" s="68" t="str">
        <f>IF(【お客さま入力用】申込フォーム!T51="","",【お客さま入力用】申込フォーム!T51)</f>
        <v/>
      </c>
      <c r="T37" s="68" t="str">
        <f>IF(【お客さま入力用】申込フォーム!U51="","",【お客さま入力用】申込フォーム!U51)</f>
        <v/>
      </c>
      <c r="U37" s="68" t="str">
        <f>IF(【お客さま入力用】申込フォーム!V51="","",【お客さま入力用】申込フォーム!V51)</f>
        <v/>
      </c>
      <c r="V37" s="68" t="str">
        <f>IF(【お客さま入力用】申込フォーム!W51="","",【お客さま入力用】申込フォーム!W51)</f>
        <v/>
      </c>
      <c r="W37" s="68" t="str">
        <f>IF(【お客さま入力用】申込フォーム!X51="","",【お客さま入力用】申込フォーム!X51)</f>
        <v/>
      </c>
      <c r="X37" s="68" t="str">
        <f>IF(【お客さま入力用】申込フォーム!Y51="","",【お客さま入力用】申込フォーム!Y51)</f>
        <v/>
      </c>
      <c r="Y37" s="68" t="str">
        <f>IF(【お客さま入力用】申込フォーム!Z51="","",【お客さま入力用】申込フォーム!Z51)</f>
        <v/>
      </c>
      <c r="Z37" s="68" t="str">
        <f>IF(【お客さま入力用】申込フォーム!AA51="","",【お客さま入力用】申込フォーム!AA51)</f>
        <v/>
      </c>
      <c r="AA37" s="68" t="str">
        <f>IF(【お客さま入力用】申込フォーム!AB51="","",【お客さま入力用】申込フォーム!AB51)</f>
        <v/>
      </c>
      <c r="AB37" s="68" t="str">
        <f>IF(【お客さま入力用】申込フォーム!AC51="","",【お客さま入力用】申込フォーム!AC51)</f>
        <v/>
      </c>
      <c r="AC37" s="68" t="str">
        <f>IF(【お客さま入力用】申込フォーム!AD51="","",【お客さま入力用】申込フォーム!AD51)</f>
        <v/>
      </c>
      <c r="AD37" s="68" t="str">
        <f>IF(【お客さま入力用】申込フォーム!AE51="","",【お客さま入力用】申込フォーム!AE51)</f>
        <v/>
      </c>
      <c r="AE37" s="68" t="str">
        <f>IF(【お客さま入力用】申込フォーム!AF51="","",【お客さま入力用】申込フォーム!AF51)</f>
        <v/>
      </c>
      <c r="AF37" s="68" t="str">
        <f>IF(【お客さま入力用】申込フォーム!AG51="","",【お客さま入力用】申込フォーム!AG51)</f>
        <v/>
      </c>
      <c r="AG37" s="68" t="str">
        <f>IF(【お客さま入力用】申込フォーム!AH51="","",【お客さま入力用】申込フォーム!AH51)</f>
        <v/>
      </c>
      <c r="AH37" s="68" t="str">
        <f>IF(【お客さま入力用】申込フォーム!AI51="","",【お客さま入力用】申込フォーム!AI51)</f>
        <v/>
      </c>
      <c r="AI37" s="68" t="str">
        <f>IF(【お客さま入力用】申込フォーム!AJ51="","",【お客さま入力用】申込フォーム!AJ51)</f>
        <v/>
      </c>
      <c r="AJ37" s="68" t="str">
        <f>IF(【お客さま入力用】申込フォーム!AK51="","",【お客さま入力用】申込フォーム!AK51)</f>
        <v/>
      </c>
      <c r="AK37" s="68" t="str">
        <f>IF(【お客さま入力用】申込フォーム!AL51="","",【お客さま入力用】申込フォーム!AL51)</f>
        <v/>
      </c>
      <c r="AL37" s="68" t="str">
        <f>IF(【お客さま入力用】申込フォーム!AM51="","",【お客さま入力用】申込フォーム!AM51)</f>
        <v/>
      </c>
      <c r="AM37" s="68" t="str">
        <f>IF(【お客さま入力用】申込フォーム!AN51="","",【お客さま入力用】申込フォーム!AN51)</f>
        <v/>
      </c>
      <c r="AN37" s="68" t="str">
        <f>IF(【お客さま入力用】申込フォーム!AO51="","",【お客さま入力用】申込フォーム!AO51)</f>
        <v/>
      </c>
      <c r="AO37" s="68" t="str">
        <f>IF(【お客さま入力用】申込フォーム!AP51="","",【お客さま入力用】申込フォーム!AP51)</f>
        <v/>
      </c>
    </row>
    <row r="38" spans="2:41">
      <c r="B38" s="39">
        <v>31</v>
      </c>
      <c r="C38" s="39"/>
      <c r="D38" s="39"/>
      <c r="E38" s="68" t="str">
        <f>IF(【お客さま入力用】申込フォーム!C52="","",【お客さま入力用】申込フォーム!C52)</f>
        <v/>
      </c>
      <c r="F38" s="68" t="str">
        <f>IF(【お客さま入力用】申込フォーム!E52="","",【お客さま入力用】申込フォーム!E52)</f>
        <v/>
      </c>
      <c r="G38" s="68" t="str">
        <f>IF(【お客さま入力用】申込フォーム!F52="","",【お客さま入力用】申込フォーム!F52)</f>
        <v/>
      </c>
      <c r="H38" s="68" t="str">
        <f>IF(【お客さま入力用】申込フォーム!G52="","",【お客さま入力用】申込フォーム!G52)</f>
        <v/>
      </c>
      <c r="I38" s="68" t="str">
        <f>IF(【お客さま入力用】申込フォーム!H52="","",【お客さま入力用】申込フォーム!H52)</f>
        <v/>
      </c>
      <c r="J38" s="68" t="str">
        <f>IF(【お客さま入力用】申込フォーム!I52="","",【お客さま入力用】申込フォーム!I52)</f>
        <v/>
      </c>
      <c r="K38" s="68" t="str">
        <f>IF(【お客さま入力用】申込フォーム!J52="","",【お客さま入力用】申込フォーム!J52)</f>
        <v/>
      </c>
      <c r="L38" s="68" t="str">
        <f>IF(【お客さま入力用】申込フォーム!K52="","",【お客さま入力用】申込フォーム!K52)</f>
        <v/>
      </c>
      <c r="M38" s="68" t="str">
        <f>IF(【お客さま入力用】申込フォーム!L52="","",【お客さま入力用】申込フォーム!L52)</f>
        <v/>
      </c>
      <c r="N38" s="68" t="str">
        <f>IF(【お客さま入力用】申込フォーム!M52="","",【お客さま入力用】申込フォーム!M52)</f>
        <v/>
      </c>
      <c r="O38" s="68" t="str">
        <f>IF(【お客さま入力用】申込フォーム!N52="","",【お客さま入力用】申込フォーム!N52)</f>
        <v/>
      </c>
      <c r="P38" s="68" t="str">
        <f>IF(【お客さま入力用】申込フォーム!O52="","",【お客さま入力用】申込フォーム!O52)</f>
        <v/>
      </c>
      <c r="Q38" s="68" t="str">
        <f>IF(【お客さま入力用】申込フォーム!P52="","",【お客さま入力用】申込フォーム!P52)</f>
        <v/>
      </c>
      <c r="R38" s="68" t="str">
        <f>IF(【お客さま入力用】申込フォーム!Q52="","",【お客さま入力用】申込フォーム!Q52)</f>
        <v/>
      </c>
      <c r="S38" s="68" t="str">
        <f>IF(【お客さま入力用】申込フォーム!T52="","",【お客さま入力用】申込フォーム!T52)</f>
        <v/>
      </c>
      <c r="T38" s="68" t="str">
        <f>IF(【お客さま入力用】申込フォーム!U52="","",【お客さま入力用】申込フォーム!U52)</f>
        <v/>
      </c>
      <c r="U38" s="68" t="str">
        <f>IF(【お客さま入力用】申込フォーム!V52="","",【お客さま入力用】申込フォーム!V52)</f>
        <v/>
      </c>
      <c r="V38" s="68" t="str">
        <f>IF(【お客さま入力用】申込フォーム!W52="","",【お客さま入力用】申込フォーム!W52)</f>
        <v/>
      </c>
      <c r="W38" s="68" t="str">
        <f>IF(【お客さま入力用】申込フォーム!X52="","",【お客さま入力用】申込フォーム!X52)</f>
        <v/>
      </c>
      <c r="X38" s="68" t="str">
        <f>IF(【お客さま入力用】申込フォーム!Y52="","",【お客さま入力用】申込フォーム!Y52)</f>
        <v/>
      </c>
      <c r="Y38" s="68" t="str">
        <f>IF(【お客さま入力用】申込フォーム!Z52="","",【お客さま入力用】申込フォーム!Z52)</f>
        <v/>
      </c>
      <c r="Z38" s="68" t="str">
        <f>IF(【お客さま入力用】申込フォーム!AA52="","",【お客さま入力用】申込フォーム!AA52)</f>
        <v/>
      </c>
      <c r="AA38" s="68" t="str">
        <f>IF(【お客さま入力用】申込フォーム!AB52="","",【お客さま入力用】申込フォーム!AB52)</f>
        <v/>
      </c>
      <c r="AB38" s="68" t="str">
        <f>IF(【お客さま入力用】申込フォーム!AC52="","",【お客さま入力用】申込フォーム!AC52)</f>
        <v/>
      </c>
      <c r="AC38" s="68" t="str">
        <f>IF(【お客さま入力用】申込フォーム!AD52="","",【お客さま入力用】申込フォーム!AD52)</f>
        <v/>
      </c>
      <c r="AD38" s="68" t="str">
        <f>IF(【お客さま入力用】申込フォーム!AE52="","",【お客さま入力用】申込フォーム!AE52)</f>
        <v/>
      </c>
      <c r="AE38" s="68" t="str">
        <f>IF(【お客さま入力用】申込フォーム!AF52="","",【お客さま入力用】申込フォーム!AF52)</f>
        <v/>
      </c>
      <c r="AF38" s="68" t="str">
        <f>IF(【お客さま入力用】申込フォーム!AG52="","",【お客さま入力用】申込フォーム!AG52)</f>
        <v/>
      </c>
      <c r="AG38" s="68" t="str">
        <f>IF(【お客さま入力用】申込フォーム!AH52="","",【お客さま入力用】申込フォーム!AH52)</f>
        <v/>
      </c>
      <c r="AH38" s="68" t="str">
        <f>IF(【お客さま入力用】申込フォーム!AI52="","",【お客さま入力用】申込フォーム!AI52)</f>
        <v/>
      </c>
      <c r="AI38" s="68" t="str">
        <f>IF(【お客さま入力用】申込フォーム!AJ52="","",【お客さま入力用】申込フォーム!AJ52)</f>
        <v/>
      </c>
      <c r="AJ38" s="68" t="str">
        <f>IF(【お客さま入力用】申込フォーム!AK52="","",【お客さま入力用】申込フォーム!AK52)</f>
        <v/>
      </c>
      <c r="AK38" s="68" t="str">
        <f>IF(【お客さま入力用】申込フォーム!AL52="","",【お客さま入力用】申込フォーム!AL52)</f>
        <v/>
      </c>
      <c r="AL38" s="68" t="str">
        <f>IF(【お客さま入力用】申込フォーム!AM52="","",【お客さま入力用】申込フォーム!AM52)</f>
        <v/>
      </c>
      <c r="AM38" s="68" t="str">
        <f>IF(【お客さま入力用】申込フォーム!AN52="","",【お客さま入力用】申込フォーム!AN52)</f>
        <v/>
      </c>
      <c r="AN38" s="68" t="str">
        <f>IF(【お客さま入力用】申込フォーム!AO52="","",【お客さま入力用】申込フォーム!AO52)</f>
        <v/>
      </c>
      <c r="AO38" s="68" t="str">
        <f>IF(【お客さま入力用】申込フォーム!AP52="","",【お客さま入力用】申込フォーム!AP52)</f>
        <v/>
      </c>
    </row>
    <row r="39" spans="2:41">
      <c r="B39" s="39">
        <v>32</v>
      </c>
      <c r="C39" s="39"/>
      <c r="D39" s="39"/>
      <c r="E39" s="68" t="str">
        <f>IF(【お客さま入力用】申込フォーム!C53="","",【お客さま入力用】申込フォーム!C53)</f>
        <v/>
      </c>
      <c r="F39" s="68" t="str">
        <f>IF(【お客さま入力用】申込フォーム!E53="","",【お客さま入力用】申込フォーム!E53)</f>
        <v/>
      </c>
      <c r="G39" s="68" t="str">
        <f>IF(【お客さま入力用】申込フォーム!F53="","",【お客さま入力用】申込フォーム!F53)</f>
        <v/>
      </c>
      <c r="H39" s="68" t="str">
        <f>IF(【お客さま入力用】申込フォーム!G53="","",【お客さま入力用】申込フォーム!G53)</f>
        <v/>
      </c>
      <c r="I39" s="68" t="str">
        <f>IF(【お客さま入力用】申込フォーム!H53="","",【お客さま入力用】申込フォーム!H53)</f>
        <v/>
      </c>
      <c r="J39" s="68" t="str">
        <f>IF(【お客さま入力用】申込フォーム!I53="","",【お客さま入力用】申込フォーム!I53)</f>
        <v/>
      </c>
      <c r="K39" s="68" t="str">
        <f>IF(【お客さま入力用】申込フォーム!J53="","",【お客さま入力用】申込フォーム!J53)</f>
        <v/>
      </c>
      <c r="L39" s="68" t="str">
        <f>IF(【お客さま入力用】申込フォーム!K53="","",【お客さま入力用】申込フォーム!K53)</f>
        <v/>
      </c>
      <c r="M39" s="68" t="str">
        <f>IF(【お客さま入力用】申込フォーム!L53="","",【お客さま入力用】申込フォーム!L53)</f>
        <v/>
      </c>
      <c r="N39" s="68" t="str">
        <f>IF(【お客さま入力用】申込フォーム!M53="","",【お客さま入力用】申込フォーム!M53)</f>
        <v/>
      </c>
      <c r="O39" s="68" t="str">
        <f>IF(【お客さま入力用】申込フォーム!N53="","",【お客さま入力用】申込フォーム!N53)</f>
        <v/>
      </c>
      <c r="P39" s="68" t="str">
        <f>IF(【お客さま入力用】申込フォーム!O53="","",【お客さま入力用】申込フォーム!O53)</f>
        <v/>
      </c>
      <c r="Q39" s="68" t="str">
        <f>IF(【お客さま入力用】申込フォーム!P53="","",【お客さま入力用】申込フォーム!P53)</f>
        <v/>
      </c>
      <c r="R39" s="68" t="str">
        <f>IF(【お客さま入力用】申込フォーム!Q53="","",【お客さま入力用】申込フォーム!Q53)</f>
        <v/>
      </c>
      <c r="S39" s="68" t="str">
        <f>IF(【お客さま入力用】申込フォーム!T53="","",【お客さま入力用】申込フォーム!T53)</f>
        <v/>
      </c>
      <c r="T39" s="68" t="str">
        <f>IF(【お客さま入力用】申込フォーム!U53="","",【お客さま入力用】申込フォーム!U53)</f>
        <v/>
      </c>
      <c r="U39" s="68" t="str">
        <f>IF(【お客さま入力用】申込フォーム!V53="","",【お客さま入力用】申込フォーム!V53)</f>
        <v/>
      </c>
      <c r="V39" s="68" t="str">
        <f>IF(【お客さま入力用】申込フォーム!W53="","",【お客さま入力用】申込フォーム!W53)</f>
        <v/>
      </c>
      <c r="W39" s="68" t="str">
        <f>IF(【お客さま入力用】申込フォーム!X53="","",【お客さま入力用】申込フォーム!X53)</f>
        <v/>
      </c>
      <c r="X39" s="68" t="str">
        <f>IF(【お客さま入力用】申込フォーム!Y53="","",【お客さま入力用】申込フォーム!Y53)</f>
        <v/>
      </c>
      <c r="Y39" s="68" t="str">
        <f>IF(【お客さま入力用】申込フォーム!Z53="","",【お客さま入力用】申込フォーム!Z53)</f>
        <v/>
      </c>
      <c r="Z39" s="68" t="str">
        <f>IF(【お客さま入力用】申込フォーム!AA53="","",【お客さま入力用】申込フォーム!AA53)</f>
        <v/>
      </c>
      <c r="AA39" s="68" t="str">
        <f>IF(【お客さま入力用】申込フォーム!AB53="","",【お客さま入力用】申込フォーム!AB53)</f>
        <v/>
      </c>
      <c r="AB39" s="68" t="str">
        <f>IF(【お客さま入力用】申込フォーム!AC53="","",【お客さま入力用】申込フォーム!AC53)</f>
        <v/>
      </c>
      <c r="AC39" s="68" t="str">
        <f>IF(【お客さま入力用】申込フォーム!AD53="","",【お客さま入力用】申込フォーム!AD53)</f>
        <v/>
      </c>
      <c r="AD39" s="68" t="str">
        <f>IF(【お客さま入力用】申込フォーム!AE53="","",【お客さま入力用】申込フォーム!AE53)</f>
        <v/>
      </c>
      <c r="AE39" s="68" t="str">
        <f>IF(【お客さま入力用】申込フォーム!AF53="","",【お客さま入力用】申込フォーム!AF53)</f>
        <v/>
      </c>
      <c r="AF39" s="68" t="str">
        <f>IF(【お客さま入力用】申込フォーム!AG53="","",【お客さま入力用】申込フォーム!AG53)</f>
        <v/>
      </c>
      <c r="AG39" s="68" t="str">
        <f>IF(【お客さま入力用】申込フォーム!AH53="","",【お客さま入力用】申込フォーム!AH53)</f>
        <v/>
      </c>
      <c r="AH39" s="68" t="str">
        <f>IF(【お客さま入力用】申込フォーム!AI53="","",【お客さま入力用】申込フォーム!AI53)</f>
        <v/>
      </c>
      <c r="AI39" s="68" t="str">
        <f>IF(【お客さま入力用】申込フォーム!AJ53="","",【お客さま入力用】申込フォーム!AJ53)</f>
        <v/>
      </c>
      <c r="AJ39" s="68" t="str">
        <f>IF(【お客さま入力用】申込フォーム!AK53="","",【お客さま入力用】申込フォーム!AK53)</f>
        <v/>
      </c>
      <c r="AK39" s="68" t="str">
        <f>IF(【お客さま入力用】申込フォーム!AL53="","",【お客さま入力用】申込フォーム!AL53)</f>
        <v/>
      </c>
      <c r="AL39" s="68" t="str">
        <f>IF(【お客さま入力用】申込フォーム!AM53="","",【お客さま入力用】申込フォーム!AM53)</f>
        <v/>
      </c>
      <c r="AM39" s="68" t="str">
        <f>IF(【お客さま入力用】申込フォーム!AN53="","",【お客さま入力用】申込フォーム!AN53)</f>
        <v/>
      </c>
      <c r="AN39" s="68" t="str">
        <f>IF(【お客さま入力用】申込フォーム!AO53="","",【お客さま入力用】申込フォーム!AO53)</f>
        <v/>
      </c>
      <c r="AO39" s="68" t="str">
        <f>IF(【お客さま入力用】申込フォーム!AP53="","",【お客さま入力用】申込フォーム!AP53)</f>
        <v/>
      </c>
    </row>
    <row r="40" spans="2:41">
      <c r="B40" s="39">
        <v>33</v>
      </c>
      <c r="C40" s="39"/>
      <c r="D40" s="39"/>
      <c r="E40" s="68" t="str">
        <f>IF(【お客さま入力用】申込フォーム!C54="","",【お客さま入力用】申込フォーム!C54)</f>
        <v/>
      </c>
      <c r="F40" s="68" t="str">
        <f>IF(【お客さま入力用】申込フォーム!E54="","",【お客さま入力用】申込フォーム!E54)</f>
        <v/>
      </c>
      <c r="G40" s="68" t="str">
        <f>IF(【お客さま入力用】申込フォーム!F54="","",【お客さま入力用】申込フォーム!F54)</f>
        <v/>
      </c>
      <c r="H40" s="68" t="str">
        <f>IF(【お客さま入力用】申込フォーム!G54="","",【お客さま入力用】申込フォーム!G54)</f>
        <v/>
      </c>
      <c r="I40" s="68" t="str">
        <f>IF(【お客さま入力用】申込フォーム!H54="","",【お客さま入力用】申込フォーム!H54)</f>
        <v/>
      </c>
      <c r="J40" s="68" t="str">
        <f>IF(【お客さま入力用】申込フォーム!I54="","",【お客さま入力用】申込フォーム!I54)</f>
        <v/>
      </c>
      <c r="K40" s="68" t="str">
        <f>IF(【お客さま入力用】申込フォーム!J54="","",【お客さま入力用】申込フォーム!J54)</f>
        <v/>
      </c>
      <c r="L40" s="68" t="str">
        <f>IF(【お客さま入力用】申込フォーム!K54="","",【お客さま入力用】申込フォーム!K54)</f>
        <v/>
      </c>
      <c r="M40" s="68" t="str">
        <f>IF(【お客さま入力用】申込フォーム!L54="","",【お客さま入力用】申込フォーム!L54)</f>
        <v/>
      </c>
      <c r="N40" s="68" t="str">
        <f>IF(【お客さま入力用】申込フォーム!M54="","",【お客さま入力用】申込フォーム!M54)</f>
        <v/>
      </c>
      <c r="O40" s="68" t="str">
        <f>IF(【お客さま入力用】申込フォーム!N54="","",【お客さま入力用】申込フォーム!N54)</f>
        <v/>
      </c>
      <c r="P40" s="68" t="str">
        <f>IF(【お客さま入力用】申込フォーム!O54="","",【お客さま入力用】申込フォーム!O54)</f>
        <v/>
      </c>
      <c r="Q40" s="68" t="str">
        <f>IF(【お客さま入力用】申込フォーム!P54="","",【お客さま入力用】申込フォーム!P54)</f>
        <v/>
      </c>
      <c r="R40" s="68" t="str">
        <f>IF(【お客さま入力用】申込フォーム!Q54="","",【お客さま入力用】申込フォーム!Q54)</f>
        <v/>
      </c>
      <c r="S40" s="68" t="str">
        <f>IF(【お客さま入力用】申込フォーム!T54="","",【お客さま入力用】申込フォーム!T54)</f>
        <v/>
      </c>
      <c r="T40" s="68" t="str">
        <f>IF(【お客さま入力用】申込フォーム!U54="","",【お客さま入力用】申込フォーム!U54)</f>
        <v/>
      </c>
      <c r="U40" s="68" t="str">
        <f>IF(【お客さま入力用】申込フォーム!V54="","",【お客さま入力用】申込フォーム!V54)</f>
        <v/>
      </c>
      <c r="V40" s="68" t="str">
        <f>IF(【お客さま入力用】申込フォーム!W54="","",【お客さま入力用】申込フォーム!W54)</f>
        <v/>
      </c>
      <c r="W40" s="68" t="str">
        <f>IF(【お客さま入力用】申込フォーム!X54="","",【お客さま入力用】申込フォーム!X54)</f>
        <v/>
      </c>
      <c r="X40" s="68" t="str">
        <f>IF(【お客さま入力用】申込フォーム!Y54="","",【お客さま入力用】申込フォーム!Y54)</f>
        <v/>
      </c>
      <c r="Y40" s="68" t="str">
        <f>IF(【お客さま入力用】申込フォーム!Z54="","",【お客さま入力用】申込フォーム!Z54)</f>
        <v/>
      </c>
      <c r="Z40" s="68" t="str">
        <f>IF(【お客さま入力用】申込フォーム!AA54="","",【お客さま入力用】申込フォーム!AA54)</f>
        <v/>
      </c>
      <c r="AA40" s="68" t="str">
        <f>IF(【お客さま入力用】申込フォーム!AB54="","",【お客さま入力用】申込フォーム!AB54)</f>
        <v/>
      </c>
      <c r="AB40" s="68" t="str">
        <f>IF(【お客さま入力用】申込フォーム!AC54="","",【お客さま入力用】申込フォーム!AC54)</f>
        <v/>
      </c>
      <c r="AC40" s="68" t="str">
        <f>IF(【お客さま入力用】申込フォーム!AD54="","",【お客さま入力用】申込フォーム!AD54)</f>
        <v/>
      </c>
      <c r="AD40" s="68" t="str">
        <f>IF(【お客さま入力用】申込フォーム!AE54="","",【お客さま入力用】申込フォーム!AE54)</f>
        <v/>
      </c>
      <c r="AE40" s="68" t="str">
        <f>IF(【お客さま入力用】申込フォーム!AF54="","",【お客さま入力用】申込フォーム!AF54)</f>
        <v/>
      </c>
      <c r="AF40" s="68" t="str">
        <f>IF(【お客さま入力用】申込フォーム!AG54="","",【お客さま入力用】申込フォーム!AG54)</f>
        <v/>
      </c>
      <c r="AG40" s="68" t="str">
        <f>IF(【お客さま入力用】申込フォーム!AH54="","",【お客さま入力用】申込フォーム!AH54)</f>
        <v/>
      </c>
      <c r="AH40" s="68" t="str">
        <f>IF(【お客さま入力用】申込フォーム!AI54="","",【お客さま入力用】申込フォーム!AI54)</f>
        <v/>
      </c>
      <c r="AI40" s="68" t="str">
        <f>IF(【お客さま入力用】申込フォーム!AJ54="","",【お客さま入力用】申込フォーム!AJ54)</f>
        <v/>
      </c>
      <c r="AJ40" s="68" t="str">
        <f>IF(【お客さま入力用】申込フォーム!AK54="","",【お客さま入力用】申込フォーム!AK54)</f>
        <v/>
      </c>
      <c r="AK40" s="68" t="str">
        <f>IF(【お客さま入力用】申込フォーム!AL54="","",【お客さま入力用】申込フォーム!AL54)</f>
        <v/>
      </c>
      <c r="AL40" s="68" t="str">
        <f>IF(【お客さま入力用】申込フォーム!AM54="","",【お客さま入力用】申込フォーム!AM54)</f>
        <v/>
      </c>
      <c r="AM40" s="68" t="str">
        <f>IF(【お客さま入力用】申込フォーム!AN54="","",【お客さま入力用】申込フォーム!AN54)</f>
        <v/>
      </c>
      <c r="AN40" s="68" t="str">
        <f>IF(【お客さま入力用】申込フォーム!AO54="","",【お客さま入力用】申込フォーム!AO54)</f>
        <v/>
      </c>
      <c r="AO40" s="68" t="str">
        <f>IF(【お客さま入力用】申込フォーム!AP54="","",【お客さま入力用】申込フォーム!AP54)</f>
        <v/>
      </c>
    </row>
    <row r="41" spans="2:41">
      <c r="B41" s="39">
        <v>34</v>
      </c>
      <c r="C41" s="39"/>
      <c r="D41" s="39"/>
      <c r="E41" s="68" t="str">
        <f>IF(【お客さま入力用】申込フォーム!C55="","",【お客さま入力用】申込フォーム!C55)</f>
        <v/>
      </c>
      <c r="F41" s="68" t="str">
        <f>IF(【お客さま入力用】申込フォーム!E55="","",【お客さま入力用】申込フォーム!E55)</f>
        <v/>
      </c>
      <c r="G41" s="68" t="str">
        <f>IF(【お客さま入力用】申込フォーム!F55="","",【お客さま入力用】申込フォーム!F55)</f>
        <v/>
      </c>
      <c r="H41" s="68" t="str">
        <f>IF(【お客さま入力用】申込フォーム!G55="","",【お客さま入力用】申込フォーム!G55)</f>
        <v/>
      </c>
      <c r="I41" s="68" t="str">
        <f>IF(【お客さま入力用】申込フォーム!H55="","",【お客さま入力用】申込フォーム!H55)</f>
        <v/>
      </c>
      <c r="J41" s="68" t="str">
        <f>IF(【お客さま入力用】申込フォーム!I55="","",【お客さま入力用】申込フォーム!I55)</f>
        <v/>
      </c>
      <c r="K41" s="68" t="str">
        <f>IF(【お客さま入力用】申込フォーム!J55="","",【お客さま入力用】申込フォーム!J55)</f>
        <v/>
      </c>
      <c r="L41" s="68" t="str">
        <f>IF(【お客さま入力用】申込フォーム!K55="","",【お客さま入力用】申込フォーム!K55)</f>
        <v/>
      </c>
      <c r="M41" s="68" t="str">
        <f>IF(【お客さま入力用】申込フォーム!L55="","",【お客さま入力用】申込フォーム!L55)</f>
        <v/>
      </c>
      <c r="N41" s="68" t="str">
        <f>IF(【お客さま入力用】申込フォーム!M55="","",【お客さま入力用】申込フォーム!M55)</f>
        <v/>
      </c>
      <c r="O41" s="68" t="str">
        <f>IF(【お客さま入力用】申込フォーム!N55="","",【お客さま入力用】申込フォーム!N55)</f>
        <v/>
      </c>
      <c r="P41" s="68" t="str">
        <f>IF(【お客さま入力用】申込フォーム!O55="","",【お客さま入力用】申込フォーム!O55)</f>
        <v/>
      </c>
      <c r="Q41" s="68" t="str">
        <f>IF(【お客さま入力用】申込フォーム!P55="","",【お客さま入力用】申込フォーム!P55)</f>
        <v/>
      </c>
      <c r="R41" s="68" t="str">
        <f>IF(【お客さま入力用】申込フォーム!Q55="","",【お客さま入力用】申込フォーム!Q55)</f>
        <v/>
      </c>
      <c r="S41" s="68" t="str">
        <f>IF(【お客さま入力用】申込フォーム!T55="","",【お客さま入力用】申込フォーム!T55)</f>
        <v/>
      </c>
      <c r="T41" s="68" t="str">
        <f>IF(【お客さま入力用】申込フォーム!U55="","",【お客さま入力用】申込フォーム!U55)</f>
        <v/>
      </c>
      <c r="U41" s="68" t="str">
        <f>IF(【お客さま入力用】申込フォーム!V55="","",【お客さま入力用】申込フォーム!V55)</f>
        <v/>
      </c>
      <c r="V41" s="68" t="str">
        <f>IF(【お客さま入力用】申込フォーム!W55="","",【お客さま入力用】申込フォーム!W55)</f>
        <v/>
      </c>
      <c r="W41" s="68" t="str">
        <f>IF(【お客さま入力用】申込フォーム!X55="","",【お客さま入力用】申込フォーム!X55)</f>
        <v/>
      </c>
      <c r="X41" s="68" t="str">
        <f>IF(【お客さま入力用】申込フォーム!Y55="","",【お客さま入力用】申込フォーム!Y55)</f>
        <v/>
      </c>
      <c r="Y41" s="68" t="str">
        <f>IF(【お客さま入力用】申込フォーム!Z55="","",【お客さま入力用】申込フォーム!Z55)</f>
        <v/>
      </c>
      <c r="Z41" s="68" t="str">
        <f>IF(【お客さま入力用】申込フォーム!AA55="","",【お客さま入力用】申込フォーム!AA55)</f>
        <v/>
      </c>
      <c r="AA41" s="68" t="str">
        <f>IF(【お客さま入力用】申込フォーム!AB55="","",【お客さま入力用】申込フォーム!AB55)</f>
        <v/>
      </c>
      <c r="AB41" s="68" t="str">
        <f>IF(【お客さま入力用】申込フォーム!AC55="","",【お客さま入力用】申込フォーム!AC55)</f>
        <v/>
      </c>
      <c r="AC41" s="68" t="str">
        <f>IF(【お客さま入力用】申込フォーム!AD55="","",【お客さま入力用】申込フォーム!AD55)</f>
        <v/>
      </c>
      <c r="AD41" s="68" t="str">
        <f>IF(【お客さま入力用】申込フォーム!AE55="","",【お客さま入力用】申込フォーム!AE55)</f>
        <v/>
      </c>
      <c r="AE41" s="68" t="str">
        <f>IF(【お客さま入力用】申込フォーム!AF55="","",【お客さま入力用】申込フォーム!AF55)</f>
        <v/>
      </c>
      <c r="AF41" s="68" t="str">
        <f>IF(【お客さま入力用】申込フォーム!AG55="","",【お客さま入力用】申込フォーム!AG55)</f>
        <v/>
      </c>
      <c r="AG41" s="68" t="str">
        <f>IF(【お客さま入力用】申込フォーム!AH55="","",【お客さま入力用】申込フォーム!AH55)</f>
        <v/>
      </c>
      <c r="AH41" s="68" t="str">
        <f>IF(【お客さま入力用】申込フォーム!AI55="","",【お客さま入力用】申込フォーム!AI55)</f>
        <v/>
      </c>
      <c r="AI41" s="68" t="str">
        <f>IF(【お客さま入力用】申込フォーム!AJ55="","",【お客さま入力用】申込フォーム!AJ55)</f>
        <v/>
      </c>
      <c r="AJ41" s="68" t="str">
        <f>IF(【お客さま入力用】申込フォーム!AK55="","",【お客さま入力用】申込フォーム!AK55)</f>
        <v/>
      </c>
      <c r="AK41" s="68" t="str">
        <f>IF(【お客さま入力用】申込フォーム!AL55="","",【お客さま入力用】申込フォーム!AL55)</f>
        <v/>
      </c>
      <c r="AL41" s="68" t="str">
        <f>IF(【お客さま入力用】申込フォーム!AM55="","",【お客さま入力用】申込フォーム!AM55)</f>
        <v/>
      </c>
      <c r="AM41" s="68" t="str">
        <f>IF(【お客さま入力用】申込フォーム!AN55="","",【お客さま入力用】申込フォーム!AN55)</f>
        <v/>
      </c>
      <c r="AN41" s="68" t="str">
        <f>IF(【お客さま入力用】申込フォーム!AO55="","",【お客さま入力用】申込フォーム!AO55)</f>
        <v/>
      </c>
      <c r="AO41" s="68" t="str">
        <f>IF(【お客さま入力用】申込フォーム!AP55="","",【お客さま入力用】申込フォーム!AP55)</f>
        <v/>
      </c>
    </row>
    <row r="42" spans="2:41">
      <c r="B42" s="39">
        <v>35</v>
      </c>
      <c r="C42" s="39"/>
      <c r="D42" s="39"/>
      <c r="E42" s="68" t="str">
        <f>IF(【お客さま入力用】申込フォーム!C56="","",【お客さま入力用】申込フォーム!C56)</f>
        <v/>
      </c>
      <c r="F42" s="68" t="str">
        <f>IF(【お客さま入力用】申込フォーム!E56="","",【お客さま入力用】申込フォーム!E56)</f>
        <v/>
      </c>
      <c r="G42" s="68" t="str">
        <f>IF(【お客さま入力用】申込フォーム!F56="","",【お客さま入力用】申込フォーム!F56)</f>
        <v/>
      </c>
      <c r="H42" s="68" t="str">
        <f>IF(【お客さま入力用】申込フォーム!G56="","",【お客さま入力用】申込フォーム!G56)</f>
        <v/>
      </c>
      <c r="I42" s="68" t="str">
        <f>IF(【お客さま入力用】申込フォーム!H56="","",【お客さま入力用】申込フォーム!H56)</f>
        <v/>
      </c>
      <c r="J42" s="68" t="str">
        <f>IF(【お客さま入力用】申込フォーム!I56="","",【お客さま入力用】申込フォーム!I56)</f>
        <v/>
      </c>
      <c r="K42" s="68" t="str">
        <f>IF(【お客さま入力用】申込フォーム!J56="","",【お客さま入力用】申込フォーム!J56)</f>
        <v/>
      </c>
      <c r="L42" s="68" t="str">
        <f>IF(【お客さま入力用】申込フォーム!K56="","",【お客さま入力用】申込フォーム!K56)</f>
        <v/>
      </c>
      <c r="M42" s="68" t="str">
        <f>IF(【お客さま入力用】申込フォーム!L56="","",【お客さま入力用】申込フォーム!L56)</f>
        <v/>
      </c>
      <c r="N42" s="68" t="str">
        <f>IF(【お客さま入力用】申込フォーム!M56="","",【お客さま入力用】申込フォーム!M56)</f>
        <v/>
      </c>
      <c r="O42" s="68" t="str">
        <f>IF(【お客さま入力用】申込フォーム!N56="","",【お客さま入力用】申込フォーム!N56)</f>
        <v/>
      </c>
      <c r="P42" s="68" t="str">
        <f>IF(【お客さま入力用】申込フォーム!O56="","",【お客さま入力用】申込フォーム!O56)</f>
        <v/>
      </c>
      <c r="Q42" s="68" t="str">
        <f>IF(【お客さま入力用】申込フォーム!P56="","",【お客さま入力用】申込フォーム!P56)</f>
        <v/>
      </c>
      <c r="R42" s="68" t="str">
        <f>IF(【お客さま入力用】申込フォーム!Q56="","",【お客さま入力用】申込フォーム!Q56)</f>
        <v/>
      </c>
      <c r="S42" s="68" t="str">
        <f>IF(【お客さま入力用】申込フォーム!T56="","",【お客さま入力用】申込フォーム!T56)</f>
        <v/>
      </c>
      <c r="T42" s="68" t="str">
        <f>IF(【お客さま入力用】申込フォーム!U56="","",【お客さま入力用】申込フォーム!U56)</f>
        <v/>
      </c>
      <c r="U42" s="68" t="str">
        <f>IF(【お客さま入力用】申込フォーム!V56="","",【お客さま入力用】申込フォーム!V56)</f>
        <v/>
      </c>
      <c r="V42" s="68" t="str">
        <f>IF(【お客さま入力用】申込フォーム!W56="","",【お客さま入力用】申込フォーム!W56)</f>
        <v/>
      </c>
      <c r="W42" s="68" t="str">
        <f>IF(【お客さま入力用】申込フォーム!X56="","",【お客さま入力用】申込フォーム!X56)</f>
        <v/>
      </c>
      <c r="X42" s="68" t="str">
        <f>IF(【お客さま入力用】申込フォーム!Y56="","",【お客さま入力用】申込フォーム!Y56)</f>
        <v/>
      </c>
      <c r="Y42" s="68" t="str">
        <f>IF(【お客さま入力用】申込フォーム!Z56="","",【お客さま入力用】申込フォーム!Z56)</f>
        <v/>
      </c>
      <c r="Z42" s="68" t="str">
        <f>IF(【お客さま入力用】申込フォーム!AA56="","",【お客さま入力用】申込フォーム!AA56)</f>
        <v/>
      </c>
      <c r="AA42" s="68" t="str">
        <f>IF(【お客さま入力用】申込フォーム!AB56="","",【お客さま入力用】申込フォーム!AB56)</f>
        <v/>
      </c>
      <c r="AB42" s="68" t="str">
        <f>IF(【お客さま入力用】申込フォーム!AC56="","",【お客さま入力用】申込フォーム!AC56)</f>
        <v/>
      </c>
      <c r="AC42" s="68" t="str">
        <f>IF(【お客さま入力用】申込フォーム!AD56="","",【お客さま入力用】申込フォーム!AD56)</f>
        <v/>
      </c>
      <c r="AD42" s="68" t="str">
        <f>IF(【お客さま入力用】申込フォーム!AE56="","",【お客さま入力用】申込フォーム!AE56)</f>
        <v/>
      </c>
      <c r="AE42" s="68" t="str">
        <f>IF(【お客さま入力用】申込フォーム!AF56="","",【お客さま入力用】申込フォーム!AF56)</f>
        <v/>
      </c>
      <c r="AF42" s="68" t="str">
        <f>IF(【お客さま入力用】申込フォーム!AG56="","",【お客さま入力用】申込フォーム!AG56)</f>
        <v/>
      </c>
      <c r="AG42" s="68" t="str">
        <f>IF(【お客さま入力用】申込フォーム!AH56="","",【お客さま入力用】申込フォーム!AH56)</f>
        <v/>
      </c>
      <c r="AH42" s="68" t="str">
        <f>IF(【お客さま入力用】申込フォーム!AI56="","",【お客さま入力用】申込フォーム!AI56)</f>
        <v/>
      </c>
      <c r="AI42" s="68" t="str">
        <f>IF(【お客さま入力用】申込フォーム!AJ56="","",【お客さま入力用】申込フォーム!AJ56)</f>
        <v/>
      </c>
      <c r="AJ42" s="68" t="str">
        <f>IF(【お客さま入力用】申込フォーム!AK56="","",【お客さま入力用】申込フォーム!AK56)</f>
        <v/>
      </c>
      <c r="AK42" s="68" t="str">
        <f>IF(【お客さま入力用】申込フォーム!AL56="","",【お客さま入力用】申込フォーム!AL56)</f>
        <v/>
      </c>
      <c r="AL42" s="68" t="str">
        <f>IF(【お客さま入力用】申込フォーム!AM56="","",【お客さま入力用】申込フォーム!AM56)</f>
        <v/>
      </c>
      <c r="AM42" s="68" t="str">
        <f>IF(【お客さま入力用】申込フォーム!AN56="","",【お客さま入力用】申込フォーム!AN56)</f>
        <v/>
      </c>
      <c r="AN42" s="68" t="str">
        <f>IF(【お客さま入力用】申込フォーム!AO56="","",【お客さま入力用】申込フォーム!AO56)</f>
        <v/>
      </c>
      <c r="AO42" s="68" t="str">
        <f>IF(【お客さま入力用】申込フォーム!AP56="","",【お客さま入力用】申込フォーム!AP56)</f>
        <v/>
      </c>
    </row>
    <row r="43" spans="2:41">
      <c r="B43" s="39">
        <v>36</v>
      </c>
      <c r="C43" s="39"/>
      <c r="D43" s="39"/>
      <c r="E43" s="68" t="str">
        <f>IF(【お客さま入力用】申込フォーム!C57="","",【お客さま入力用】申込フォーム!C57)</f>
        <v/>
      </c>
      <c r="F43" s="68" t="str">
        <f>IF(【お客さま入力用】申込フォーム!E57="","",【お客さま入力用】申込フォーム!E57)</f>
        <v/>
      </c>
      <c r="G43" s="68" t="str">
        <f>IF(【お客さま入力用】申込フォーム!F57="","",【お客さま入力用】申込フォーム!F57)</f>
        <v/>
      </c>
      <c r="H43" s="68" t="str">
        <f>IF(【お客さま入力用】申込フォーム!G57="","",【お客さま入力用】申込フォーム!G57)</f>
        <v/>
      </c>
      <c r="I43" s="68" t="str">
        <f>IF(【お客さま入力用】申込フォーム!H57="","",【お客さま入力用】申込フォーム!H57)</f>
        <v/>
      </c>
      <c r="J43" s="68" t="str">
        <f>IF(【お客さま入力用】申込フォーム!I57="","",【お客さま入力用】申込フォーム!I57)</f>
        <v/>
      </c>
      <c r="K43" s="68" t="str">
        <f>IF(【お客さま入力用】申込フォーム!J57="","",【お客さま入力用】申込フォーム!J57)</f>
        <v/>
      </c>
      <c r="L43" s="68" t="str">
        <f>IF(【お客さま入力用】申込フォーム!K57="","",【お客さま入力用】申込フォーム!K57)</f>
        <v/>
      </c>
      <c r="M43" s="68" t="str">
        <f>IF(【お客さま入力用】申込フォーム!L57="","",【お客さま入力用】申込フォーム!L57)</f>
        <v/>
      </c>
      <c r="N43" s="68" t="str">
        <f>IF(【お客さま入力用】申込フォーム!M57="","",【お客さま入力用】申込フォーム!M57)</f>
        <v/>
      </c>
      <c r="O43" s="68" t="str">
        <f>IF(【お客さま入力用】申込フォーム!N57="","",【お客さま入力用】申込フォーム!N57)</f>
        <v/>
      </c>
      <c r="P43" s="68" t="str">
        <f>IF(【お客さま入力用】申込フォーム!O57="","",【お客さま入力用】申込フォーム!O57)</f>
        <v/>
      </c>
      <c r="Q43" s="68" t="str">
        <f>IF(【お客さま入力用】申込フォーム!P57="","",【お客さま入力用】申込フォーム!P57)</f>
        <v/>
      </c>
      <c r="R43" s="68" t="str">
        <f>IF(【お客さま入力用】申込フォーム!Q57="","",【お客さま入力用】申込フォーム!Q57)</f>
        <v/>
      </c>
      <c r="S43" s="68" t="str">
        <f>IF(【お客さま入力用】申込フォーム!T57="","",【お客さま入力用】申込フォーム!T57)</f>
        <v/>
      </c>
      <c r="T43" s="68" t="str">
        <f>IF(【お客さま入力用】申込フォーム!U57="","",【お客さま入力用】申込フォーム!U57)</f>
        <v/>
      </c>
      <c r="U43" s="68" t="str">
        <f>IF(【お客さま入力用】申込フォーム!V57="","",【お客さま入力用】申込フォーム!V57)</f>
        <v/>
      </c>
      <c r="V43" s="68" t="str">
        <f>IF(【お客さま入力用】申込フォーム!W57="","",【お客さま入力用】申込フォーム!W57)</f>
        <v/>
      </c>
      <c r="W43" s="68" t="str">
        <f>IF(【お客さま入力用】申込フォーム!X57="","",【お客さま入力用】申込フォーム!X57)</f>
        <v/>
      </c>
      <c r="X43" s="68" t="str">
        <f>IF(【お客さま入力用】申込フォーム!Y57="","",【お客さま入力用】申込フォーム!Y57)</f>
        <v/>
      </c>
      <c r="Y43" s="68" t="str">
        <f>IF(【お客さま入力用】申込フォーム!Z57="","",【お客さま入力用】申込フォーム!Z57)</f>
        <v/>
      </c>
      <c r="Z43" s="68" t="str">
        <f>IF(【お客さま入力用】申込フォーム!AA57="","",【お客さま入力用】申込フォーム!AA57)</f>
        <v/>
      </c>
      <c r="AA43" s="68" t="str">
        <f>IF(【お客さま入力用】申込フォーム!AB57="","",【お客さま入力用】申込フォーム!AB57)</f>
        <v/>
      </c>
      <c r="AB43" s="68" t="str">
        <f>IF(【お客さま入力用】申込フォーム!AC57="","",【お客さま入力用】申込フォーム!AC57)</f>
        <v/>
      </c>
      <c r="AC43" s="68" t="str">
        <f>IF(【お客さま入力用】申込フォーム!AD57="","",【お客さま入力用】申込フォーム!AD57)</f>
        <v/>
      </c>
      <c r="AD43" s="68" t="str">
        <f>IF(【お客さま入力用】申込フォーム!AE57="","",【お客さま入力用】申込フォーム!AE57)</f>
        <v/>
      </c>
      <c r="AE43" s="68" t="str">
        <f>IF(【お客さま入力用】申込フォーム!AF57="","",【お客さま入力用】申込フォーム!AF57)</f>
        <v/>
      </c>
      <c r="AF43" s="68" t="str">
        <f>IF(【お客さま入力用】申込フォーム!AG57="","",【お客さま入力用】申込フォーム!AG57)</f>
        <v/>
      </c>
      <c r="AG43" s="68" t="str">
        <f>IF(【お客さま入力用】申込フォーム!AH57="","",【お客さま入力用】申込フォーム!AH57)</f>
        <v/>
      </c>
      <c r="AH43" s="68" t="str">
        <f>IF(【お客さま入力用】申込フォーム!AI57="","",【お客さま入力用】申込フォーム!AI57)</f>
        <v/>
      </c>
      <c r="AI43" s="68" t="str">
        <f>IF(【お客さま入力用】申込フォーム!AJ57="","",【お客さま入力用】申込フォーム!AJ57)</f>
        <v/>
      </c>
      <c r="AJ43" s="68" t="str">
        <f>IF(【お客さま入力用】申込フォーム!AK57="","",【お客さま入力用】申込フォーム!AK57)</f>
        <v/>
      </c>
      <c r="AK43" s="68" t="str">
        <f>IF(【お客さま入力用】申込フォーム!AL57="","",【お客さま入力用】申込フォーム!AL57)</f>
        <v/>
      </c>
      <c r="AL43" s="68" t="str">
        <f>IF(【お客さま入力用】申込フォーム!AM57="","",【お客さま入力用】申込フォーム!AM57)</f>
        <v/>
      </c>
      <c r="AM43" s="68" t="str">
        <f>IF(【お客さま入力用】申込フォーム!AN57="","",【お客さま入力用】申込フォーム!AN57)</f>
        <v/>
      </c>
      <c r="AN43" s="68" t="str">
        <f>IF(【お客さま入力用】申込フォーム!AO57="","",【お客さま入力用】申込フォーム!AO57)</f>
        <v/>
      </c>
      <c r="AO43" s="68" t="str">
        <f>IF(【お客さま入力用】申込フォーム!AP57="","",【お客さま入力用】申込フォーム!AP57)</f>
        <v/>
      </c>
    </row>
    <row r="44" spans="2:41">
      <c r="B44" s="39">
        <v>37</v>
      </c>
      <c r="C44" s="39"/>
      <c r="D44" s="39"/>
      <c r="E44" s="68" t="str">
        <f>IF(【お客さま入力用】申込フォーム!C58="","",【お客さま入力用】申込フォーム!C58)</f>
        <v/>
      </c>
      <c r="F44" s="68" t="str">
        <f>IF(【お客さま入力用】申込フォーム!E58="","",【お客さま入力用】申込フォーム!E58)</f>
        <v/>
      </c>
      <c r="G44" s="68" t="str">
        <f>IF(【お客さま入力用】申込フォーム!F58="","",【お客さま入力用】申込フォーム!F58)</f>
        <v/>
      </c>
      <c r="H44" s="68" t="str">
        <f>IF(【お客さま入力用】申込フォーム!G58="","",【お客さま入力用】申込フォーム!G58)</f>
        <v/>
      </c>
      <c r="I44" s="68" t="str">
        <f>IF(【お客さま入力用】申込フォーム!H58="","",【お客さま入力用】申込フォーム!H58)</f>
        <v/>
      </c>
      <c r="J44" s="68" t="str">
        <f>IF(【お客さま入力用】申込フォーム!I58="","",【お客さま入力用】申込フォーム!I58)</f>
        <v/>
      </c>
      <c r="K44" s="68" t="str">
        <f>IF(【お客さま入力用】申込フォーム!J58="","",【お客さま入力用】申込フォーム!J58)</f>
        <v/>
      </c>
      <c r="L44" s="68" t="str">
        <f>IF(【お客さま入力用】申込フォーム!K58="","",【お客さま入力用】申込フォーム!K58)</f>
        <v/>
      </c>
      <c r="M44" s="68" t="str">
        <f>IF(【お客さま入力用】申込フォーム!L58="","",【お客さま入力用】申込フォーム!L58)</f>
        <v/>
      </c>
      <c r="N44" s="68" t="str">
        <f>IF(【お客さま入力用】申込フォーム!M58="","",【お客さま入力用】申込フォーム!M58)</f>
        <v/>
      </c>
      <c r="O44" s="68" t="str">
        <f>IF(【お客さま入力用】申込フォーム!N58="","",【お客さま入力用】申込フォーム!N58)</f>
        <v/>
      </c>
      <c r="P44" s="68" t="str">
        <f>IF(【お客さま入力用】申込フォーム!O58="","",【お客さま入力用】申込フォーム!O58)</f>
        <v/>
      </c>
      <c r="Q44" s="68" t="str">
        <f>IF(【お客さま入力用】申込フォーム!P58="","",【お客さま入力用】申込フォーム!P58)</f>
        <v/>
      </c>
      <c r="R44" s="68" t="str">
        <f>IF(【お客さま入力用】申込フォーム!Q58="","",【お客さま入力用】申込フォーム!Q58)</f>
        <v/>
      </c>
      <c r="S44" s="68" t="str">
        <f>IF(【お客さま入力用】申込フォーム!T58="","",【お客さま入力用】申込フォーム!T58)</f>
        <v/>
      </c>
      <c r="T44" s="68" t="str">
        <f>IF(【お客さま入力用】申込フォーム!U58="","",【お客さま入力用】申込フォーム!U58)</f>
        <v/>
      </c>
      <c r="U44" s="68" t="str">
        <f>IF(【お客さま入力用】申込フォーム!V58="","",【お客さま入力用】申込フォーム!V58)</f>
        <v/>
      </c>
      <c r="V44" s="68" t="str">
        <f>IF(【お客さま入力用】申込フォーム!W58="","",【お客さま入力用】申込フォーム!W58)</f>
        <v/>
      </c>
      <c r="W44" s="68" t="str">
        <f>IF(【お客さま入力用】申込フォーム!X58="","",【お客さま入力用】申込フォーム!X58)</f>
        <v/>
      </c>
      <c r="X44" s="68" t="str">
        <f>IF(【お客さま入力用】申込フォーム!Y58="","",【お客さま入力用】申込フォーム!Y58)</f>
        <v/>
      </c>
      <c r="Y44" s="68" t="str">
        <f>IF(【お客さま入力用】申込フォーム!Z58="","",【お客さま入力用】申込フォーム!Z58)</f>
        <v/>
      </c>
      <c r="Z44" s="68" t="str">
        <f>IF(【お客さま入力用】申込フォーム!AA58="","",【お客さま入力用】申込フォーム!AA58)</f>
        <v/>
      </c>
      <c r="AA44" s="68" t="str">
        <f>IF(【お客さま入力用】申込フォーム!AB58="","",【お客さま入力用】申込フォーム!AB58)</f>
        <v/>
      </c>
      <c r="AB44" s="68" t="str">
        <f>IF(【お客さま入力用】申込フォーム!AC58="","",【お客さま入力用】申込フォーム!AC58)</f>
        <v/>
      </c>
      <c r="AC44" s="68" t="str">
        <f>IF(【お客さま入力用】申込フォーム!AD58="","",【お客さま入力用】申込フォーム!AD58)</f>
        <v/>
      </c>
      <c r="AD44" s="68" t="str">
        <f>IF(【お客さま入力用】申込フォーム!AE58="","",【お客さま入力用】申込フォーム!AE58)</f>
        <v/>
      </c>
      <c r="AE44" s="68" t="str">
        <f>IF(【お客さま入力用】申込フォーム!AF58="","",【お客さま入力用】申込フォーム!AF58)</f>
        <v/>
      </c>
      <c r="AF44" s="68" t="str">
        <f>IF(【お客さま入力用】申込フォーム!AG58="","",【お客さま入力用】申込フォーム!AG58)</f>
        <v/>
      </c>
      <c r="AG44" s="68" t="str">
        <f>IF(【お客さま入力用】申込フォーム!AH58="","",【お客さま入力用】申込フォーム!AH58)</f>
        <v/>
      </c>
      <c r="AH44" s="68" t="str">
        <f>IF(【お客さま入力用】申込フォーム!AI58="","",【お客さま入力用】申込フォーム!AI58)</f>
        <v/>
      </c>
      <c r="AI44" s="68" t="str">
        <f>IF(【お客さま入力用】申込フォーム!AJ58="","",【お客さま入力用】申込フォーム!AJ58)</f>
        <v/>
      </c>
      <c r="AJ44" s="68" t="str">
        <f>IF(【お客さま入力用】申込フォーム!AK58="","",【お客さま入力用】申込フォーム!AK58)</f>
        <v/>
      </c>
      <c r="AK44" s="68" t="str">
        <f>IF(【お客さま入力用】申込フォーム!AL58="","",【お客さま入力用】申込フォーム!AL58)</f>
        <v/>
      </c>
      <c r="AL44" s="68" t="str">
        <f>IF(【お客さま入力用】申込フォーム!AM58="","",【お客さま入力用】申込フォーム!AM58)</f>
        <v/>
      </c>
      <c r="AM44" s="68" t="str">
        <f>IF(【お客さま入力用】申込フォーム!AN58="","",【お客さま入力用】申込フォーム!AN58)</f>
        <v/>
      </c>
      <c r="AN44" s="68" t="str">
        <f>IF(【お客さま入力用】申込フォーム!AO58="","",【お客さま入力用】申込フォーム!AO58)</f>
        <v/>
      </c>
      <c r="AO44" s="68" t="str">
        <f>IF(【お客さま入力用】申込フォーム!AP58="","",【お客さま入力用】申込フォーム!AP58)</f>
        <v/>
      </c>
    </row>
    <row r="45" spans="2:41">
      <c r="B45" s="39">
        <v>38</v>
      </c>
      <c r="C45" s="39"/>
      <c r="D45" s="39"/>
      <c r="E45" s="68" t="str">
        <f>IF(【お客さま入力用】申込フォーム!C59="","",【お客さま入力用】申込フォーム!C59)</f>
        <v/>
      </c>
      <c r="F45" s="68" t="str">
        <f>IF(【お客さま入力用】申込フォーム!E59="","",【お客さま入力用】申込フォーム!E59)</f>
        <v/>
      </c>
      <c r="G45" s="68" t="str">
        <f>IF(【お客さま入力用】申込フォーム!F59="","",【お客さま入力用】申込フォーム!F59)</f>
        <v/>
      </c>
      <c r="H45" s="68" t="str">
        <f>IF(【お客さま入力用】申込フォーム!G59="","",【お客さま入力用】申込フォーム!G59)</f>
        <v/>
      </c>
      <c r="I45" s="68" t="str">
        <f>IF(【お客さま入力用】申込フォーム!H59="","",【お客さま入力用】申込フォーム!H59)</f>
        <v/>
      </c>
      <c r="J45" s="68" t="str">
        <f>IF(【お客さま入力用】申込フォーム!I59="","",【お客さま入力用】申込フォーム!I59)</f>
        <v/>
      </c>
      <c r="K45" s="68" t="str">
        <f>IF(【お客さま入力用】申込フォーム!J59="","",【お客さま入力用】申込フォーム!J59)</f>
        <v/>
      </c>
      <c r="L45" s="68" t="str">
        <f>IF(【お客さま入力用】申込フォーム!K59="","",【お客さま入力用】申込フォーム!K59)</f>
        <v/>
      </c>
      <c r="M45" s="68" t="str">
        <f>IF(【お客さま入力用】申込フォーム!L59="","",【お客さま入力用】申込フォーム!L59)</f>
        <v/>
      </c>
      <c r="N45" s="68" t="str">
        <f>IF(【お客さま入力用】申込フォーム!M59="","",【お客さま入力用】申込フォーム!M59)</f>
        <v/>
      </c>
      <c r="O45" s="68" t="str">
        <f>IF(【お客さま入力用】申込フォーム!N59="","",【お客さま入力用】申込フォーム!N59)</f>
        <v/>
      </c>
      <c r="P45" s="68" t="str">
        <f>IF(【お客さま入力用】申込フォーム!O59="","",【お客さま入力用】申込フォーム!O59)</f>
        <v/>
      </c>
      <c r="Q45" s="68" t="str">
        <f>IF(【お客さま入力用】申込フォーム!P59="","",【お客さま入力用】申込フォーム!P59)</f>
        <v/>
      </c>
      <c r="R45" s="68" t="str">
        <f>IF(【お客さま入力用】申込フォーム!Q59="","",【お客さま入力用】申込フォーム!Q59)</f>
        <v/>
      </c>
      <c r="S45" s="68" t="str">
        <f>IF(【お客さま入力用】申込フォーム!T59="","",【お客さま入力用】申込フォーム!T59)</f>
        <v/>
      </c>
      <c r="T45" s="68" t="str">
        <f>IF(【お客さま入力用】申込フォーム!U59="","",【お客さま入力用】申込フォーム!U59)</f>
        <v/>
      </c>
      <c r="U45" s="68" t="str">
        <f>IF(【お客さま入力用】申込フォーム!V59="","",【お客さま入力用】申込フォーム!V59)</f>
        <v/>
      </c>
      <c r="V45" s="68" t="str">
        <f>IF(【お客さま入力用】申込フォーム!W59="","",【お客さま入力用】申込フォーム!W59)</f>
        <v/>
      </c>
      <c r="W45" s="68" t="str">
        <f>IF(【お客さま入力用】申込フォーム!X59="","",【お客さま入力用】申込フォーム!X59)</f>
        <v/>
      </c>
      <c r="X45" s="68" t="str">
        <f>IF(【お客さま入力用】申込フォーム!Y59="","",【お客さま入力用】申込フォーム!Y59)</f>
        <v/>
      </c>
      <c r="Y45" s="68" t="str">
        <f>IF(【お客さま入力用】申込フォーム!Z59="","",【お客さま入力用】申込フォーム!Z59)</f>
        <v/>
      </c>
      <c r="Z45" s="68" t="str">
        <f>IF(【お客さま入力用】申込フォーム!AA59="","",【お客さま入力用】申込フォーム!AA59)</f>
        <v/>
      </c>
      <c r="AA45" s="68" t="str">
        <f>IF(【お客さま入力用】申込フォーム!AB59="","",【お客さま入力用】申込フォーム!AB59)</f>
        <v/>
      </c>
      <c r="AB45" s="68" t="str">
        <f>IF(【お客さま入力用】申込フォーム!AC59="","",【お客さま入力用】申込フォーム!AC59)</f>
        <v/>
      </c>
      <c r="AC45" s="68" t="str">
        <f>IF(【お客さま入力用】申込フォーム!AD59="","",【お客さま入力用】申込フォーム!AD59)</f>
        <v/>
      </c>
      <c r="AD45" s="68" t="str">
        <f>IF(【お客さま入力用】申込フォーム!AE59="","",【お客さま入力用】申込フォーム!AE59)</f>
        <v/>
      </c>
      <c r="AE45" s="68" t="str">
        <f>IF(【お客さま入力用】申込フォーム!AF59="","",【お客さま入力用】申込フォーム!AF59)</f>
        <v/>
      </c>
      <c r="AF45" s="68" t="str">
        <f>IF(【お客さま入力用】申込フォーム!AG59="","",【お客さま入力用】申込フォーム!AG59)</f>
        <v/>
      </c>
      <c r="AG45" s="68" t="str">
        <f>IF(【お客さま入力用】申込フォーム!AH59="","",【お客さま入力用】申込フォーム!AH59)</f>
        <v/>
      </c>
      <c r="AH45" s="68" t="str">
        <f>IF(【お客さま入力用】申込フォーム!AI59="","",【お客さま入力用】申込フォーム!AI59)</f>
        <v/>
      </c>
      <c r="AI45" s="68" t="str">
        <f>IF(【お客さま入力用】申込フォーム!AJ59="","",【お客さま入力用】申込フォーム!AJ59)</f>
        <v/>
      </c>
      <c r="AJ45" s="68" t="str">
        <f>IF(【お客さま入力用】申込フォーム!AK59="","",【お客さま入力用】申込フォーム!AK59)</f>
        <v/>
      </c>
      <c r="AK45" s="68" t="str">
        <f>IF(【お客さま入力用】申込フォーム!AL59="","",【お客さま入力用】申込フォーム!AL59)</f>
        <v/>
      </c>
      <c r="AL45" s="68" t="str">
        <f>IF(【お客さま入力用】申込フォーム!AM59="","",【お客さま入力用】申込フォーム!AM59)</f>
        <v/>
      </c>
      <c r="AM45" s="68" t="str">
        <f>IF(【お客さま入力用】申込フォーム!AN59="","",【お客さま入力用】申込フォーム!AN59)</f>
        <v/>
      </c>
      <c r="AN45" s="68" t="str">
        <f>IF(【お客さま入力用】申込フォーム!AO59="","",【お客さま入力用】申込フォーム!AO59)</f>
        <v/>
      </c>
      <c r="AO45" s="68" t="str">
        <f>IF(【お客さま入力用】申込フォーム!AP59="","",【お客さま入力用】申込フォーム!AP59)</f>
        <v/>
      </c>
    </row>
    <row r="46" spans="2:41">
      <c r="B46" s="39">
        <v>39</v>
      </c>
      <c r="C46" s="39"/>
      <c r="D46" s="39"/>
      <c r="E46" s="68" t="str">
        <f>IF(【お客さま入力用】申込フォーム!C60="","",【お客さま入力用】申込フォーム!C60)</f>
        <v/>
      </c>
      <c r="F46" s="68" t="str">
        <f>IF(【お客さま入力用】申込フォーム!E60="","",【お客さま入力用】申込フォーム!E60)</f>
        <v/>
      </c>
      <c r="G46" s="68" t="str">
        <f>IF(【お客さま入力用】申込フォーム!F60="","",【お客さま入力用】申込フォーム!F60)</f>
        <v/>
      </c>
      <c r="H46" s="68" t="str">
        <f>IF(【お客さま入力用】申込フォーム!G60="","",【お客さま入力用】申込フォーム!G60)</f>
        <v/>
      </c>
      <c r="I46" s="68" t="str">
        <f>IF(【お客さま入力用】申込フォーム!H60="","",【お客さま入力用】申込フォーム!H60)</f>
        <v/>
      </c>
      <c r="J46" s="68" t="str">
        <f>IF(【お客さま入力用】申込フォーム!I60="","",【お客さま入力用】申込フォーム!I60)</f>
        <v/>
      </c>
      <c r="K46" s="68" t="str">
        <f>IF(【お客さま入力用】申込フォーム!J60="","",【お客さま入力用】申込フォーム!J60)</f>
        <v/>
      </c>
      <c r="L46" s="68" t="str">
        <f>IF(【お客さま入力用】申込フォーム!K60="","",【お客さま入力用】申込フォーム!K60)</f>
        <v/>
      </c>
      <c r="M46" s="68" t="str">
        <f>IF(【お客さま入力用】申込フォーム!L60="","",【お客さま入力用】申込フォーム!L60)</f>
        <v/>
      </c>
      <c r="N46" s="68" t="str">
        <f>IF(【お客さま入力用】申込フォーム!M60="","",【お客さま入力用】申込フォーム!M60)</f>
        <v/>
      </c>
      <c r="O46" s="68" t="str">
        <f>IF(【お客さま入力用】申込フォーム!N60="","",【お客さま入力用】申込フォーム!N60)</f>
        <v/>
      </c>
      <c r="P46" s="68" t="str">
        <f>IF(【お客さま入力用】申込フォーム!O60="","",【お客さま入力用】申込フォーム!O60)</f>
        <v/>
      </c>
      <c r="Q46" s="68" t="str">
        <f>IF(【お客さま入力用】申込フォーム!P60="","",【お客さま入力用】申込フォーム!P60)</f>
        <v/>
      </c>
      <c r="R46" s="68" t="str">
        <f>IF(【お客さま入力用】申込フォーム!Q60="","",【お客さま入力用】申込フォーム!Q60)</f>
        <v/>
      </c>
      <c r="S46" s="68" t="str">
        <f>IF(【お客さま入力用】申込フォーム!T60="","",【お客さま入力用】申込フォーム!T60)</f>
        <v/>
      </c>
      <c r="T46" s="68" t="str">
        <f>IF(【お客さま入力用】申込フォーム!U60="","",【お客さま入力用】申込フォーム!U60)</f>
        <v/>
      </c>
      <c r="U46" s="68" t="str">
        <f>IF(【お客さま入力用】申込フォーム!V60="","",【お客さま入力用】申込フォーム!V60)</f>
        <v/>
      </c>
      <c r="V46" s="68" t="str">
        <f>IF(【お客さま入力用】申込フォーム!W60="","",【お客さま入力用】申込フォーム!W60)</f>
        <v/>
      </c>
      <c r="W46" s="68" t="str">
        <f>IF(【お客さま入力用】申込フォーム!X60="","",【お客さま入力用】申込フォーム!X60)</f>
        <v/>
      </c>
      <c r="X46" s="68" t="str">
        <f>IF(【お客さま入力用】申込フォーム!Y60="","",【お客さま入力用】申込フォーム!Y60)</f>
        <v/>
      </c>
      <c r="Y46" s="68" t="str">
        <f>IF(【お客さま入力用】申込フォーム!Z60="","",【お客さま入力用】申込フォーム!Z60)</f>
        <v/>
      </c>
      <c r="Z46" s="68" t="str">
        <f>IF(【お客さま入力用】申込フォーム!AA60="","",【お客さま入力用】申込フォーム!AA60)</f>
        <v/>
      </c>
      <c r="AA46" s="68" t="str">
        <f>IF(【お客さま入力用】申込フォーム!AB60="","",【お客さま入力用】申込フォーム!AB60)</f>
        <v/>
      </c>
      <c r="AB46" s="68" t="str">
        <f>IF(【お客さま入力用】申込フォーム!AC60="","",【お客さま入力用】申込フォーム!AC60)</f>
        <v/>
      </c>
      <c r="AC46" s="68" t="str">
        <f>IF(【お客さま入力用】申込フォーム!AD60="","",【お客さま入力用】申込フォーム!AD60)</f>
        <v/>
      </c>
      <c r="AD46" s="68" t="str">
        <f>IF(【お客さま入力用】申込フォーム!AE60="","",【お客さま入力用】申込フォーム!AE60)</f>
        <v/>
      </c>
      <c r="AE46" s="68" t="str">
        <f>IF(【お客さま入力用】申込フォーム!AF60="","",【お客さま入力用】申込フォーム!AF60)</f>
        <v/>
      </c>
      <c r="AF46" s="68" t="str">
        <f>IF(【お客さま入力用】申込フォーム!AG60="","",【お客さま入力用】申込フォーム!AG60)</f>
        <v/>
      </c>
      <c r="AG46" s="68" t="str">
        <f>IF(【お客さま入力用】申込フォーム!AH60="","",【お客さま入力用】申込フォーム!AH60)</f>
        <v/>
      </c>
      <c r="AH46" s="68" t="str">
        <f>IF(【お客さま入力用】申込フォーム!AI60="","",【お客さま入力用】申込フォーム!AI60)</f>
        <v/>
      </c>
      <c r="AI46" s="68" t="str">
        <f>IF(【お客さま入力用】申込フォーム!AJ60="","",【お客さま入力用】申込フォーム!AJ60)</f>
        <v/>
      </c>
      <c r="AJ46" s="68" t="str">
        <f>IF(【お客さま入力用】申込フォーム!AK60="","",【お客さま入力用】申込フォーム!AK60)</f>
        <v/>
      </c>
      <c r="AK46" s="68" t="str">
        <f>IF(【お客さま入力用】申込フォーム!AL60="","",【お客さま入力用】申込フォーム!AL60)</f>
        <v/>
      </c>
      <c r="AL46" s="68" t="str">
        <f>IF(【お客さま入力用】申込フォーム!AM60="","",【お客さま入力用】申込フォーム!AM60)</f>
        <v/>
      </c>
      <c r="AM46" s="68" t="str">
        <f>IF(【お客さま入力用】申込フォーム!AN60="","",【お客さま入力用】申込フォーム!AN60)</f>
        <v/>
      </c>
      <c r="AN46" s="68" t="str">
        <f>IF(【お客さま入力用】申込フォーム!AO60="","",【お客さま入力用】申込フォーム!AO60)</f>
        <v/>
      </c>
      <c r="AO46" s="68" t="str">
        <f>IF(【お客さま入力用】申込フォーム!AP60="","",【お客さま入力用】申込フォーム!AP60)</f>
        <v/>
      </c>
    </row>
    <row r="47" spans="2:41">
      <c r="B47" s="39">
        <v>40</v>
      </c>
      <c r="C47" s="39"/>
      <c r="D47" s="39"/>
      <c r="E47" s="68" t="str">
        <f>IF(【お客さま入力用】申込フォーム!C61="","",【お客さま入力用】申込フォーム!C61)</f>
        <v/>
      </c>
      <c r="F47" s="68" t="str">
        <f>IF(【お客さま入力用】申込フォーム!E61="","",【お客さま入力用】申込フォーム!E61)</f>
        <v/>
      </c>
      <c r="G47" s="68" t="str">
        <f>IF(【お客さま入力用】申込フォーム!F61="","",【お客さま入力用】申込フォーム!F61)</f>
        <v/>
      </c>
      <c r="H47" s="68" t="str">
        <f>IF(【お客さま入力用】申込フォーム!G61="","",【お客さま入力用】申込フォーム!G61)</f>
        <v/>
      </c>
      <c r="I47" s="68" t="str">
        <f>IF(【お客さま入力用】申込フォーム!H61="","",【お客さま入力用】申込フォーム!H61)</f>
        <v/>
      </c>
      <c r="J47" s="68" t="str">
        <f>IF(【お客さま入力用】申込フォーム!I61="","",【お客さま入力用】申込フォーム!I61)</f>
        <v/>
      </c>
      <c r="K47" s="68" t="str">
        <f>IF(【お客さま入力用】申込フォーム!J61="","",【お客さま入力用】申込フォーム!J61)</f>
        <v/>
      </c>
      <c r="L47" s="68" t="str">
        <f>IF(【お客さま入力用】申込フォーム!K61="","",【お客さま入力用】申込フォーム!K61)</f>
        <v/>
      </c>
      <c r="M47" s="68" t="str">
        <f>IF(【お客さま入力用】申込フォーム!L61="","",【お客さま入力用】申込フォーム!L61)</f>
        <v/>
      </c>
      <c r="N47" s="68" t="str">
        <f>IF(【お客さま入力用】申込フォーム!M61="","",【お客さま入力用】申込フォーム!M61)</f>
        <v/>
      </c>
      <c r="O47" s="68" t="str">
        <f>IF(【お客さま入力用】申込フォーム!N61="","",【お客さま入力用】申込フォーム!N61)</f>
        <v/>
      </c>
      <c r="P47" s="68" t="str">
        <f>IF(【お客さま入力用】申込フォーム!O61="","",【お客さま入力用】申込フォーム!O61)</f>
        <v/>
      </c>
      <c r="Q47" s="68" t="str">
        <f>IF(【お客さま入力用】申込フォーム!P61="","",【お客さま入力用】申込フォーム!P61)</f>
        <v/>
      </c>
      <c r="R47" s="68" t="str">
        <f>IF(【お客さま入力用】申込フォーム!Q61="","",【お客さま入力用】申込フォーム!Q61)</f>
        <v/>
      </c>
      <c r="S47" s="68" t="str">
        <f>IF(【お客さま入力用】申込フォーム!T61="","",【お客さま入力用】申込フォーム!T61)</f>
        <v/>
      </c>
      <c r="T47" s="68" t="str">
        <f>IF(【お客さま入力用】申込フォーム!U61="","",【お客さま入力用】申込フォーム!U61)</f>
        <v/>
      </c>
      <c r="U47" s="68" t="str">
        <f>IF(【お客さま入力用】申込フォーム!V61="","",【お客さま入力用】申込フォーム!V61)</f>
        <v/>
      </c>
      <c r="V47" s="68" t="str">
        <f>IF(【お客さま入力用】申込フォーム!W61="","",【お客さま入力用】申込フォーム!W61)</f>
        <v/>
      </c>
      <c r="W47" s="68" t="str">
        <f>IF(【お客さま入力用】申込フォーム!X61="","",【お客さま入力用】申込フォーム!X61)</f>
        <v/>
      </c>
      <c r="X47" s="68" t="str">
        <f>IF(【お客さま入力用】申込フォーム!Y61="","",【お客さま入力用】申込フォーム!Y61)</f>
        <v/>
      </c>
      <c r="Y47" s="68" t="str">
        <f>IF(【お客さま入力用】申込フォーム!Z61="","",【お客さま入力用】申込フォーム!Z61)</f>
        <v/>
      </c>
      <c r="Z47" s="68" t="str">
        <f>IF(【お客さま入力用】申込フォーム!AA61="","",【お客さま入力用】申込フォーム!AA61)</f>
        <v/>
      </c>
      <c r="AA47" s="68" t="str">
        <f>IF(【お客さま入力用】申込フォーム!AB61="","",【お客さま入力用】申込フォーム!AB61)</f>
        <v/>
      </c>
      <c r="AB47" s="68" t="str">
        <f>IF(【お客さま入力用】申込フォーム!AC61="","",【お客さま入力用】申込フォーム!AC61)</f>
        <v/>
      </c>
      <c r="AC47" s="68" t="str">
        <f>IF(【お客さま入力用】申込フォーム!AD61="","",【お客さま入力用】申込フォーム!AD61)</f>
        <v/>
      </c>
      <c r="AD47" s="68" t="str">
        <f>IF(【お客さま入力用】申込フォーム!AE61="","",【お客さま入力用】申込フォーム!AE61)</f>
        <v/>
      </c>
      <c r="AE47" s="68" t="str">
        <f>IF(【お客さま入力用】申込フォーム!AF61="","",【お客さま入力用】申込フォーム!AF61)</f>
        <v/>
      </c>
      <c r="AF47" s="68" t="str">
        <f>IF(【お客さま入力用】申込フォーム!AG61="","",【お客さま入力用】申込フォーム!AG61)</f>
        <v/>
      </c>
      <c r="AG47" s="68" t="str">
        <f>IF(【お客さま入力用】申込フォーム!AH61="","",【お客さま入力用】申込フォーム!AH61)</f>
        <v/>
      </c>
      <c r="AH47" s="68" t="str">
        <f>IF(【お客さま入力用】申込フォーム!AI61="","",【お客さま入力用】申込フォーム!AI61)</f>
        <v/>
      </c>
      <c r="AI47" s="68" t="str">
        <f>IF(【お客さま入力用】申込フォーム!AJ61="","",【お客さま入力用】申込フォーム!AJ61)</f>
        <v/>
      </c>
      <c r="AJ47" s="68" t="str">
        <f>IF(【お客さま入力用】申込フォーム!AK61="","",【お客さま入力用】申込フォーム!AK61)</f>
        <v/>
      </c>
      <c r="AK47" s="68" t="str">
        <f>IF(【お客さま入力用】申込フォーム!AL61="","",【お客さま入力用】申込フォーム!AL61)</f>
        <v/>
      </c>
      <c r="AL47" s="68" t="str">
        <f>IF(【お客さま入力用】申込フォーム!AM61="","",【お客さま入力用】申込フォーム!AM61)</f>
        <v/>
      </c>
      <c r="AM47" s="68" t="str">
        <f>IF(【お客さま入力用】申込フォーム!AN61="","",【お客さま入力用】申込フォーム!AN61)</f>
        <v/>
      </c>
      <c r="AN47" s="68" t="str">
        <f>IF(【お客さま入力用】申込フォーム!AO61="","",【お客さま入力用】申込フォーム!AO61)</f>
        <v/>
      </c>
      <c r="AO47" s="68" t="str">
        <f>IF(【お客さま入力用】申込フォーム!AP61="","",【お客さま入力用】申込フォーム!AP61)</f>
        <v/>
      </c>
    </row>
    <row r="48" spans="2:41">
      <c r="B48" s="39">
        <v>41</v>
      </c>
      <c r="C48" s="39"/>
      <c r="D48" s="39"/>
      <c r="E48" s="68" t="str">
        <f>IF(【お客さま入力用】申込フォーム!C62="","",【お客さま入力用】申込フォーム!C62)</f>
        <v/>
      </c>
      <c r="F48" s="68" t="str">
        <f>IF(【お客さま入力用】申込フォーム!E62="","",【お客さま入力用】申込フォーム!E62)</f>
        <v/>
      </c>
      <c r="G48" s="68" t="str">
        <f>IF(【お客さま入力用】申込フォーム!F62="","",【お客さま入力用】申込フォーム!F62)</f>
        <v/>
      </c>
      <c r="H48" s="68" t="str">
        <f>IF(【お客さま入力用】申込フォーム!G62="","",【お客さま入力用】申込フォーム!G62)</f>
        <v/>
      </c>
      <c r="I48" s="68" t="str">
        <f>IF(【お客さま入力用】申込フォーム!H62="","",【お客さま入力用】申込フォーム!H62)</f>
        <v/>
      </c>
      <c r="J48" s="68" t="str">
        <f>IF(【お客さま入力用】申込フォーム!I62="","",【お客さま入力用】申込フォーム!I62)</f>
        <v/>
      </c>
      <c r="K48" s="68" t="str">
        <f>IF(【お客さま入力用】申込フォーム!J62="","",【お客さま入力用】申込フォーム!J62)</f>
        <v/>
      </c>
      <c r="L48" s="68" t="str">
        <f>IF(【お客さま入力用】申込フォーム!K62="","",【お客さま入力用】申込フォーム!K62)</f>
        <v/>
      </c>
      <c r="M48" s="68" t="str">
        <f>IF(【お客さま入力用】申込フォーム!L62="","",【お客さま入力用】申込フォーム!L62)</f>
        <v/>
      </c>
      <c r="N48" s="68" t="str">
        <f>IF(【お客さま入力用】申込フォーム!M62="","",【お客さま入力用】申込フォーム!M62)</f>
        <v/>
      </c>
      <c r="O48" s="68" t="str">
        <f>IF(【お客さま入力用】申込フォーム!N62="","",【お客さま入力用】申込フォーム!N62)</f>
        <v/>
      </c>
      <c r="P48" s="68" t="str">
        <f>IF(【お客さま入力用】申込フォーム!O62="","",【お客さま入力用】申込フォーム!O62)</f>
        <v/>
      </c>
      <c r="Q48" s="68" t="str">
        <f>IF(【お客さま入力用】申込フォーム!P62="","",【お客さま入力用】申込フォーム!P62)</f>
        <v/>
      </c>
      <c r="R48" s="68" t="str">
        <f>IF(【お客さま入力用】申込フォーム!Q62="","",【お客さま入力用】申込フォーム!Q62)</f>
        <v/>
      </c>
      <c r="S48" s="68" t="str">
        <f>IF(【お客さま入力用】申込フォーム!T62="","",【お客さま入力用】申込フォーム!T62)</f>
        <v/>
      </c>
      <c r="T48" s="68" t="str">
        <f>IF(【お客さま入力用】申込フォーム!U62="","",【お客さま入力用】申込フォーム!U62)</f>
        <v/>
      </c>
      <c r="U48" s="68" t="str">
        <f>IF(【お客さま入力用】申込フォーム!V62="","",【お客さま入力用】申込フォーム!V62)</f>
        <v/>
      </c>
      <c r="V48" s="68" t="str">
        <f>IF(【お客さま入力用】申込フォーム!W62="","",【お客さま入力用】申込フォーム!W62)</f>
        <v/>
      </c>
      <c r="W48" s="68" t="str">
        <f>IF(【お客さま入力用】申込フォーム!X62="","",【お客さま入力用】申込フォーム!X62)</f>
        <v/>
      </c>
      <c r="X48" s="68" t="str">
        <f>IF(【お客さま入力用】申込フォーム!Y62="","",【お客さま入力用】申込フォーム!Y62)</f>
        <v/>
      </c>
      <c r="Y48" s="68" t="str">
        <f>IF(【お客さま入力用】申込フォーム!Z62="","",【お客さま入力用】申込フォーム!Z62)</f>
        <v/>
      </c>
      <c r="Z48" s="68" t="str">
        <f>IF(【お客さま入力用】申込フォーム!AA62="","",【お客さま入力用】申込フォーム!AA62)</f>
        <v/>
      </c>
      <c r="AA48" s="68" t="str">
        <f>IF(【お客さま入力用】申込フォーム!AB62="","",【お客さま入力用】申込フォーム!AB62)</f>
        <v/>
      </c>
      <c r="AB48" s="68" t="str">
        <f>IF(【お客さま入力用】申込フォーム!AC62="","",【お客さま入力用】申込フォーム!AC62)</f>
        <v/>
      </c>
      <c r="AC48" s="68" t="str">
        <f>IF(【お客さま入力用】申込フォーム!AD62="","",【お客さま入力用】申込フォーム!AD62)</f>
        <v/>
      </c>
      <c r="AD48" s="68" t="str">
        <f>IF(【お客さま入力用】申込フォーム!AE62="","",【お客さま入力用】申込フォーム!AE62)</f>
        <v/>
      </c>
      <c r="AE48" s="68" t="str">
        <f>IF(【お客さま入力用】申込フォーム!AF62="","",【お客さま入力用】申込フォーム!AF62)</f>
        <v/>
      </c>
      <c r="AF48" s="68" t="str">
        <f>IF(【お客さま入力用】申込フォーム!AG62="","",【お客さま入力用】申込フォーム!AG62)</f>
        <v/>
      </c>
      <c r="AG48" s="68" t="str">
        <f>IF(【お客さま入力用】申込フォーム!AH62="","",【お客さま入力用】申込フォーム!AH62)</f>
        <v/>
      </c>
      <c r="AH48" s="68" t="str">
        <f>IF(【お客さま入力用】申込フォーム!AI62="","",【お客さま入力用】申込フォーム!AI62)</f>
        <v/>
      </c>
      <c r="AI48" s="68" t="str">
        <f>IF(【お客さま入力用】申込フォーム!AJ62="","",【お客さま入力用】申込フォーム!AJ62)</f>
        <v/>
      </c>
      <c r="AJ48" s="68" t="str">
        <f>IF(【お客さま入力用】申込フォーム!AK62="","",【お客さま入力用】申込フォーム!AK62)</f>
        <v/>
      </c>
      <c r="AK48" s="68" t="str">
        <f>IF(【お客さま入力用】申込フォーム!AL62="","",【お客さま入力用】申込フォーム!AL62)</f>
        <v/>
      </c>
      <c r="AL48" s="68" t="str">
        <f>IF(【お客さま入力用】申込フォーム!AM62="","",【お客さま入力用】申込フォーム!AM62)</f>
        <v/>
      </c>
      <c r="AM48" s="68" t="str">
        <f>IF(【お客さま入力用】申込フォーム!AN62="","",【お客さま入力用】申込フォーム!AN62)</f>
        <v/>
      </c>
      <c r="AN48" s="68" t="str">
        <f>IF(【お客さま入力用】申込フォーム!AO62="","",【お客さま入力用】申込フォーム!AO62)</f>
        <v/>
      </c>
      <c r="AO48" s="68" t="str">
        <f>IF(【お客さま入力用】申込フォーム!AP62="","",【お客さま入力用】申込フォーム!AP62)</f>
        <v/>
      </c>
    </row>
    <row r="49" spans="2:41">
      <c r="B49" s="39">
        <v>42</v>
      </c>
      <c r="C49" s="39"/>
      <c r="D49" s="39"/>
      <c r="E49" s="68" t="str">
        <f>IF(【お客さま入力用】申込フォーム!C63="","",【お客さま入力用】申込フォーム!C63)</f>
        <v/>
      </c>
      <c r="F49" s="68" t="str">
        <f>IF(【お客さま入力用】申込フォーム!E63="","",【お客さま入力用】申込フォーム!E63)</f>
        <v/>
      </c>
      <c r="G49" s="68" t="str">
        <f>IF(【お客さま入力用】申込フォーム!F63="","",【お客さま入力用】申込フォーム!F63)</f>
        <v/>
      </c>
      <c r="H49" s="68" t="str">
        <f>IF(【お客さま入力用】申込フォーム!G63="","",【お客さま入力用】申込フォーム!G63)</f>
        <v/>
      </c>
      <c r="I49" s="68" t="str">
        <f>IF(【お客さま入力用】申込フォーム!H63="","",【お客さま入力用】申込フォーム!H63)</f>
        <v/>
      </c>
      <c r="J49" s="68" t="str">
        <f>IF(【お客さま入力用】申込フォーム!I63="","",【お客さま入力用】申込フォーム!I63)</f>
        <v/>
      </c>
      <c r="K49" s="68" t="str">
        <f>IF(【お客さま入力用】申込フォーム!J63="","",【お客さま入力用】申込フォーム!J63)</f>
        <v/>
      </c>
      <c r="L49" s="68" t="str">
        <f>IF(【お客さま入力用】申込フォーム!K63="","",【お客さま入力用】申込フォーム!K63)</f>
        <v/>
      </c>
      <c r="M49" s="68" t="str">
        <f>IF(【お客さま入力用】申込フォーム!L63="","",【お客さま入力用】申込フォーム!L63)</f>
        <v/>
      </c>
      <c r="N49" s="68" t="str">
        <f>IF(【お客さま入力用】申込フォーム!M63="","",【お客さま入力用】申込フォーム!M63)</f>
        <v/>
      </c>
      <c r="O49" s="68" t="str">
        <f>IF(【お客さま入力用】申込フォーム!N63="","",【お客さま入力用】申込フォーム!N63)</f>
        <v/>
      </c>
      <c r="P49" s="68" t="str">
        <f>IF(【お客さま入力用】申込フォーム!O63="","",【お客さま入力用】申込フォーム!O63)</f>
        <v/>
      </c>
      <c r="Q49" s="68" t="str">
        <f>IF(【お客さま入力用】申込フォーム!P63="","",【お客さま入力用】申込フォーム!P63)</f>
        <v/>
      </c>
      <c r="R49" s="68" t="str">
        <f>IF(【お客さま入力用】申込フォーム!Q63="","",【お客さま入力用】申込フォーム!Q63)</f>
        <v/>
      </c>
      <c r="S49" s="68" t="str">
        <f>IF(【お客さま入力用】申込フォーム!T63="","",【お客さま入力用】申込フォーム!T63)</f>
        <v/>
      </c>
      <c r="T49" s="68" t="str">
        <f>IF(【お客さま入力用】申込フォーム!U63="","",【お客さま入力用】申込フォーム!U63)</f>
        <v/>
      </c>
      <c r="U49" s="68" t="str">
        <f>IF(【お客さま入力用】申込フォーム!V63="","",【お客さま入力用】申込フォーム!V63)</f>
        <v/>
      </c>
      <c r="V49" s="68" t="str">
        <f>IF(【お客さま入力用】申込フォーム!W63="","",【お客さま入力用】申込フォーム!W63)</f>
        <v/>
      </c>
      <c r="W49" s="68" t="str">
        <f>IF(【お客さま入力用】申込フォーム!X63="","",【お客さま入力用】申込フォーム!X63)</f>
        <v/>
      </c>
      <c r="X49" s="68" t="str">
        <f>IF(【お客さま入力用】申込フォーム!Y63="","",【お客さま入力用】申込フォーム!Y63)</f>
        <v/>
      </c>
      <c r="Y49" s="68" t="str">
        <f>IF(【お客さま入力用】申込フォーム!Z63="","",【お客さま入力用】申込フォーム!Z63)</f>
        <v/>
      </c>
      <c r="Z49" s="68" t="str">
        <f>IF(【お客さま入力用】申込フォーム!AA63="","",【お客さま入力用】申込フォーム!AA63)</f>
        <v/>
      </c>
      <c r="AA49" s="68" t="str">
        <f>IF(【お客さま入力用】申込フォーム!AB63="","",【お客さま入力用】申込フォーム!AB63)</f>
        <v/>
      </c>
      <c r="AB49" s="68" t="str">
        <f>IF(【お客さま入力用】申込フォーム!AC63="","",【お客さま入力用】申込フォーム!AC63)</f>
        <v/>
      </c>
      <c r="AC49" s="68" t="str">
        <f>IF(【お客さま入力用】申込フォーム!AD63="","",【お客さま入力用】申込フォーム!AD63)</f>
        <v/>
      </c>
      <c r="AD49" s="68" t="str">
        <f>IF(【お客さま入力用】申込フォーム!AE63="","",【お客さま入力用】申込フォーム!AE63)</f>
        <v/>
      </c>
      <c r="AE49" s="68" t="str">
        <f>IF(【お客さま入力用】申込フォーム!AF63="","",【お客さま入力用】申込フォーム!AF63)</f>
        <v/>
      </c>
      <c r="AF49" s="68" t="str">
        <f>IF(【お客さま入力用】申込フォーム!AG63="","",【お客さま入力用】申込フォーム!AG63)</f>
        <v/>
      </c>
      <c r="AG49" s="68" t="str">
        <f>IF(【お客さま入力用】申込フォーム!AH63="","",【お客さま入力用】申込フォーム!AH63)</f>
        <v/>
      </c>
      <c r="AH49" s="68" t="str">
        <f>IF(【お客さま入力用】申込フォーム!AI63="","",【お客さま入力用】申込フォーム!AI63)</f>
        <v/>
      </c>
      <c r="AI49" s="68" t="str">
        <f>IF(【お客さま入力用】申込フォーム!AJ63="","",【お客さま入力用】申込フォーム!AJ63)</f>
        <v/>
      </c>
      <c r="AJ49" s="68" t="str">
        <f>IF(【お客さま入力用】申込フォーム!AK63="","",【お客さま入力用】申込フォーム!AK63)</f>
        <v/>
      </c>
      <c r="AK49" s="68" t="str">
        <f>IF(【お客さま入力用】申込フォーム!AL63="","",【お客さま入力用】申込フォーム!AL63)</f>
        <v/>
      </c>
      <c r="AL49" s="68" t="str">
        <f>IF(【お客さま入力用】申込フォーム!AM63="","",【お客さま入力用】申込フォーム!AM63)</f>
        <v/>
      </c>
      <c r="AM49" s="68" t="str">
        <f>IF(【お客さま入力用】申込フォーム!AN63="","",【お客さま入力用】申込フォーム!AN63)</f>
        <v/>
      </c>
      <c r="AN49" s="68" t="str">
        <f>IF(【お客さま入力用】申込フォーム!AO63="","",【お客さま入力用】申込フォーム!AO63)</f>
        <v/>
      </c>
      <c r="AO49" s="68" t="str">
        <f>IF(【お客さま入力用】申込フォーム!AP63="","",【お客さま入力用】申込フォーム!AP63)</f>
        <v/>
      </c>
    </row>
    <row r="50" spans="2:41">
      <c r="B50" s="39">
        <v>43</v>
      </c>
      <c r="C50" s="39"/>
      <c r="D50" s="39"/>
      <c r="E50" s="68" t="str">
        <f>IF(【お客さま入力用】申込フォーム!C64="","",【お客さま入力用】申込フォーム!C64)</f>
        <v/>
      </c>
      <c r="F50" s="68" t="str">
        <f>IF(【お客さま入力用】申込フォーム!E64="","",【お客さま入力用】申込フォーム!E64)</f>
        <v/>
      </c>
      <c r="G50" s="68" t="str">
        <f>IF(【お客さま入力用】申込フォーム!F64="","",【お客さま入力用】申込フォーム!F64)</f>
        <v/>
      </c>
      <c r="H50" s="68" t="str">
        <f>IF(【お客さま入力用】申込フォーム!G64="","",【お客さま入力用】申込フォーム!G64)</f>
        <v/>
      </c>
      <c r="I50" s="68" t="str">
        <f>IF(【お客さま入力用】申込フォーム!H64="","",【お客さま入力用】申込フォーム!H64)</f>
        <v/>
      </c>
      <c r="J50" s="68" t="str">
        <f>IF(【お客さま入力用】申込フォーム!I64="","",【お客さま入力用】申込フォーム!I64)</f>
        <v/>
      </c>
      <c r="K50" s="68" t="str">
        <f>IF(【お客さま入力用】申込フォーム!J64="","",【お客さま入力用】申込フォーム!J64)</f>
        <v/>
      </c>
      <c r="L50" s="68" t="str">
        <f>IF(【お客さま入力用】申込フォーム!K64="","",【お客さま入力用】申込フォーム!K64)</f>
        <v/>
      </c>
      <c r="M50" s="68" t="str">
        <f>IF(【お客さま入力用】申込フォーム!L64="","",【お客さま入力用】申込フォーム!L64)</f>
        <v/>
      </c>
      <c r="N50" s="68" t="str">
        <f>IF(【お客さま入力用】申込フォーム!M64="","",【お客さま入力用】申込フォーム!M64)</f>
        <v/>
      </c>
      <c r="O50" s="68" t="str">
        <f>IF(【お客さま入力用】申込フォーム!N64="","",【お客さま入力用】申込フォーム!N64)</f>
        <v/>
      </c>
      <c r="P50" s="68" t="str">
        <f>IF(【お客さま入力用】申込フォーム!O64="","",【お客さま入力用】申込フォーム!O64)</f>
        <v/>
      </c>
      <c r="Q50" s="68" t="str">
        <f>IF(【お客さま入力用】申込フォーム!P64="","",【お客さま入力用】申込フォーム!P64)</f>
        <v/>
      </c>
      <c r="R50" s="68" t="str">
        <f>IF(【お客さま入力用】申込フォーム!Q64="","",【お客さま入力用】申込フォーム!Q64)</f>
        <v/>
      </c>
      <c r="S50" s="68" t="str">
        <f>IF(【お客さま入力用】申込フォーム!T64="","",【お客さま入力用】申込フォーム!T64)</f>
        <v/>
      </c>
      <c r="T50" s="68" t="str">
        <f>IF(【お客さま入力用】申込フォーム!U64="","",【お客さま入力用】申込フォーム!U64)</f>
        <v/>
      </c>
      <c r="U50" s="68" t="str">
        <f>IF(【お客さま入力用】申込フォーム!V64="","",【お客さま入力用】申込フォーム!V64)</f>
        <v/>
      </c>
      <c r="V50" s="68" t="str">
        <f>IF(【お客さま入力用】申込フォーム!W64="","",【お客さま入力用】申込フォーム!W64)</f>
        <v/>
      </c>
      <c r="W50" s="68" t="str">
        <f>IF(【お客さま入力用】申込フォーム!X64="","",【お客さま入力用】申込フォーム!X64)</f>
        <v/>
      </c>
      <c r="X50" s="68" t="str">
        <f>IF(【お客さま入力用】申込フォーム!Y64="","",【お客さま入力用】申込フォーム!Y64)</f>
        <v/>
      </c>
      <c r="Y50" s="68" t="str">
        <f>IF(【お客さま入力用】申込フォーム!Z64="","",【お客さま入力用】申込フォーム!Z64)</f>
        <v/>
      </c>
      <c r="Z50" s="68" t="str">
        <f>IF(【お客さま入力用】申込フォーム!AA64="","",【お客さま入力用】申込フォーム!AA64)</f>
        <v/>
      </c>
      <c r="AA50" s="68" t="str">
        <f>IF(【お客さま入力用】申込フォーム!AB64="","",【お客さま入力用】申込フォーム!AB64)</f>
        <v/>
      </c>
      <c r="AB50" s="68" t="str">
        <f>IF(【お客さま入力用】申込フォーム!AC64="","",【お客さま入力用】申込フォーム!AC64)</f>
        <v/>
      </c>
      <c r="AC50" s="68" t="str">
        <f>IF(【お客さま入力用】申込フォーム!AD64="","",【お客さま入力用】申込フォーム!AD64)</f>
        <v/>
      </c>
      <c r="AD50" s="68" t="str">
        <f>IF(【お客さま入力用】申込フォーム!AE64="","",【お客さま入力用】申込フォーム!AE64)</f>
        <v/>
      </c>
      <c r="AE50" s="68" t="str">
        <f>IF(【お客さま入力用】申込フォーム!AF64="","",【お客さま入力用】申込フォーム!AF64)</f>
        <v/>
      </c>
      <c r="AF50" s="68" t="str">
        <f>IF(【お客さま入力用】申込フォーム!AG64="","",【お客さま入力用】申込フォーム!AG64)</f>
        <v/>
      </c>
      <c r="AG50" s="68" t="str">
        <f>IF(【お客さま入力用】申込フォーム!AH64="","",【お客さま入力用】申込フォーム!AH64)</f>
        <v/>
      </c>
      <c r="AH50" s="68" t="str">
        <f>IF(【お客さま入力用】申込フォーム!AI64="","",【お客さま入力用】申込フォーム!AI64)</f>
        <v/>
      </c>
      <c r="AI50" s="68" t="str">
        <f>IF(【お客さま入力用】申込フォーム!AJ64="","",【お客さま入力用】申込フォーム!AJ64)</f>
        <v/>
      </c>
      <c r="AJ50" s="68" t="str">
        <f>IF(【お客さま入力用】申込フォーム!AK64="","",【お客さま入力用】申込フォーム!AK64)</f>
        <v/>
      </c>
      <c r="AK50" s="68" t="str">
        <f>IF(【お客さま入力用】申込フォーム!AL64="","",【お客さま入力用】申込フォーム!AL64)</f>
        <v/>
      </c>
      <c r="AL50" s="68" t="str">
        <f>IF(【お客さま入力用】申込フォーム!AM64="","",【お客さま入力用】申込フォーム!AM64)</f>
        <v/>
      </c>
      <c r="AM50" s="68" t="str">
        <f>IF(【お客さま入力用】申込フォーム!AN64="","",【お客さま入力用】申込フォーム!AN64)</f>
        <v/>
      </c>
      <c r="AN50" s="68" t="str">
        <f>IF(【お客さま入力用】申込フォーム!AO64="","",【お客さま入力用】申込フォーム!AO64)</f>
        <v/>
      </c>
      <c r="AO50" s="68" t="str">
        <f>IF(【お客さま入力用】申込フォーム!AP64="","",【お客さま入力用】申込フォーム!AP64)</f>
        <v/>
      </c>
    </row>
    <row r="51" spans="2:41">
      <c r="B51" s="39">
        <v>44</v>
      </c>
      <c r="C51" s="39"/>
      <c r="D51" s="39"/>
      <c r="E51" s="68" t="str">
        <f>IF(【お客さま入力用】申込フォーム!C65="","",【お客さま入力用】申込フォーム!C65)</f>
        <v/>
      </c>
      <c r="F51" s="68" t="str">
        <f>IF(【お客さま入力用】申込フォーム!E65="","",【お客さま入力用】申込フォーム!E65)</f>
        <v/>
      </c>
      <c r="G51" s="68" t="str">
        <f>IF(【お客さま入力用】申込フォーム!F65="","",【お客さま入力用】申込フォーム!F65)</f>
        <v/>
      </c>
      <c r="H51" s="68" t="str">
        <f>IF(【お客さま入力用】申込フォーム!G65="","",【お客さま入力用】申込フォーム!G65)</f>
        <v/>
      </c>
      <c r="I51" s="68" t="str">
        <f>IF(【お客さま入力用】申込フォーム!H65="","",【お客さま入力用】申込フォーム!H65)</f>
        <v/>
      </c>
      <c r="J51" s="68" t="str">
        <f>IF(【お客さま入力用】申込フォーム!I65="","",【お客さま入力用】申込フォーム!I65)</f>
        <v/>
      </c>
      <c r="K51" s="68" t="str">
        <f>IF(【お客さま入力用】申込フォーム!J65="","",【お客さま入力用】申込フォーム!J65)</f>
        <v/>
      </c>
      <c r="L51" s="68" t="str">
        <f>IF(【お客さま入力用】申込フォーム!K65="","",【お客さま入力用】申込フォーム!K65)</f>
        <v/>
      </c>
      <c r="M51" s="68" t="str">
        <f>IF(【お客さま入力用】申込フォーム!L65="","",【お客さま入力用】申込フォーム!L65)</f>
        <v/>
      </c>
      <c r="N51" s="68" t="str">
        <f>IF(【お客さま入力用】申込フォーム!M65="","",【お客さま入力用】申込フォーム!M65)</f>
        <v/>
      </c>
      <c r="O51" s="68" t="str">
        <f>IF(【お客さま入力用】申込フォーム!N65="","",【お客さま入力用】申込フォーム!N65)</f>
        <v/>
      </c>
      <c r="P51" s="68" t="str">
        <f>IF(【お客さま入力用】申込フォーム!O65="","",【お客さま入力用】申込フォーム!O65)</f>
        <v/>
      </c>
      <c r="Q51" s="68" t="str">
        <f>IF(【お客さま入力用】申込フォーム!P65="","",【お客さま入力用】申込フォーム!P65)</f>
        <v/>
      </c>
      <c r="R51" s="68" t="str">
        <f>IF(【お客さま入力用】申込フォーム!Q65="","",【お客さま入力用】申込フォーム!Q65)</f>
        <v/>
      </c>
      <c r="S51" s="68" t="str">
        <f>IF(【お客さま入力用】申込フォーム!T65="","",【お客さま入力用】申込フォーム!T65)</f>
        <v/>
      </c>
      <c r="T51" s="68" t="str">
        <f>IF(【お客さま入力用】申込フォーム!U65="","",【お客さま入力用】申込フォーム!U65)</f>
        <v/>
      </c>
      <c r="U51" s="68" t="str">
        <f>IF(【お客さま入力用】申込フォーム!V65="","",【お客さま入力用】申込フォーム!V65)</f>
        <v/>
      </c>
      <c r="V51" s="68" t="str">
        <f>IF(【お客さま入力用】申込フォーム!W65="","",【お客さま入力用】申込フォーム!W65)</f>
        <v/>
      </c>
      <c r="W51" s="68" t="str">
        <f>IF(【お客さま入力用】申込フォーム!X65="","",【お客さま入力用】申込フォーム!X65)</f>
        <v/>
      </c>
      <c r="X51" s="68" t="str">
        <f>IF(【お客さま入力用】申込フォーム!Y65="","",【お客さま入力用】申込フォーム!Y65)</f>
        <v/>
      </c>
      <c r="Y51" s="68" t="str">
        <f>IF(【お客さま入力用】申込フォーム!Z65="","",【お客さま入力用】申込フォーム!Z65)</f>
        <v/>
      </c>
      <c r="Z51" s="68" t="str">
        <f>IF(【お客さま入力用】申込フォーム!AA65="","",【お客さま入力用】申込フォーム!AA65)</f>
        <v/>
      </c>
      <c r="AA51" s="68" t="str">
        <f>IF(【お客さま入力用】申込フォーム!AB65="","",【お客さま入力用】申込フォーム!AB65)</f>
        <v/>
      </c>
      <c r="AB51" s="68" t="str">
        <f>IF(【お客さま入力用】申込フォーム!AC65="","",【お客さま入力用】申込フォーム!AC65)</f>
        <v/>
      </c>
      <c r="AC51" s="68" t="str">
        <f>IF(【お客さま入力用】申込フォーム!AD65="","",【お客さま入力用】申込フォーム!AD65)</f>
        <v/>
      </c>
      <c r="AD51" s="68" t="str">
        <f>IF(【お客さま入力用】申込フォーム!AE65="","",【お客さま入力用】申込フォーム!AE65)</f>
        <v/>
      </c>
      <c r="AE51" s="68" t="str">
        <f>IF(【お客さま入力用】申込フォーム!AF65="","",【お客さま入力用】申込フォーム!AF65)</f>
        <v/>
      </c>
      <c r="AF51" s="68" t="str">
        <f>IF(【お客さま入力用】申込フォーム!AG65="","",【お客さま入力用】申込フォーム!AG65)</f>
        <v/>
      </c>
      <c r="AG51" s="68" t="str">
        <f>IF(【お客さま入力用】申込フォーム!AH65="","",【お客さま入力用】申込フォーム!AH65)</f>
        <v/>
      </c>
      <c r="AH51" s="68" t="str">
        <f>IF(【お客さま入力用】申込フォーム!AI65="","",【お客さま入力用】申込フォーム!AI65)</f>
        <v/>
      </c>
      <c r="AI51" s="68" t="str">
        <f>IF(【お客さま入力用】申込フォーム!AJ65="","",【お客さま入力用】申込フォーム!AJ65)</f>
        <v/>
      </c>
      <c r="AJ51" s="68" t="str">
        <f>IF(【お客さま入力用】申込フォーム!AK65="","",【お客さま入力用】申込フォーム!AK65)</f>
        <v/>
      </c>
      <c r="AK51" s="68" t="str">
        <f>IF(【お客さま入力用】申込フォーム!AL65="","",【お客さま入力用】申込フォーム!AL65)</f>
        <v/>
      </c>
      <c r="AL51" s="68" t="str">
        <f>IF(【お客さま入力用】申込フォーム!AM65="","",【お客さま入力用】申込フォーム!AM65)</f>
        <v/>
      </c>
      <c r="AM51" s="68" t="str">
        <f>IF(【お客さま入力用】申込フォーム!AN65="","",【お客さま入力用】申込フォーム!AN65)</f>
        <v/>
      </c>
      <c r="AN51" s="68" t="str">
        <f>IF(【お客さま入力用】申込フォーム!AO65="","",【お客さま入力用】申込フォーム!AO65)</f>
        <v/>
      </c>
      <c r="AO51" s="68" t="str">
        <f>IF(【お客さま入力用】申込フォーム!AP65="","",【お客さま入力用】申込フォーム!AP65)</f>
        <v/>
      </c>
    </row>
    <row r="52" spans="2:41">
      <c r="B52" s="39">
        <v>45</v>
      </c>
      <c r="C52" s="39"/>
      <c r="D52" s="39"/>
      <c r="E52" s="68" t="str">
        <f>IF(【お客さま入力用】申込フォーム!C66="","",【お客さま入力用】申込フォーム!C66)</f>
        <v/>
      </c>
      <c r="F52" s="68" t="str">
        <f>IF(【お客さま入力用】申込フォーム!E66="","",【お客さま入力用】申込フォーム!E66)</f>
        <v/>
      </c>
      <c r="G52" s="68" t="str">
        <f>IF(【お客さま入力用】申込フォーム!F66="","",【お客さま入力用】申込フォーム!F66)</f>
        <v/>
      </c>
      <c r="H52" s="68" t="str">
        <f>IF(【お客さま入力用】申込フォーム!G66="","",【お客さま入力用】申込フォーム!G66)</f>
        <v/>
      </c>
      <c r="I52" s="68" t="str">
        <f>IF(【お客さま入力用】申込フォーム!H66="","",【お客さま入力用】申込フォーム!H66)</f>
        <v/>
      </c>
      <c r="J52" s="68" t="str">
        <f>IF(【お客さま入力用】申込フォーム!I66="","",【お客さま入力用】申込フォーム!I66)</f>
        <v/>
      </c>
      <c r="K52" s="68" t="str">
        <f>IF(【お客さま入力用】申込フォーム!J66="","",【お客さま入力用】申込フォーム!J66)</f>
        <v/>
      </c>
      <c r="L52" s="68" t="str">
        <f>IF(【お客さま入力用】申込フォーム!K66="","",【お客さま入力用】申込フォーム!K66)</f>
        <v/>
      </c>
      <c r="M52" s="68" t="str">
        <f>IF(【お客さま入力用】申込フォーム!L66="","",【お客さま入力用】申込フォーム!L66)</f>
        <v/>
      </c>
      <c r="N52" s="68" t="str">
        <f>IF(【お客さま入力用】申込フォーム!M66="","",【お客さま入力用】申込フォーム!M66)</f>
        <v/>
      </c>
      <c r="O52" s="68" t="str">
        <f>IF(【お客さま入力用】申込フォーム!N66="","",【お客さま入力用】申込フォーム!N66)</f>
        <v/>
      </c>
      <c r="P52" s="68" t="str">
        <f>IF(【お客さま入力用】申込フォーム!O66="","",【お客さま入力用】申込フォーム!O66)</f>
        <v/>
      </c>
      <c r="Q52" s="68" t="str">
        <f>IF(【お客さま入力用】申込フォーム!P66="","",【お客さま入力用】申込フォーム!P66)</f>
        <v/>
      </c>
      <c r="R52" s="68" t="str">
        <f>IF(【お客さま入力用】申込フォーム!Q66="","",【お客さま入力用】申込フォーム!Q66)</f>
        <v/>
      </c>
      <c r="S52" s="68" t="str">
        <f>IF(【お客さま入力用】申込フォーム!T66="","",【お客さま入力用】申込フォーム!T66)</f>
        <v/>
      </c>
      <c r="T52" s="68" t="str">
        <f>IF(【お客さま入力用】申込フォーム!U66="","",【お客さま入力用】申込フォーム!U66)</f>
        <v/>
      </c>
      <c r="U52" s="68" t="str">
        <f>IF(【お客さま入力用】申込フォーム!V66="","",【お客さま入力用】申込フォーム!V66)</f>
        <v/>
      </c>
      <c r="V52" s="68" t="str">
        <f>IF(【お客さま入力用】申込フォーム!W66="","",【お客さま入力用】申込フォーム!W66)</f>
        <v/>
      </c>
      <c r="W52" s="68" t="str">
        <f>IF(【お客さま入力用】申込フォーム!X66="","",【お客さま入力用】申込フォーム!X66)</f>
        <v/>
      </c>
      <c r="X52" s="68" t="str">
        <f>IF(【お客さま入力用】申込フォーム!Y66="","",【お客さま入力用】申込フォーム!Y66)</f>
        <v/>
      </c>
      <c r="Y52" s="68" t="str">
        <f>IF(【お客さま入力用】申込フォーム!Z66="","",【お客さま入力用】申込フォーム!Z66)</f>
        <v/>
      </c>
      <c r="Z52" s="68" t="str">
        <f>IF(【お客さま入力用】申込フォーム!AA66="","",【お客さま入力用】申込フォーム!AA66)</f>
        <v/>
      </c>
      <c r="AA52" s="68" t="str">
        <f>IF(【お客さま入力用】申込フォーム!AB66="","",【お客さま入力用】申込フォーム!AB66)</f>
        <v/>
      </c>
      <c r="AB52" s="68" t="str">
        <f>IF(【お客さま入力用】申込フォーム!AC66="","",【お客さま入力用】申込フォーム!AC66)</f>
        <v/>
      </c>
      <c r="AC52" s="68" t="str">
        <f>IF(【お客さま入力用】申込フォーム!AD66="","",【お客さま入力用】申込フォーム!AD66)</f>
        <v/>
      </c>
      <c r="AD52" s="68" t="str">
        <f>IF(【お客さま入力用】申込フォーム!AE66="","",【お客さま入力用】申込フォーム!AE66)</f>
        <v/>
      </c>
      <c r="AE52" s="68" t="str">
        <f>IF(【お客さま入力用】申込フォーム!AF66="","",【お客さま入力用】申込フォーム!AF66)</f>
        <v/>
      </c>
      <c r="AF52" s="68" t="str">
        <f>IF(【お客さま入力用】申込フォーム!AG66="","",【お客さま入力用】申込フォーム!AG66)</f>
        <v/>
      </c>
      <c r="AG52" s="68" t="str">
        <f>IF(【お客さま入力用】申込フォーム!AH66="","",【お客さま入力用】申込フォーム!AH66)</f>
        <v/>
      </c>
      <c r="AH52" s="68" t="str">
        <f>IF(【お客さま入力用】申込フォーム!AI66="","",【お客さま入力用】申込フォーム!AI66)</f>
        <v/>
      </c>
      <c r="AI52" s="68" t="str">
        <f>IF(【お客さま入力用】申込フォーム!AJ66="","",【お客さま入力用】申込フォーム!AJ66)</f>
        <v/>
      </c>
      <c r="AJ52" s="68" t="str">
        <f>IF(【お客さま入力用】申込フォーム!AK66="","",【お客さま入力用】申込フォーム!AK66)</f>
        <v/>
      </c>
      <c r="AK52" s="68" t="str">
        <f>IF(【お客さま入力用】申込フォーム!AL66="","",【お客さま入力用】申込フォーム!AL66)</f>
        <v/>
      </c>
      <c r="AL52" s="68" t="str">
        <f>IF(【お客さま入力用】申込フォーム!AM66="","",【お客さま入力用】申込フォーム!AM66)</f>
        <v/>
      </c>
      <c r="AM52" s="68" t="str">
        <f>IF(【お客さま入力用】申込フォーム!AN66="","",【お客さま入力用】申込フォーム!AN66)</f>
        <v/>
      </c>
      <c r="AN52" s="68" t="str">
        <f>IF(【お客さま入力用】申込フォーム!AO66="","",【お客さま入力用】申込フォーム!AO66)</f>
        <v/>
      </c>
      <c r="AO52" s="68" t="str">
        <f>IF(【お客さま入力用】申込フォーム!AP66="","",【お客さま入力用】申込フォーム!AP66)</f>
        <v/>
      </c>
    </row>
    <row r="53" spans="2:41">
      <c r="B53" s="39">
        <v>46</v>
      </c>
      <c r="C53" s="39"/>
      <c r="D53" s="39"/>
      <c r="E53" s="68" t="str">
        <f>IF(【お客さま入力用】申込フォーム!C67="","",【お客さま入力用】申込フォーム!C67)</f>
        <v/>
      </c>
      <c r="F53" s="68" t="str">
        <f>IF(【お客さま入力用】申込フォーム!E67="","",【お客さま入力用】申込フォーム!E67)</f>
        <v/>
      </c>
      <c r="G53" s="68" t="str">
        <f>IF(【お客さま入力用】申込フォーム!F67="","",【お客さま入力用】申込フォーム!F67)</f>
        <v/>
      </c>
      <c r="H53" s="68" t="str">
        <f>IF(【お客さま入力用】申込フォーム!G67="","",【お客さま入力用】申込フォーム!G67)</f>
        <v/>
      </c>
      <c r="I53" s="68" t="str">
        <f>IF(【お客さま入力用】申込フォーム!H67="","",【お客さま入力用】申込フォーム!H67)</f>
        <v/>
      </c>
      <c r="J53" s="68" t="str">
        <f>IF(【お客さま入力用】申込フォーム!I67="","",【お客さま入力用】申込フォーム!I67)</f>
        <v/>
      </c>
      <c r="K53" s="68" t="str">
        <f>IF(【お客さま入力用】申込フォーム!J67="","",【お客さま入力用】申込フォーム!J67)</f>
        <v/>
      </c>
      <c r="L53" s="68" t="str">
        <f>IF(【お客さま入力用】申込フォーム!K67="","",【お客さま入力用】申込フォーム!K67)</f>
        <v/>
      </c>
      <c r="M53" s="68" t="str">
        <f>IF(【お客さま入力用】申込フォーム!L67="","",【お客さま入力用】申込フォーム!L67)</f>
        <v/>
      </c>
      <c r="N53" s="68" t="str">
        <f>IF(【お客さま入力用】申込フォーム!M67="","",【お客さま入力用】申込フォーム!M67)</f>
        <v/>
      </c>
      <c r="O53" s="68" t="str">
        <f>IF(【お客さま入力用】申込フォーム!N67="","",【お客さま入力用】申込フォーム!N67)</f>
        <v/>
      </c>
      <c r="P53" s="68" t="str">
        <f>IF(【お客さま入力用】申込フォーム!O67="","",【お客さま入力用】申込フォーム!O67)</f>
        <v/>
      </c>
      <c r="Q53" s="68" t="str">
        <f>IF(【お客さま入力用】申込フォーム!P67="","",【お客さま入力用】申込フォーム!P67)</f>
        <v/>
      </c>
      <c r="R53" s="68" t="str">
        <f>IF(【お客さま入力用】申込フォーム!Q67="","",【お客さま入力用】申込フォーム!Q67)</f>
        <v/>
      </c>
      <c r="S53" s="68" t="str">
        <f>IF(【お客さま入力用】申込フォーム!T67="","",【お客さま入力用】申込フォーム!T67)</f>
        <v/>
      </c>
      <c r="T53" s="68" t="str">
        <f>IF(【お客さま入力用】申込フォーム!U67="","",【お客さま入力用】申込フォーム!U67)</f>
        <v/>
      </c>
      <c r="U53" s="68" t="str">
        <f>IF(【お客さま入力用】申込フォーム!V67="","",【お客さま入力用】申込フォーム!V67)</f>
        <v/>
      </c>
      <c r="V53" s="68" t="str">
        <f>IF(【お客さま入力用】申込フォーム!W67="","",【お客さま入力用】申込フォーム!W67)</f>
        <v/>
      </c>
      <c r="W53" s="68" t="str">
        <f>IF(【お客さま入力用】申込フォーム!X67="","",【お客さま入力用】申込フォーム!X67)</f>
        <v/>
      </c>
      <c r="X53" s="68" t="str">
        <f>IF(【お客さま入力用】申込フォーム!Y67="","",【お客さま入力用】申込フォーム!Y67)</f>
        <v/>
      </c>
      <c r="Y53" s="68" t="str">
        <f>IF(【お客さま入力用】申込フォーム!Z67="","",【お客さま入力用】申込フォーム!Z67)</f>
        <v/>
      </c>
      <c r="Z53" s="68" t="str">
        <f>IF(【お客さま入力用】申込フォーム!AA67="","",【お客さま入力用】申込フォーム!AA67)</f>
        <v/>
      </c>
      <c r="AA53" s="68" t="str">
        <f>IF(【お客さま入力用】申込フォーム!AB67="","",【お客さま入力用】申込フォーム!AB67)</f>
        <v/>
      </c>
      <c r="AB53" s="68" t="str">
        <f>IF(【お客さま入力用】申込フォーム!AC67="","",【お客さま入力用】申込フォーム!AC67)</f>
        <v/>
      </c>
      <c r="AC53" s="68" t="str">
        <f>IF(【お客さま入力用】申込フォーム!AD67="","",【お客さま入力用】申込フォーム!AD67)</f>
        <v/>
      </c>
      <c r="AD53" s="68" t="str">
        <f>IF(【お客さま入力用】申込フォーム!AE67="","",【お客さま入力用】申込フォーム!AE67)</f>
        <v/>
      </c>
      <c r="AE53" s="68" t="str">
        <f>IF(【お客さま入力用】申込フォーム!AF67="","",【お客さま入力用】申込フォーム!AF67)</f>
        <v/>
      </c>
      <c r="AF53" s="68" t="str">
        <f>IF(【お客さま入力用】申込フォーム!AG67="","",【お客さま入力用】申込フォーム!AG67)</f>
        <v/>
      </c>
      <c r="AG53" s="68" t="str">
        <f>IF(【お客さま入力用】申込フォーム!AH67="","",【お客さま入力用】申込フォーム!AH67)</f>
        <v/>
      </c>
      <c r="AH53" s="68" t="str">
        <f>IF(【お客さま入力用】申込フォーム!AI67="","",【お客さま入力用】申込フォーム!AI67)</f>
        <v/>
      </c>
      <c r="AI53" s="68" t="str">
        <f>IF(【お客さま入力用】申込フォーム!AJ67="","",【お客さま入力用】申込フォーム!AJ67)</f>
        <v/>
      </c>
      <c r="AJ53" s="68" t="str">
        <f>IF(【お客さま入力用】申込フォーム!AK67="","",【お客さま入力用】申込フォーム!AK67)</f>
        <v/>
      </c>
      <c r="AK53" s="68" t="str">
        <f>IF(【お客さま入力用】申込フォーム!AL67="","",【お客さま入力用】申込フォーム!AL67)</f>
        <v/>
      </c>
      <c r="AL53" s="68" t="str">
        <f>IF(【お客さま入力用】申込フォーム!AM67="","",【お客さま入力用】申込フォーム!AM67)</f>
        <v/>
      </c>
      <c r="AM53" s="68" t="str">
        <f>IF(【お客さま入力用】申込フォーム!AN67="","",【お客さま入力用】申込フォーム!AN67)</f>
        <v/>
      </c>
      <c r="AN53" s="68" t="str">
        <f>IF(【お客さま入力用】申込フォーム!AO67="","",【お客さま入力用】申込フォーム!AO67)</f>
        <v/>
      </c>
      <c r="AO53" s="68" t="str">
        <f>IF(【お客さま入力用】申込フォーム!AP67="","",【お客さま入力用】申込フォーム!AP67)</f>
        <v/>
      </c>
    </row>
    <row r="54" spans="2:41">
      <c r="B54" s="39">
        <v>47</v>
      </c>
      <c r="C54" s="39"/>
      <c r="D54" s="39"/>
      <c r="E54" s="68" t="str">
        <f>IF(【お客さま入力用】申込フォーム!C68="","",【お客さま入力用】申込フォーム!C68)</f>
        <v/>
      </c>
      <c r="F54" s="68" t="str">
        <f>IF(【お客さま入力用】申込フォーム!E68="","",【お客さま入力用】申込フォーム!E68)</f>
        <v/>
      </c>
      <c r="G54" s="68" t="str">
        <f>IF(【お客さま入力用】申込フォーム!F68="","",【お客さま入力用】申込フォーム!F68)</f>
        <v/>
      </c>
      <c r="H54" s="68" t="str">
        <f>IF(【お客さま入力用】申込フォーム!G68="","",【お客さま入力用】申込フォーム!G68)</f>
        <v/>
      </c>
      <c r="I54" s="68" t="str">
        <f>IF(【お客さま入力用】申込フォーム!H68="","",【お客さま入力用】申込フォーム!H68)</f>
        <v/>
      </c>
      <c r="J54" s="68" t="str">
        <f>IF(【お客さま入力用】申込フォーム!I68="","",【お客さま入力用】申込フォーム!I68)</f>
        <v/>
      </c>
      <c r="K54" s="68" t="str">
        <f>IF(【お客さま入力用】申込フォーム!J68="","",【お客さま入力用】申込フォーム!J68)</f>
        <v/>
      </c>
      <c r="L54" s="68" t="str">
        <f>IF(【お客さま入力用】申込フォーム!K68="","",【お客さま入力用】申込フォーム!K68)</f>
        <v/>
      </c>
      <c r="M54" s="68" t="str">
        <f>IF(【お客さま入力用】申込フォーム!L68="","",【お客さま入力用】申込フォーム!L68)</f>
        <v/>
      </c>
      <c r="N54" s="68" t="str">
        <f>IF(【お客さま入力用】申込フォーム!M68="","",【お客さま入力用】申込フォーム!M68)</f>
        <v/>
      </c>
      <c r="O54" s="68" t="str">
        <f>IF(【お客さま入力用】申込フォーム!N68="","",【お客さま入力用】申込フォーム!N68)</f>
        <v/>
      </c>
      <c r="P54" s="68" t="str">
        <f>IF(【お客さま入力用】申込フォーム!O68="","",【お客さま入力用】申込フォーム!O68)</f>
        <v/>
      </c>
      <c r="Q54" s="68" t="str">
        <f>IF(【お客さま入力用】申込フォーム!P68="","",【お客さま入力用】申込フォーム!P68)</f>
        <v/>
      </c>
      <c r="R54" s="68" t="str">
        <f>IF(【お客さま入力用】申込フォーム!Q68="","",【お客さま入力用】申込フォーム!Q68)</f>
        <v/>
      </c>
      <c r="S54" s="68" t="str">
        <f>IF(【お客さま入力用】申込フォーム!T68="","",【お客さま入力用】申込フォーム!T68)</f>
        <v/>
      </c>
      <c r="T54" s="68" t="str">
        <f>IF(【お客さま入力用】申込フォーム!U68="","",【お客さま入力用】申込フォーム!U68)</f>
        <v/>
      </c>
      <c r="U54" s="68" t="str">
        <f>IF(【お客さま入力用】申込フォーム!V68="","",【お客さま入力用】申込フォーム!V68)</f>
        <v/>
      </c>
      <c r="V54" s="68" t="str">
        <f>IF(【お客さま入力用】申込フォーム!W68="","",【お客さま入力用】申込フォーム!W68)</f>
        <v/>
      </c>
      <c r="W54" s="68" t="str">
        <f>IF(【お客さま入力用】申込フォーム!X68="","",【お客さま入力用】申込フォーム!X68)</f>
        <v/>
      </c>
      <c r="X54" s="68" t="str">
        <f>IF(【お客さま入力用】申込フォーム!Y68="","",【お客さま入力用】申込フォーム!Y68)</f>
        <v/>
      </c>
      <c r="Y54" s="68" t="str">
        <f>IF(【お客さま入力用】申込フォーム!Z68="","",【お客さま入力用】申込フォーム!Z68)</f>
        <v/>
      </c>
      <c r="Z54" s="68" t="str">
        <f>IF(【お客さま入力用】申込フォーム!AA68="","",【お客さま入力用】申込フォーム!AA68)</f>
        <v/>
      </c>
      <c r="AA54" s="68" t="str">
        <f>IF(【お客さま入力用】申込フォーム!AB68="","",【お客さま入力用】申込フォーム!AB68)</f>
        <v/>
      </c>
      <c r="AB54" s="68" t="str">
        <f>IF(【お客さま入力用】申込フォーム!AC68="","",【お客さま入力用】申込フォーム!AC68)</f>
        <v/>
      </c>
      <c r="AC54" s="68" t="str">
        <f>IF(【お客さま入力用】申込フォーム!AD68="","",【お客さま入力用】申込フォーム!AD68)</f>
        <v/>
      </c>
      <c r="AD54" s="68" t="str">
        <f>IF(【お客さま入力用】申込フォーム!AE68="","",【お客さま入力用】申込フォーム!AE68)</f>
        <v/>
      </c>
      <c r="AE54" s="68" t="str">
        <f>IF(【お客さま入力用】申込フォーム!AF68="","",【お客さま入力用】申込フォーム!AF68)</f>
        <v/>
      </c>
      <c r="AF54" s="68" t="str">
        <f>IF(【お客さま入力用】申込フォーム!AG68="","",【お客さま入力用】申込フォーム!AG68)</f>
        <v/>
      </c>
      <c r="AG54" s="68" t="str">
        <f>IF(【お客さま入力用】申込フォーム!AH68="","",【お客さま入力用】申込フォーム!AH68)</f>
        <v/>
      </c>
      <c r="AH54" s="68" t="str">
        <f>IF(【お客さま入力用】申込フォーム!AI68="","",【お客さま入力用】申込フォーム!AI68)</f>
        <v/>
      </c>
      <c r="AI54" s="68" t="str">
        <f>IF(【お客さま入力用】申込フォーム!AJ68="","",【お客さま入力用】申込フォーム!AJ68)</f>
        <v/>
      </c>
      <c r="AJ54" s="68" t="str">
        <f>IF(【お客さま入力用】申込フォーム!AK68="","",【お客さま入力用】申込フォーム!AK68)</f>
        <v/>
      </c>
      <c r="AK54" s="68" t="str">
        <f>IF(【お客さま入力用】申込フォーム!AL68="","",【お客さま入力用】申込フォーム!AL68)</f>
        <v/>
      </c>
      <c r="AL54" s="68" t="str">
        <f>IF(【お客さま入力用】申込フォーム!AM68="","",【お客さま入力用】申込フォーム!AM68)</f>
        <v/>
      </c>
      <c r="AM54" s="68" t="str">
        <f>IF(【お客さま入力用】申込フォーム!AN68="","",【お客さま入力用】申込フォーム!AN68)</f>
        <v/>
      </c>
      <c r="AN54" s="68" t="str">
        <f>IF(【お客さま入力用】申込フォーム!AO68="","",【お客さま入力用】申込フォーム!AO68)</f>
        <v/>
      </c>
      <c r="AO54" s="68" t="str">
        <f>IF(【お客さま入力用】申込フォーム!AP68="","",【お客さま入力用】申込フォーム!AP68)</f>
        <v/>
      </c>
    </row>
    <row r="55" spans="2:41">
      <c r="B55" s="39">
        <v>48</v>
      </c>
      <c r="C55" s="39"/>
      <c r="D55" s="39"/>
      <c r="E55" s="68" t="str">
        <f>IF(【お客さま入力用】申込フォーム!C69="","",【お客さま入力用】申込フォーム!C69)</f>
        <v/>
      </c>
      <c r="F55" s="68" t="str">
        <f>IF(【お客さま入力用】申込フォーム!E69="","",【お客さま入力用】申込フォーム!E69)</f>
        <v/>
      </c>
      <c r="G55" s="68" t="str">
        <f>IF(【お客さま入力用】申込フォーム!F69="","",【お客さま入力用】申込フォーム!F69)</f>
        <v/>
      </c>
      <c r="H55" s="68" t="str">
        <f>IF(【お客さま入力用】申込フォーム!G69="","",【お客さま入力用】申込フォーム!G69)</f>
        <v/>
      </c>
      <c r="I55" s="68" t="str">
        <f>IF(【お客さま入力用】申込フォーム!H69="","",【お客さま入力用】申込フォーム!H69)</f>
        <v/>
      </c>
      <c r="J55" s="68" t="str">
        <f>IF(【お客さま入力用】申込フォーム!I69="","",【お客さま入力用】申込フォーム!I69)</f>
        <v/>
      </c>
      <c r="K55" s="68" t="str">
        <f>IF(【お客さま入力用】申込フォーム!J69="","",【お客さま入力用】申込フォーム!J69)</f>
        <v/>
      </c>
      <c r="L55" s="68" t="str">
        <f>IF(【お客さま入力用】申込フォーム!K69="","",【お客さま入力用】申込フォーム!K69)</f>
        <v/>
      </c>
      <c r="M55" s="68" t="str">
        <f>IF(【お客さま入力用】申込フォーム!L69="","",【お客さま入力用】申込フォーム!L69)</f>
        <v/>
      </c>
      <c r="N55" s="68" t="str">
        <f>IF(【お客さま入力用】申込フォーム!M69="","",【お客さま入力用】申込フォーム!M69)</f>
        <v/>
      </c>
      <c r="O55" s="68" t="str">
        <f>IF(【お客さま入力用】申込フォーム!N69="","",【お客さま入力用】申込フォーム!N69)</f>
        <v/>
      </c>
      <c r="P55" s="68" t="str">
        <f>IF(【お客さま入力用】申込フォーム!O69="","",【お客さま入力用】申込フォーム!O69)</f>
        <v/>
      </c>
      <c r="Q55" s="68" t="str">
        <f>IF(【お客さま入力用】申込フォーム!P69="","",【お客さま入力用】申込フォーム!P69)</f>
        <v/>
      </c>
      <c r="R55" s="68" t="str">
        <f>IF(【お客さま入力用】申込フォーム!Q69="","",【お客さま入力用】申込フォーム!Q69)</f>
        <v/>
      </c>
      <c r="S55" s="68" t="str">
        <f>IF(【お客さま入力用】申込フォーム!T69="","",【お客さま入力用】申込フォーム!T69)</f>
        <v/>
      </c>
      <c r="T55" s="68" t="str">
        <f>IF(【お客さま入力用】申込フォーム!U69="","",【お客さま入力用】申込フォーム!U69)</f>
        <v/>
      </c>
      <c r="U55" s="68" t="str">
        <f>IF(【お客さま入力用】申込フォーム!V69="","",【お客さま入力用】申込フォーム!V69)</f>
        <v/>
      </c>
      <c r="V55" s="68" t="str">
        <f>IF(【お客さま入力用】申込フォーム!W69="","",【お客さま入力用】申込フォーム!W69)</f>
        <v/>
      </c>
      <c r="W55" s="68" t="str">
        <f>IF(【お客さま入力用】申込フォーム!X69="","",【お客さま入力用】申込フォーム!X69)</f>
        <v/>
      </c>
      <c r="X55" s="68" t="str">
        <f>IF(【お客さま入力用】申込フォーム!Y69="","",【お客さま入力用】申込フォーム!Y69)</f>
        <v/>
      </c>
      <c r="Y55" s="68" t="str">
        <f>IF(【お客さま入力用】申込フォーム!Z69="","",【お客さま入力用】申込フォーム!Z69)</f>
        <v/>
      </c>
      <c r="Z55" s="68" t="str">
        <f>IF(【お客さま入力用】申込フォーム!AA69="","",【お客さま入力用】申込フォーム!AA69)</f>
        <v/>
      </c>
      <c r="AA55" s="68" t="str">
        <f>IF(【お客さま入力用】申込フォーム!AB69="","",【お客さま入力用】申込フォーム!AB69)</f>
        <v/>
      </c>
      <c r="AB55" s="68" t="str">
        <f>IF(【お客さま入力用】申込フォーム!AC69="","",【お客さま入力用】申込フォーム!AC69)</f>
        <v/>
      </c>
      <c r="AC55" s="68" t="str">
        <f>IF(【お客さま入力用】申込フォーム!AD69="","",【お客さま入力用】申込フォーム!AD69)</f>
        <v/>
      </c>
      <c r="AD55" s="68" t="str">
        <f>IF(【お客さま入力用】申込フォーム!AE69="","",【お客さま入力用】申込フォーム!AE69)</f>
        <v/>
      </c>
      <c r="AE55" s="68" t="str">
        <f>IF(【お客さま入力用】申込フォーム!AF69="","",【お客さま入力用】申込フォーム!AF69)</f>
        <v/>
      </c>
      <c r="AF55" s="68" t="str">
        <f>IF(【お客さま入力用】申込フォーム!AG69="","",【お客さま入力用】申込フォーム!AG69)</f>
        <v/>
      </c>
      <c r="AG55" s="68" t="str">
        <f>IF(【お客さま入力用】申込フォーム!AH69="","",【お客さま入力用】申込フォーム!AH69)</f>
        <v/>
      </c>
      <c r="AH55" s="68" t="str">
        <f>IF(【お客さま入力用】申込フォーム!AI69="","",【お客さま入力用】申込フォーム!AI69)</f>
        <v/>
      </c>
      <c r="AI55" s="68" t="str">
        <f>IF(【お客さま入力用】申込フォーム!AJ69="","",【お客さま入力用】申込フォーム!AJ69)</f>
        <v/>
      </c>
      <c r="AJ55" s="68" t="str">
        <f>IF(【お客さま入力用】申込フォーム!AK69="","",【お客さま入力用】申込フォーム!AK69)</f>
        <v/>
      </c>
      <c r="AK55" s="68" t="str">
        <f>IF(【お客さま入力用】申込フォーム!AL69="","",【お客さま入力用】申込フォーム!AL69)</f>
        <v/>
      </c>
      <c r="AL55" s="68" t="str">
        <f>IF(【お客さま入力用】申込フォーム!AM69="","",【お客さま入力用】申込フォーム!AM69)</f>
        <v/>
      </c>
      <c r="AM55" s="68" t="str">
        <f>IF(【お客さま入力用】申込フォーム!AN69="","",【お客さま入力用】申込フォーム!AN69)</f>
        <v/>
      </c>
      <c r="AN55" s="68" t="str">
        <f>IF(【お客さま入力用】申込フォーム!AO69="","",【お客さま入力用】申込フォーム!AO69)</f>
        <v/>
      </c>
      <c r="AO55" s="68" t="str">
        <f>IF(【お客さま入力用】申込フォーム!AP69="","",【お客さま入力用】申込フォーム!AP69)</f>
        <v/>
      </c>
    </row>
    <row r="56" spans="2:41">
      <c r="B56" s="39">
        <v>49</v>
      </c>
      <c r="C56" s="39"/>
      <c r="D56" s="39"/>
      <c r="E56" s="68" t="str">
        <f>IF(【お客さま入力用】申込フォーム!C70="","",【お客さま入力用】申込フォーム!C70)</f>
        <v/>
      </c>
      <c r="F56" s="68" t="str">
        <f>IF(【お客さま入力用】申込フォーム!E70="","",【お客さま入力用】申込フォーム!E70)</f>
        <v/>
      </c>
      <c r="G56" s="68" t="str">
        <f>IF(【お客さま入力用】申込フォーム!F70="","",【お客さま入力用】申込フォーム!F70)</f>
        <v/>
      </c>
      <c r="H56" s="68" t="str">
        <f>IF(【お客さま入力用】申込フォーム!G70="","",【お客さま入力用】申込フォーム!G70)</f>
        <v/>
      </c>
      <c r="I56" s="68" t="str">
        <f>IF(【お客さま入力用】申込フォーム!H70="","",【お客さま入力用】申込フォーム!H70)</f>
        <v/>
      </c>
      <c r="J56" s="68" t="str">
        <f>IF(【お客さま入力用】申込フォーム!I70="","",【お客さま入力用】申込フォーム!I70)</f>
        <v/>
      </c>
      <c r="K56" s="68" t="str">
        <f>IF(【お客さま入力用】申込フォーム!J70="","",【お客さま入力用】申込フォーム!J70)</f>
        <v/>
      </c>
      <c r="L56" s="68" t="str">
        <f>IF(【お客さま入力用】申込フォーム!K70="","",【お客さま入力用】申込フォーム!K70)</f>
        <v/>
      </c>
      <c r="M56" s="68" t="str">
        <f>IF(【お客さま入力用】申込フォーム!L70="","",【お客さま入力用】申込フォーム!L70)</f>
        <v/>
      </c>
      <c r="N56" s="68" t="str">
        <f>IF(【お客さま入力用】申込フォーム!M70="","",【お客さま入力用】申込フォーム!M70)</f>
        <v/>
      </c>
      <c r="O56" s="68" t="str">
        <f>IF(【お客さま入力用】申込フォーム!N70="","",【お客さま入力用】申込フォーム!N70)</f>
        <v/>
      </c>
      <c r="P56" s="68" t="str">
        <f>IF(【お客さま入力用】申込フォーム!O70="","",【お客さま入力用】申込フォーム!O70)</f>
        <v/>
      </c>
      <c r="Q56" s="68" t="str">
        <f>IF(【お客さま入力用】申込フォーム!P70="","",【お客さま入力用】申込フォーム!P70)</f>
        <v/>
      </c>
      <c r="R56" s="68" t="str">
        <f>IF(【お客さま入力用】申込フォーム!Q70="","",【お客さま入力用】申込フォーム!Q70)</f>
        <v/>
      </c>
      <c r="S56" s="68" t="str">
        <f>IF(【お客さま入力用】申込フォーム!T70="","",【お客さま入力用】申込フォーム!T70)</f>
        <v/>
      </c>
      <c r="T56" s="68" t="str">
        <f>IF(【お客さま入力用】申込フォーム!U70="","",【お客さま入力用】申込フォーム!U70)</f>
        <v/>
      </c>
      <c r="U56" s="68" t="str">
        <f>IF(【お客さま入力用】申込フォーム!V70="","",【お客さま入力用】申込フォーム!V70)</f>
        <v/>
      </c>
      <c r="V56" s="68" t="str">
        <f>IF(【お客さま入力用】申込フォーム!W70="","",【お客さま入力用】申込フォーム!W70)</f>
        <v/>
      </c>
      <c r="W56" s="68" t="str">
        <f>IF(【お客さま入力用】申込フォーム!X70="","",【お客さま入力用】申込フォーム!X70)</f>
        <v/>
      </c>
      <c r="X56" s="68" t="str">
        <f>IF(【お客さま入力用】申込フォーム!Y70="","",【お客さま入力用】申込フォーム!Y70)</f>
        <v/>
      </c>
      <c r="Y56" s="68" t="str">
        <f>IF(【お客さま入力用】申込フォーム!Z70="","",【お客さま入力用】申込フォーム!Z70)</f>
        <v/>
      </c>
      <c r="Z56" s="68" t="str">
        <f>IF(【お客さま入力用】申込フォーム!AA70="","",【お客さま入力用】申込フォーム!AA70)</f>
        <v/>
      </c>
      <c r="AA56" s="68" t="str">
        <f>IF(【お客さま入力用】申込フォーム!AB70="","",【お客さま入力用】申込フォーム!AB70)</f>
        <v/>
      </c>
      <c r="AB56" s="68" t="str">
        <f>IF(【お客さま入力用】申込フォーム!AC70="","",【お客さま入力用】申込フォーム!AC70)</f>
        <v/>
      </c>
      <c r="AC56" s="68" t="str">
        <f>IF(【お客さま入力用】申込フォーム!AD70="","",【お客さま入力用】申込フォーム!AD70)</f>
        <v/>
      </c>
      <c r="AD56" s="68" t="str">
        <f>IF(【お客さま入力用】申込フォーム!AE70="","",【お客さま入力用】申込フォーム!AE70)</f>
        <v/>
      </c>
      <c r="AE56" s="68" t="str">
        <f>IF(【お客さま入力用】申込フォーム!AF70="","",【お客さま入力用】申込フォーム!AF70)</f>
        <v/>
      </c>
      <c r="AF56" s="68" t="str">
        <f>IF(【お客さま入力用】申込フォーム!AG70="","",【お客さま入力用】申込フォーム!AG70)</f>
        <v/>
      </c>
      <c r="AG56" s="68" t="str">
        <f>IF(【お客さま入力用】申込フォーム!AH70="","",【お客さま入力用】申込フォーム!AH70)</f>
        <v/>
      </c>
      <c r="AH56" s="68" t="str">
        <f>IF(【お客さま入力用】申込フォーム!AI70="","",【お客さま入力用】申込フォーム!AI70)</f>
        <v/>
      </c>
      <c r="AI56" s="68" t="str">
        <f>IF(【お客さま入力用】申込フォーム!AJ70="","",【お客さま入力用】申込フォーム!AJ70)</f>
        <v/>
      </c>
      <c r="AJ56" s="68" t="str">
        <f>IF(【お客さま入力用】申込フォーム!AK70="","",【お客さま入力用】申込フォーム!AK70)</f>
        <v/>
      </c>
      <c r="AK56" s="68" t="str">
        <f>IF(【お客さま入力用】申込フォーム!AL70="","",【お客さま入力用】申込フォーム!AL70)</f>
        <v/>
      </c>
      <c r="AL56" s="68" t="str">
        <f>IF(【お客さま入力用】申込フォーム!AM70="","",【お客さま入力用】申込フォーム!AM70)</f>
        <v/>
      </c>
      <c r="AM56" s="68" t="str">
        <f>IF(【お客さま入力用】申込フォーム!AN70="","",【お客さま入力用】申込フォーム!AN70)</f>
        <v/>
      </c>
      <c r="AN56" s="68" t="str">
        <f>IF(【お客さま入力用】申込フォーム!AO70="","",【お客さま入力用】申込フォーム!AO70)</f>
        <v/>
      </c>
      <c r="AO56" s="68" t="str">
        <f>IF(【お客さま入力用】申込フォーム!AP70="","",【お客さま入力用】申込フォーム!AP70)</f>
        <v/>
      </c>
    </row>
    <row r="57" spans="2:41">
      <c r="B57" s="39">
        <v>50</v>
      </c>
      <c r="C57" s="39"/>
      <c r="D57" s="39"/>
      <c r="E57" s="68" t="str">
        <f>IF(【お客さま入力用】申込フォーム!C71="","",【お客さま入力用】申込フォーム!C71)</f>
        <v/>
      </c>
      <c r="F57" s="68" t="str">
        <f>IF(【お客さま入力用】申込フォーム!E71="","",【お客さま入力用】申込フォーム!E71)</f>
        <v/>
      </c>
      <c r="G57" s="68" t="str">
        <f>IF(【お客さま入力用】申込フォーム!F71="","",【お客さま入力用】申込フォーム!F71)</f>
        <v/>
      </c>
      <c r="H57" s="68" t="str">
        <f>IF(【お客さま入力用】申込フォーム!G71="","",【お客さま入力用】申込フォーム!G71)</f>
        <v/>
      </c>
      <c r="I57" s="68" t="str">
        <f>IF(【お客さま入力用】申込フォーム!H71="","",【お客さま入力用】申込フォーム!H71)</f>
        <v/>
      </c>
      <c r="J57" s="68" t="str">
        <f>IF(【お客さま入力用】申込フォーム!I71="","",【お客さま入力用】申込フォーム!I71)</f>
        <v/>
      </c>
      <c r="K57" s="68" t="str">
        <f>IF(【お客さま入力用】申込フォーム!J71="","",【お客さま入力用】申込フォーム!J71)</f>
        <v/>
      </c>
      <c r="L57" s="68" t="str">
        <f>IF(【お客さま入力用】申込フォーム!K71="","",【お客さま入力用】申込フォーム!K71)</f>
        <v/>
      </c>
      <c r="M57" s="68" t="str">
        <f>IF(【お客さま入力用】申込フォーム!L71="","",【お客さま入力用】申込フォーム!L71)</f>
        <v/>
      </c>
      <c r="N57" s="68" t="str">
        <f>IF(【お客さま入力用】申込フォーム!M71="","",【お客さま入力用】申込フォーム!M71)</f>
        <v/>
      </c>
      <c r="O57" s="68" t="str">
        <f>IF(【お客さま入力用】申込フォーム!N71="","",【お客さま入力用】申込フォーム!N71)</f>
        <v/>
      </c>
      <c r="P57" s="68" t="str">
        <f>IF(【お客さま入力用】申込フォーム!O71="","",【お客さま入力用】申込フォーム!O71)</f>
        <v/>
      </c>
      <c r="Q57" s="68" t="str">
        <f>IF(【お客さま入力用】申込フォーム!P71="","",【お客さま入力用】申込フォーム!P71)</f>
        <v/>
      </c>
      <c r="R57" s="68" t="str">
        <f>IF(【お客さま入力用】申込フォーム!Q71="","",【お客さま入力用】申込フォーム!Q71)</f>
        <v/>
      </c>
      <c r="S57" s="68" t="str">
        <f>IF(【お客さま入力用】申込フォーム!T71="","",【お客さま入力用】申込フォーム!T71)</f>
        <v/>
      </c>
      <c r="T57" s="68" t="str">
        <f>IF(【お客さま入力用】申込フォーム!U71="","",【お客さま入力用】申込フォーム!U71)</f>
        <v/>
      </c>
      <c r="U57" s="68" t="str">
        <f>IF(【お客さま入力用】申込フォーム!V71="","",【お客さま入力用】申込フォーム!V71)</f>
        <v/>
      </c>
      <c r="V57" s="68" t="str">
        <f>IF(【お客さま入力用】申込フォーム!W71="","",【お客さま入力用】申込フォーム!W71)</f>
        <v/>
      </c>
      <c r="W57" s="68" t="str">
        <f>IF(【お客さま入力用】申込フォーム!X71="","",【お客さま入力用】申込フォーム!X71)</f>
        <v/>
      </c>
      <c r="X57" s="68" t="str">
        <f>IF(【お客さま入力用】申込フォーム!Y71="","",【お客さま入力用】申込フォーム!Y71)</f>
        <v/>
      </c>
      <c r="Y57" s="68" t="str">
        <f>IF(【お客さま入力用】申込フォーム!Z71="","",【お客さま入力用】申込フォーム!Z71)</f>
        <v/>
      </c>
      <c r="Z57" s="68" t="str">
        <f>IF(【お客さま入力用】申込フォーム!AA71="","",【お客さま入力用】申込フォーム!AA71)</f>
        <v/>
      </c>
      <c r="AA57" s="68" t="str">
        <f>IF(【お客さま入力用】申込フォーム!AB71="","",【お客さま入力用】申込フォーム!AB71)</f>
        <v/>
      </c>
      <c r="AB57" s="68" t="str">
        <f>IF(【お客さま入力用】申込フォーム!AC71="","",【お客さま入力用】申込フォーム!AC71)</f>
        <v/>
      </c>
      <c r="AC57" s="68" t="str">
        <f>IF(【お客さま入力用】申込フォーム!AD71="","",【お客さま入力用】申込フォーム!AD71)</f>
        <v/>
      </c>
      <c r="AD57" s="68" t="str">
        <f>IF(【お客さま入力用】申込フォーム!AE71="","",【お客さま入力用】申込フォーム!AE71)</f>
        <v/>
      </c>
      <c r="AE57" s="68" t="str">
        <f>IF(【お客さま入力用】申込フォーム!AF71="","",【お客さま入力用】申込フォーム!AF71)</f>
        <v/>
      </c>
      <c r="AF57" s="68" t="str">
        <f>IF(【お客さま入力用】申込フォーム!AG71="","",【お客さま入力用】申込フォーム!AG71)</f>
        <v/>
      </c>
      <c r="AG57" s="68" t="str">
        <f>IF(【お客さま入力用】申込フォーム!AH71="","",【お客さま入力用】申込フォーム!AH71)</f>
        <v/>
      </c>
      <c r="AH57" s="68" t="str">
        <f>IF(【お客さま入力用】申込フォーム!AI71="","",【お客さま入力用】申込フォーム!AI71)</f>
        <v/>
      </c>
      <c r="AI57" s="68" t="str">
        <f>IF(【お客さま入力用】申込フォーム!AJ71="","",【お客さま入力用】申込フォーム!AJ71)</f>
        <v/>
      </c>
      <c r="AJ57" s="68" t="str">
        <f>IF(【お客さま入力用】申込フォーム!AK71="","",【お客さま入力用】申込フォーム!AK71)</f>
        <v/>
      </c>
      <c r="AK57" s="68" t="str">
        <f>IF(【お客さま入力用】申込フォーム!AL71="","",【お客さま入力用】申込フォーム!AL71)</f>
        <v/>
      </c>
      <c r="AL57" s="68" t="str">
        <f>IF(【お客さま入力用】申込フォーム!AM71="","",【お客さま入力用】申込フォーム!AM71)</f>
        <v/>
      </c>
      <c r="AM57" s="68" t="str">
        <f>IF(【お客さま入力用】申込フォーム!AN71="","",【お客さま入力用】申込フォーム!AN71)</f>
        <v/>
      </c>
      <c r="AN57" s="68" t="str">
        <f>IF(【お客さま入力用】申込フォーム!AO71="","",【お客さま入力用】申込フォーム!AO71)</f>
        <v/>
      </c>
      <c r="AO57" s="68" t="str">
        <f>IF(【お客さま入力用】申込フォーム!AP71="","",【お客さま入力用】申込フォーム!AP71)</f>
        <v/>
      </c>
    </row>
    <row r="58" spans="2:41">
      <c r="B58" s="39">
        <v>51</v>
      </c>
      <c r="C58" s="39"/>
      <c r="D58" s="39"/>
      <c r="E58" s="68" t="str">
        <f>IF(【お客さま入力用】申込フォーム!C72="","",【お客さま入力用】申込フォーム!C72)</f>
        <v/>
      </c>
      <c r="F58" s="68" t="str">
        <f>IF(【お客さま入力用】申込フォーム!E72="","",【お客さま入力用】申込フォーム!E72)</f>
        <v/>
      </c>
      <c r="G58" s="68" t="str">
        <f>IF(【お客さま入力用】申込フォーム!F72="","",【お客さま入力用】申込フォーム!F72)</f>
        <v/>
      </c>
      <c r="H58" s="68" t="str">
        <f>IF(【お客さま入力用】申込フォーム!G72="","",【お客さま入力用】申込フォーム!G72)</f>
        <v/>
      </c>
      <c r="I58" s="68" t="str">
        <f>IF(【お客さま入力用】申込フォーム!H72="","",【お客さま入力用】申込フォーム!H72)</f>
        <v/>
      </c>
      <c r="J58" s="68" t="str">
        <f>IF(【お客さま入力用】申込フォーム!I72="","",【お客さま入力用】申込フォーム!I72)</f>
        <v/>
      </c>
      <c r="K58" s="68" t="str">
        <f>IF(【お客さま入力用】申込フォーム!J72="","",【お客さま入力用】申込フォーム!J72)</f>
        <v/>
      </c>
      <c r="L58" s="68" t="str">
        <f>IF(【お客さま入力用】申込フォーム!K72="","",【お客さま入力用】申込フォーム!K72)</f>
        <v/>
      </c>
      <c r="M58" s="68" t="str">
        <f>IF(【お客さま入力用】申込フォーム!L72="","",【お客さま入力用】申込フォーム!L72)</f>
        <v/>
      </c>
      <c r="N58" s="68" t="str">
        <f>IF(【お客さま入力用】申込フォーム!M72="","",【お客さま入力用】申込フォーム!M72)</f>
        <v/>
      </c>
      <c r="O58" s="68" t="str">
        <f>IF(【お客さま入力用】申込フォーム!N72="","",【お客さま入力用】申込フォーム!N72)</f>
        <v/>
      </c>
      <c r="P58" s="68" t="str">
        <f>IF(【お客さま入力用】申込フォーム!O72="","",【お客さま入力用】申込フォーム!O72)</f>
        <v/>
      </c>
      <c r="Q58" s="68" t="str">
        <f>IF(【お客さま入力用】申込フォーム!P72="","",【お客さま入力用】申込フォーム!P72)</f>
        <v/>
      </c>
      <c r="R58" s="68" t="str">
        <f>IF(【お客さま入力用】申込フォーム!Q72="","",【お客さま入力用】申込フォーム!Q72)</f>
        <v/>
      </c>
      <c r="S58" s="68" t="str">
        <f>IF(【お客さま入力用】申込フォーム!T72="","",【お客さま入力用】申込フォーム!T72)</f>
        <v/>
      </c>
      <c r="T58" s="68" t="str">
        <f>IF(【お客さま入力用】申込フォーム!U72="","",【お客さま入力用】申込フォーム!U72)</f>
        <v/>
      </c>
      <c r="U58" s="68" t="str">
        <f>IF(【お客さま入力用】申込フォーム!V72="","",【お客さま入力用】申込フォーム!V72)</f>
        <v/>
      </c>
      <c r="V58" s="68" t="str">
        <f>IF(【お客さま入力用】申込フォーム!W72="","",【お客さま入力用】申込フォーム!W72)</f>
        <v/>
      </c>
      <c r="W58" s="68" t="str">
        <f>IF(【お客さま入力用】申込フォーム!X72="","",【お客さま入力用】申込フォーム!X72)</f>
        <v/>
      </c>
      <c r="X58" s="68" t="str">
        <f>IF(【お客さま入力用】申込フォーム!Y72="","",【お客さま入力用】申込フォーム!Y72)</f>
        <v/>
      </c>
      <c r="Y58" s="68" t="str">
        <f>IF(【お客さま入力用】申込フォーム!Z72="","",【お客さま入力用】申込フォーム!Z72)</f>
        <v/>
      </c>
      <c r="Z58" s="68" t="str">
        <f>IF(【お客さま入力用】申込フォーム!AA72="","",【お客さま入力用】申込フォーム!AA72)</f>
        <v/>
      </c>
      <c r="AA58" s="68" t="str">
        <f>IF(【お客さま入力用】申込フォーム!AB72="","",【お客さま入力用】申込フォーム!AB72)</f>
        <v/>
      </c>
      <c r="AB58" s="68" t="str">
        <f>IF(【お客さま入力用】申込フォーム!AC72="","",【お客さま入力用】申込フォーム!AC72)</f>
        <v/>
      </c>
      <c r="AC58" s="68" t="str">
        <f>IF(【お客さま入力用】申込フォーム!AD72="","",【お客さま入力用】申込フォーム!AD72)</f>
        <v/>
      </c>
      <c r="AD58" s="68" t="str">
        <f>IF(【お客さま入力用】申込フォーム!AE72="","",【お客さま入力用】申込フォーム!AE72)</f>
        <v/>
      </c>
      <c r="AE58" s="68" t="str">
        <f>IF(【お客さま入力用】申込フォーム!AF72="","",【お客さま入力用】申込フォーム!AF72)</f>
        <v/>
      </c>
      <c r="AF58" s="68" t="str">
        <f>IF(【お客さま入力用】申込フォーム!AG72="","",【お客さま入力用】申込フォーム!AG72)</f>
        <v/>
      </c>
      <c r="AG58" s="68" t="str">
        <f>IF(【お客さま入力用】申込フォーム!AH72="","",【お客さま入力用】申込フォーム!AH72)</f>
        <v/>
      </c>
      <c r="AH58" s="68" t="str">
        <f>IF(【お客さま入力用】申込フォーム!AI72="","",【お客さま入力用】申込フォーム!AI72)</f>
        <v/>
      </c>
      <c r="AI58" s="68" t="str">
        <f>IF(【お客さま入力用】申込フォーム!AJ72="","",【お客さま入力用】申込フォーム!AJ72)</f>
        <v/>
      </c>
      <c r="AJ58" s="68" t="str">
        <f>IF(【お客さま入力用】申込フォーム!AK72="","",【お客さま入力用】申込フォーム!AK72)</f>
        <v/>
      </c>
      <c r="AK58" s="68" t="str">
        <f>IF(【お客さま入力用】申込フォーム!AL72="","",【お客さま入力用】申込フォーム!AL72)</f>
        <v/>
      </c>
      <c r="AL58" s="68" t="str">
        <f>IF(【お客さま入力用】申込フォーム!AM72="","",【お客さま入力用】申込フォーム!AM72)</f>
        <v/>
      </c>
      <c r="AM58" s="68" t="str">
        <f>IF(【お客さま入力用】申込フォーム!AN72="","",【お客さま入力用】申込フォーム!AN72)</f>
        <v/>
      </c>
      <c r="AN58" s="68" t="str">
        <f>IF(【お客さま入力用】申込フォーム!AO72="","",【お客さま入力用】申込フォーム!AO72)</f>
        <v/>
      </c>
      <c r="AO58" s="68" t="str">
        <f>IF(【お客さま入力用】申込フォーム!AP72="","",【お客さま入力用】申込フォーム!AP72)</f>
        <v/>
      </c>
    </row>
    <row r="59" spans="2:41">
      <c r="B59" s="39">
        <v>52</v>
      </c>
      <c r="C59" s="39"/>
      <c r="D59" s="39"/>
      <c r="E59" s="68" t="str">
        <f>IF(【お客さま入力用】申込フォーム!C73="","",【お客さま入力用】申込フォーム!C73)</f>
        <v/>
      </c>
      <c r="F59" s="68" t="str">
        <f>IF(【お客さま入力用】申込フォーム!E73="","",【お客さま入力用】申込フォーム!E73)</f>
        <v/>
      </c>
      <c r="G59" s="68" t="str">
        <f>IF(【お客さま入力用】申込フォーム!F73="","",【お客さま入力用】申込フォーム!F73)</f>
        <v/>
      </c>
      <c r="H59" s="68" t="str">
        <f>IF(【お客さま入力用】申込フォーム!G73="","",【お客さま入力用】申込フォーム!G73)</f>
        <v/>
      </c>
      <c r="I59" s="68" t="str">
        <f>IF(【お客さま入力用】申込フォーム!H73="","",【お客さま入力用】申込フォーム!H73)</f>
        <v/>
      </c>
      <c r="J59" s="68" t="str">
        <f>IF(【お客さま入力用】申込フォーム!I73="","",【お客さま入力用】申込フォーム!I73)</f>
        <v/>
      </c>
      <c r="K59" s="68" t="str">
        <f>IF(【お客さま入力用】申込フォーム!J73="","",【お客さま入力用】申込フォーム!J73)</f>
        <v/>
      </c>
      <c r="L59" s="68" t="str">
        <f>IF(【お客さま入力用】申込フォーム!K73="","",【お客さま入力用】申込フォーム!K73)</f>
        <v/>
      </c>
      <c r="M59" s="68" t="str">
        <f>IF(【お客さま入力用】申込フォーム!L73="","",【お客さま入力用】申込フォーム!L73)</f>
        <v/>
      </c>
      <c r="N59" s="68" t="str">
        <f>IF(【お客さま入力用】申込フォーム!M73="","",【お客さま入力用】申込フォーム!M73)</f>
        <v/>
      </c>
      <c r="O59" s="68" t="str">
        <f>IF(【お客さま入力用】申込フォーム!N73="","",【お客さま入力用】申込フォーム!N73)</f>
        <v/>
      </c>
      <c r="P59" s="68" t="str">
        <f>IF(【お客さま入力用】申込フォーム!O73="","",【お客さま入力用】申込フォーム!O73)</f>
        <v/>
      </c>
      <c r="Q59" s="68" t="str">
        <f>IF(【お客さま入力用】申込フォーム!P73="","",【お客さま入力用】申込フォーム!P73)</f>
        <v/>
      </c>
      <c r="R59" s="68" t="str">
        <f>IF(【お客さま入力用】申込フォーム!Q73="","",【お客さま入力用】申込フォーム!Q73)</f>
        <v/>
      </c>
      <c r="S59" s="68" t="str">
        <f>IF(【お客さま入力用】申込フォーム!T73="","",【お客さま入力用】申込フォーム!T73)</f>
        <v/>
      </c>
      <c r="T59" s="68" t="str">
        <f>IF(【お客さま入力用】申込フォーム!U73="","",【お客さま入力用】申込フォーム!U73)</f>
        <v/>
      </c>
      <c r="U59" s="68" t="str">
        <f>IF(【お客さま入力用】申込フォーム!V73="","",【お客さま入力用】申込フォーム!V73)</f>
        <v/>
      </c>
      <c r="V59" s="68" t="str">
        <f>IF(【お客さま入力用】申込フォーム!W73="","",【お客さま入力用】申込フォーム!W73)</f>
        <v/>
      </c>
      <c r="W59" s="68" t="str">
        <f>IF(【お客さま入力用】申込フォーム!X73="","",【お客さま入力用】申込フォーム!X73)</f>
        <v/>
      </c>
      <c r="X59" s="68" t="str">
        <f>IF(【お客さま入力用】申込フォーム!Y73="","",【お客さま入力用】申込フォーム!Y73)</f>
        <v/>
      </c>
      <c r="Y59" s="68" t="str">
        <f>IF(【お客さま入力用】申込フォーム!Z73="","",【お客さま入力用】申込フォーム!Z73)</f>
        <v/>
      </c>
      <c r="Z59" s="68" t="str">
        <f>IF(【お客さま入力用】申込フォーム!AA73="","",【お客さま入力用】申込フォーム!AA73)</f>
        <v/>
      </c>
      <c r="AA59" s="68" t="str">
        <f>IF(【お客さま入力用】申込フォーム!AB73="","",【お客さま入力用】申込フォーム!AB73)</f>
        <v/>
      </c>
      <c r="AB59" s="68" t="str">
        <f>IF(【お客さま入力用】申込フォーム!AC73="","",【お客さま入力用】申込フォーム!AC73)</f>
        <v/>
      </c>
      <c r="AC59" s="68" t="str">
        <f>IF(【お客さま入力用】申込フォーム!AD73="","",【お客さま入力用】申込フォーム!AD73)</f>
        <v/>
      </c>
      <c r="AD59" s="68" t="str">
        <f>IF(【お客さま入力用】申込フォーム!AE73="","",【お客さま入力用】申込フォーム!AE73)</f>
        <v/>
      </c>
      <c r="AE59" s="68" t="str">
        <f>IF(【お客さま入力用】申込フォーム!AF73="","",【お客さま入力用】申込フォーム!AF73)</f>
        <v/>
      </c>
      <c r="AF59" s="68" t="str">
        <f>IF(【お客さま入力用】申込フォーム!AG73="","",【お客さま入力用】申込フォーム!AG73)</f>
        <v/>
      </c>
      <c r="AG59" s="68" t="str">
        <f>IF(【お客さま入力用】申込フォーム!AH73="","",【お客さま入力用】申込フォーム!AH73)</f>
        <v/>
      </c>
      <c r="AH59" s="68" t="str">
        <f>IF(【お客さま入力用】申込フォーム!AI73="","",【お客さま入力用】申込フォーム!AI73)</f>
        <v/>
      </c>
      <c r="AI59" s="68" t="str">
        <f>IF(【お客さま入力用】申込フォーム!AJ73="","",【お客さま入力用】申込フォーム!AJ73)</f>
        <v/>
      </c>
      <c r="AJ59" s="68" t="str">
        <f>IF(【お客さま入力用】申込フォーム!AK73="","",【お客さま入力用】申込フォーム!AK73)</f>
        <v/>
      </c>
      <c r="AK59" s="68" t="str">
        <f>IF(【お客さま入力用】申込フォーム!AL73="","",【お客さま入力用】申込フォーム!AL73)</f>
        <v/>
      </c>
      <c r="AL59" s="68" t="str">
        <f>IF(【お客さま入力用】申込フォーム!AM73="","",【お客さま入力用】申込フォーム!AM73)</f>
        <v/>
      </c>
      <c r="AM59" s="68" t="str">
        <f>IF(【お客さま入力用】申込フォーム!AN73="","",【お客さま入力用】申込フォーム!AN73)</f>
        <v/>
      </c>
      <c r="AN59" s="68" t="str">
        <f>IF(【お客さま入力用】申込フォーム!AO73="","",【お客さま入力用】申込フォーム!AO73)</f>
        <v/>
      </c>
      <c r="AO59" s="68" t="str">
        <f>IF(【お客さま入力用】申込フォーム!AP73="","",【お客さま入力用】申込フォーム!AP73)</f>
        <v/>
      </c>
    </row>
    <row r="60" spans="2:41">
      <c r="B60" s="39">
        <v>53</v>
      </c>
      <c r="C60" s="39"/>
      <c r="D60" s="39"/>
      <c r="E60" s="68" t="str">
        <f>IF(【お客さま入力用】申込フォーム!C74="","",【お客さま入力用】申込フォーム!C74)</f>
        <v/>
      </c>
      <c r="F60" s="68" t="str">
        <f>IF(【お客さま入力用】申込フォーム!E74="","",【お客さま入力用】申込フォーム!E74)</f>
        <v/>
      </c>
      <c r="G60" s="68" t="str">
        <f>IF(【お客さま入力用】申込フォーム!F74="","",【お客さま入力用】申込フォーム!F74)</f>
        <v/>
      </c>
      <c r="H60" s="68" t="str">
        <f>IF(【お客さま入力用】申込フォーム!G74="","",【お客さま入力用】申込フォーム!G74)</f>
        <v/>
      </c>
      <c r="I60" s="68" t="str">
        <f>IF(【お客さま入力用】申込フォーム!H74="","",【お客さま入力用】申込フォーム!H74)</f>
        <v/>
      </c>
      <c r="J60" s="68" t="str">
        <f>IF(【お客さま入力用】申込フォーム!I74="","",【お客さま入力用】申込フォーム!I74)</f>
        <v/>
      </c>
      <c r="K60" s="68" t="str">
        <f>IF(【お客さま入力用】申込フォーム!J74="","",【お客さま入力用】申込フォーム!J74)</f>
        <v/>
      </c>
      <c r="L60" s="68" t="str">
        <f>IF(【お客さま入力用】申込フォーム!K74="","",【お客さま入力用】申込フォーム!K74)</f>
        <v/>
      </c>
      <c r="M60" s="68" t="str">
        <f>IF(【お客さま入力用】申込フォーム!L74="","",【お客さま入力用】申込フォーム!L74)</f>
        <v/>
      </c>
      <c r="N60" s="68" t="str">
        <f>IF(【お客さま入力用】申込フォーム!M74="","",【お客さま入力用】申込フォーム!M74)</f>
        <v/>
      </c>
      <c r="O60" s="68" t="str">
        <f>IF(【お客さま入力用】申込フォーム!N74="","",【お客さま入力用】申込フォーム!N74)</f>
        <v/>
      </c>
      <c r="P60" s="68" t="str">
        <f>IF(【お客さま入力用】申込フォーム!O74="","",【お客さま入力用】申込フォーム!O74)</f>
        <v/>
      </c>
      <c r="Q60" s="68" t="str">
        <f>IF(【お客さま入力用】申込フォーム!P74="","",【お客さま入力用】申込フォーム!P74)</f>
        <v/>
      </c>
      <c r="R60" s="68" t="str">
        <f>IF(【お客さま入力用】申込フォーム!Q74="","",【お客さま入力用】申込フォーム!Q74)</f>
        <v/>
      </c>
      <c r="S60" s="68" t="str">
        <f>IF(【お客さま入力用】申込フォーム!T74="","",【お客さま入力用】申込フォーム!T74)</f>
        <v/>
      </c>
      <c r="T60" s="68" t="str">
        <f>IF(【お客さま入力用】申込フォーム!U74="","",【お客さま入力用】申込フォーム!U74)</f>
        <v/>
      </c>
      <c r="U60" s="68" t="str">
        <f>IF(【お客さま入力用】申込フォーム!V74="","",【お客さま入力用】申込フォーム!V74)</f>
        <v/>
      </c>
      <c r="V60" s="68" t="str">
        <f>IF(【お客さま入力用】申込フォーム!W74="","",【お客さま入力用】申込フォーム!W74)</f>
        <v/>
      </c>
      <c r="W60" s="68" t="str">
        <f>IF(【お客さま入力用】申込フォーム!X74="","",【お客さま入力用】申込フォーム!X74)</f>
        <v/>
      </c>
      <c r="X60" s="68" t="str">
        <f>IF(【お客さま入力用】申込フォーム!Y74="","",【お客さま入力用】申込フォーム!Y74)</f>
        <v/>
      </c>
      <c r="Y60" s="68" t="str">
        <f>IF(【お客さま入力用】申込フォーム!Z74="","",【お客さま入力用】申込フォーム!Z74)</f>
        <v/>
      </c>
      <c r="Z60" s="68" t="str">
        <f>IF(【お客さま入力用】申込フォーム!AA74="","",【お客さま入力用】申込フォーム!AA74)</f>
        <v/>
      </c>
      <c r="AA60" s="68" t="str">
        <f>IF(【お客さま入力用】申込フォーム!AB74="","",【お客さま入力用】申込フォーム!AB74)</f>
        <v/>
      </c>
      <c r="AB60" s="68" t="str">
        <f>IF(【お客さま入力用】申込フォーム!AC74="","",【お客さま入力用】申込フォーム!AC74)</f>
        <v/>
      </c>
      <c r="AC60" s="68" t="str">
        <f>IF(【お客さま入力用】申込フォーム!AD74="","",【お客さま入力用】申込フォーム!AD74)</f>
        <v/>
      </c>
      <c r="AD60" s="68" t="str">
        <f>IF(【お客さま入力用】申込フォーム!AE74="","",【お客さま入力用】申込フォーム!AE74)</f>
        <v/>
      </c>
      <c r="AE60" s="68" t="str">
        <f>IF(【お客さま入力用】申込フォーム!AF74="","",【お客さま入力用】申込フォーム!AF74)</f>
        <v/>
      </c>
      <c r="AF60" s="68" t="str">
        <f>IF(【お客さま入力用】申込フォーム!AG74="","",【お客さま入力用】申込フォーム!AG74)</f>
        <v/>
      </c>
      <c r="AG60" s="68" t="str">
        <f>IF(【お客さま入力用】申込フォーム!AH74="","",【お客さま入力用】申込フォーム!AH74)</f>
        <v/>
      </c>
      <c r="AH60" s="68" t="str">
        <f>IF(【お客さま入力用】申込フォーム!AI74="","",【お客さま入力用】申込フォーム!AI74)</f>
        <v/>
      </c>
      <c r="AI60" s="68" t="str">
        <f>IF(【お客さま入力用】申込フォーム!AJ74="","",【お客さま入力用】申込フォーム!AJ74)</f>
        <v/>
      </c>
      <c r="AJ60" s="68" t="str">
        <f>IF(【お客さま入力用】申込フォーム!AK74="","",【お客さま入力用】申込フォーム!AK74)</f>
        <v/>
      </c>
      <c r="AK60" s="68" t="str">
        <f>IF(【お客さま入力用】申込フォーム!AL74="","",【お客さま入力用】申込フォーム!AL74)</f>
        <v/>
      </c>
      <c r="AL60" s="68" t="str">
        <f>IF(【お客さま入力用】申込フォーム!AM74="","",【お客さま入力用】申込フォーム!AM74)</f>
        <v/>
      </c>
      <c r="AM60" s="68" t="str">
        <f>IF(【お客さま入力用】申込フォーム!AN74="","",【お客さま入力用】申込フォーム!AN74)</f>
        <v/>
      </c>
      <c r="AN60" s="68" t="str">
        <f>IF(【お客さま入力用】申込フォーム!AO74="","",【お客さま入力用】申込フォーム!AO74)</f>
        <v/>
      </c>
      <c r="AO60" s="68" t="str">
        <f>IF(【お客さま入力用】申込フォーム!AP74="","",【お客さま入力用】申込フォーム!AP74)</f>
        <v/>
      </c>
    </row>
    <row r="61" spans="2:41">
      <c r="B61" s="39">
        <v>54</v>
      </c>
      <c r="C61" s="39"/>
      <c r="D61" s="39"/>
      <c r="E61" s="68" t="str">
        <f>IF(【お客さま入力用】申込フォーム!C75="","",【お客さま入力用】申込フォーム!C75)</f>
        <v/>
      </c>
      <c r="F61" s="68" t="str">
        <f>IF(【お客さま入力用】申込フォーム!E75="","",【お客さま入力用】申込フォーム!E75)</f>
        <v/>
      </c>
      <c r="G61" s="68" t="str">
        <f>IF(【お客さま入力用】申込フォーム!F75="","",【お客さま入力用】申込フォーム!F75)</f>
        <v/>
      </c>
      <c r="H61" s="68" t="str">
        <f>IF(【お客さま入力用】申込フォーム!G75="","",【お客さま入力用】申込フォーム!G75)</f>
        <v/>
      </c>
      <c r="I61" s="68" t="str">
        <f>IF(【お客さま入力用】申込フォーム!H75="","",【お客さま入力用】申込フォーム!H75)</f>
        <v/>
      </c>
      <c r="J61" s="68" t="str">
        <f>IF(【お客さま入力用】申込フォーム!I75="","",【お客さま入力用】申込フォーム!I75)</f>
        <v/>
      </c>
      <c r="K61" s="68" t="str">
        <f>IF(【お客さま入力用】申込フォーム!J75="","",【お客さま入力用】申込フォーム!J75)</f>
        <v/>
      </c>
      <c r="L61" s="68" t="str">
        <f>IF(【お客さま入力用】申込フォーム!K75="","",【お客さま入力用】申込フォーム!K75)</f>
        <v/>
      </c>
      <c r="M61" s="68" t="str">
        <f>IF(【お客さま入力用】申込フォーム!L75="","",【お客さま入力用】申込フォーム!L75)</f>
        <v/>
      </c>
      <c r="N61" s="68" t="str">
        <f>IF(【お客さま入力用】申込フォーム!M75="","",【お客さま入力用】申込フォーム!M75)</f>
        <v/>
      </c>
      <c r="O61" s="68" t="str">
        <f>IF(【お客さま入力用】申込フォーム!N75="","",【お客さま入力用】申込フォーム!N75)</f>
        <v/>
      </c>
      <c r="P61" s="68" t="str">
        <f>IF(【お客さま入力用】申込フォーム!O75="","",【お客さま入力用】申込フォーム!O75)</f>
        <v/>
      </c>
      <c r="Q61" s="68" t="str">
        <f>IF(【お客さま入力用】申込フォーム!P75="","",【お客さま入力用】申込フォーム!P75)</f>
        <v/>
      </c>
      <c r="R61" s="68" t="str">
        <f>IF(【お客さま入力用】申込フォーム!Q75="","",【お客さま入力用】申込フォーム!Q75)</f>
        <v/>
      </c>
      <c r="S61" s="68" t="str">
        <f>IF(【お客さま入力用】申込フォーム!T75="","",【お客さま入力用】申込フォーム!T75)</f>
        <v/>
      </c>
      <c r="T61" s="68" t="str">
        <f>IF(【お客さま入力用】申込フォーム!U75="","",【お客さま入力用】申込フォーム!U75)</f>
        <v/>
      </c>
      <c r="U61" s="68" t="str">
        <f>IF(【お客さま入力用】申込フォーム!V75="","",【お客さま入力用】申込フォーム!V75)</f>
        <v/>
      </c>
      <c r="V61" s="68" t="str">
        <f>IF(【お客さま入力用】申込フォーム!W75="","",【お客さま入力用】申込フォーム!W75)</f>
        <v/>
      </c>
      <c r="W61" s="68" t="str">
        <f>IF(【お客さま入力用】申込フォーム!X75="","",【お客さま入力用】申込フォーム!X75)</f>
        <v/>
      </c>
      <c r="X61" s="68" t="str">
        <f>IF(【お客さま入力用】申込フォーム!Y75="","",【お客さま入力用】申込フォーム!Y75)</f>
        <v/>
      </c>
      <c r="Y61" s="68" t="str">
        <f>IF(【お客さま入力用】申込フォーム!Z75="","",【お客さま入力用】申込フォーム!Z75)</f>
        <v/>
      </c>
      <c r="Z61" s="68" t="str">
        <f>IF(【お客さま入力用】申込フォーム!AA75="","",【お客さま入力用】申込フォーム!AA75)</f>
        <v/>
      </c>
      <c r="AA61" s="68" t="str">
        <f>IF(【お客さま入力用】申込フォーム!AB75="","",【お客さま入力用】申込フォーム!AB75)</f>
        <v/>
      </c>
      <c r="AB61" s="68" t="str">
        <f>IF(【お客さま入力用】申込フォーム!AC75="","",【お客さま入力用】申込フォーム!AC75)</f>
        <v/>
      </c>
      <c r="AC61" s="68" t="str">
        <f>IF(【お客さま入力用】申込フォーム!AD75="","",【お客さま入力用】申込フォーム!AD75)</f>
        <v/>
      </c>
      <c r="AD61" s="68" t="str">
        <f>IF(【お客さま入力用】申込フォーム!AE75="","",【お客さま入力用】申込フォーム!AE75)</f>
        <v/>
      </c>
      <c r="AE61" s="68" t="str">
        <f>IF(【お客さま入力用】申込フォーム!AF75="","",【お客さま入力用】申込フォーム!AF75)</f>
        <v/>
      </c>
      <c r="AF61" s="68" t="str">
        <f>IF(【お客さま入力用】申込フォーム!AG75="","",【お客さま入力用】申込フォーム!AG75)</f>
        <v/>
      </c>
      <c r="AG61" s="68" t="str">
        <f>IF(【お客さま入力用】申込フォーム!AH75="","",【お客さま入力用】申込フォーム!AH75)</f>
        <v/>
      </c>
      <c r="AH61" s="68" t="str">
        <f>IF(【お客さま入力用】申込フォーム!AI75="","",【お客さま入力用】申込フォーム!AI75)</f>
        <v/>
      </c>
      <c r="AI61" s="68" t="str">
        <f>IF(【お客さま入力用】申込フォーム!AJ75="","",【お客さま入力用】申込フォーム!AJ75)</f>
        <v/>
      </c>
      <c r="AJ61" s="68" t="str">
        <f>IF(【お客さま入力用】申込フォーム!AK75="","",【お客さま入力用】申込フォーム!AK75)</f>
        <v/>
      </c>
      <c r="AK61" s="68" t="str">
        <f>IF(【お客さま入力用】申込フォーム!AL75="","",【お客さま入力用】申込フォーム!AL75)</f>
        <v/>
      </c>
      <c r="AL61" s="68" t="str">
        <f>IF(【お客さま入力用】申込フォーム!AM75="","",【お客さま入力用】申込フォーム!AM75)</f>
        <v/>
      </c>
      <c r="AM61" s="68" t="str">
        <f>IF(【お客さま入力用】申込フォーム!AN75="","",【お客さま入力用】申込フォーム!AN75)</f>
        <v/>
      </c>
      <c r="AN61" s="68" t="str">
        <f>IF(【お客さま入力用】申込フォーム!AO75="","",【お客さま入力用】申込フォーム!AO75)</f>
        <v/>
      </c>
      <c r="AO61" s="68" t="str">
        <f>IF(【お客さま入力用】申込フォーム!AP75="","",【お客さま入力用】申込フォーム!AP75)</f>
        <v/>
      </c>
    </row>
    <row r="62" spans="2:41">
      <c r="B62" s="39">
        <v>55</v>
      </c>
      <c r="C62" s="39"/>
      <c r="D62" s="39"/>
      <c r="E62" s="68" t="str">
        <f>IF(【お客さま入力用】申込フォーム!C76="","",【お客さま入力用】申込フォーム!C76)</f>
        <v/>
      </c>
      <c r="F62" s="68" t="str">
        <f>IF(【お客さま入力用】申込フォーム!E76="","",【お客さま入力用】申込フォーム!E76)</f>
        <v/>
      </c>
      <c r="G62" s="68" t="str">
        <f>IF(【お客さま入力用】申込フォーム!F76="","",【お客さま入力用】申込フォーム!F76)</f>
        <v/>
      </c>
      <c r="H62" s="68" t="str">
        <f>IF(【お客さま入力用】申込フォーム!G76="","",【お客さま入力用】申込フォーム!G76)</f>
        <v/>
      </c>
      <c r="I62" s="68" t="str">
        <f>IF(【お客さま入力用】申込フォーム!H76="","",【お客さま入力用】申込フォーム!H76)</f>
        <v/>
      </c>
      <c r="J62" s="68" t="str">
        <f>IF(【お客さま入力用】申込フォーム!I76="","",【お客さま入力用】申込フォーム!I76)</f>
        <v/>
      </c>
      <c r="K62" s="68" t="str">
        <f>IF(【お客さま入力用】申込フォーム!J76="","",【お客さま入力用】申込フォーム!J76)</f>
        <v/>
      </c>
      <c r="L62" s="68" t="str">
        <f>IF(【お客さま入力用】申込フォーム!K76="","",【お客さま入力用】申込フォーム!K76)</f>
        <v/>
      </c>
      <c r="M62" s="68" t="str">
        <f>IF(【お客さま入力用】申込フォーム!L76="","",【お客さま入力用】申込フォーム!L76)</f>
        <v/>
      </c>
      <c r="N62" s="68" t="str">
        <f>IF(【お客さま入力用】申込フォーム!M76="","",【お客さま入力用】申込フォーム!M76)</f>
        <v/>
      </c>
      <c r="O62" s="68" t="str">
        <f>IF(【お客さま入力用】申込フォーム!N76="","",【お客さま入力用】申込フォーム!N76)</f>
        <v/>
      </c>
      <c r="P62" s="68" t="str">
        <f>IF(【お客さま入力用】申込フォーム!O76="","",【お客さま入力用】申込フォーム!O76)</f>
        <v/>
      </c>
      <c r="Q62" s="68" t="str">
        <f>IF(【お客さま入力用】申込フォーム!P76="","",【お客さま入力用】申込フォーム!P76)</f>
        <v/>
      </c>
      <c r="R62" s="68" t="str">
        <f>IF(【お客さま入力用】申込フォーム!Q76="","",【お客さま入力用】申込フォーム!Q76)</f>
        <v/>
      </c>
      <c r="S62" s="68" t="str">
        <f>IF(【お客さま入力用】申込フォーム!T76="","",【お客さま入力用】申込フォーム!T76)</f>
        <v/>
      </c>
      <c r="T62" s="68" t="str">
        <f>IF(【お客さま入力用】申込フォーム!U76="","",【お客さま入力用】申込フォーム!U76)</f>
        <v/>
      </c>
      <c r="U62" s="68" t="str">
        <f>IF(【お客さま入力用】申込フォーム!V76="","",【お客さま入力用】申込フォーム!V76)</f>
        <v/>
      </c>
      <c r="V62" s="68" t="str">
        <f>IF(【お客さま入力用】申込フォーム!W76="","",【お客さま入力用】申込フォーム!W76)</f>
        <v/>
      </c>
      <c r="W62" s="68" t="str">
        <f>IF(【お客さま入力用】申込フォーム!X76="","",【お客さま入力用】申込フォーム!X76)</f>
        <v/>
      </c>
      <c r="X62" s="68" t="str">
        <f>IF(【お客さま入力用】申込フォーム!Y76="","",【お客さま入力用】申込フォーム!Y76)</f>
        <v/>
      </c>
      <c r="Y62" s="68" t="str">
        <f>IF(【お客さま入力用】申込フォーム!Z76="","",【お客さま入力用】申込フォーム!Z76)</f>
        <v/>
      </c>
      <c r="Z62" s="68" t="str">
        <f>IF(【お客さま入力用】申込フォーム!AA76="","",【お客さま入力用】申込フォーム!AA76)</f>
        <v/>
      </c>
      <c r="AA62" s="68" t="str">
        <f>IF(【お客さま入力用】申込フォーム!AB76="","",【お客さま入力用】申込フォーム!AB76)</f>
        <v/>
      </c>
      <c r="AB62" s="68" t="str">
        <f>IF(【お客さま入力用】申込フォーム!AC76="","",【お客さま入力用】申込フォーム!AC76)</f>
        <v/>
      </c>
      <c r="AC62" s="68" t="str">
        <f>IF(【お客さま入力用】申込フォーム!AD76="","",【お客さま入力用】申込フォーム!AD76)</f>
        <v/>
      </c>
      <c r="AD62" s="68" t="str">
        <f>IF(【お客さま入力用】申込フォーム!AE76="","",【お客さま入力用】申込フォーム!AE76)</f>
        <v/>
      </c>
      <c r="AE62" s="68" t="str">
        <f>IF(【お客さま入力用】申込フォーム!AF76="","",【お客さま入力用】申込フォーム!AF76)</f>
        <v/>
      </c>
      <c r="AF62" s="68" t="str">
        <f>IF(【お客さま入力用】申込フォーム!AG76="","",【お客さま入力用】申込フォーム!AG76)</f>
        <v/>
      </c>
      <c r="AG62" s="68" t="str">
        <f>IF(【お客さま入力用】申込フォーム!AH76="","",【お客さま入力用】申込フォーム!AH76)</f>
        <v/>
      </c>
      <c r="AH62" s="68" t="str">
        <f>IF(【お客さま入力用】申込フォーム!AI76="","",【お客さま入力用】申込フォーム!AI76)</f>
        <v/>
      </c>
      <c r="AI62" s="68" t="str">
        <f>IF(【お客さま入力用】申込フォーム!AJ76="","",【お客さま入力用】申込フォーム!AJ76)</f>
        <v/>
      </c>
      <c r="AJ62" s="68" t="str">
        <f>IF(【お客さま入力用】申込フォーム!AK76="","",【お客さま入力用】申込フォーム!AK76)</f>
        <v/>
      </c>
      <c r="AK62" s="68" t="str">
        <f>IF(【お客さま入力用】申込フォーム!AL76="","",【お客さま入力用】申込フォーム!AL76)</f>
        <v/>
      </c>
      <c r="AL62" s="68" t="str">
        <f>IF(【お客さま入力用】申込フォーム!AM76="","",【お客さま入力用】申込フォーム!AM76)</f>
        <v/>
      </c>
      <c r="AM62" s="68" t="str">
        <f>IF(【お客さま入力用】申込フォーム!AN76="","",【お客さま入力用】申込フォーム!AN76)</f>
        <v/>
      </c>
      <c r="AN62" s="68" t="str">
        <f>IF(【お客さま入力用】申込フォーム!AO76="","",【お客さま入力用】申込フォーム!AO76)</f>
        <v/>
      </c>
      <c r="AO62" s="68" t="str">
        <f>IF(【お客さま入力用】申込フォーム!AP76="","",【お客さま入力用】申込フォーム!AP76)</f>
        <v/>
      </c>
    </row>
    <row r="63" spans="2:41">
      <c r="B63" s="39">
        <v>56</v>
      </c>
      <c r="C63" s="39"/>
      <c r="D63" s="39"/>
      <c r="E63" s="68" t="str">
        <f>IF(【お客さま入力用】申込フォーム!C77="","",【お客さま入力用】申込フォーム!C77)</f>
        <v/>
      </c>
      <c r="F63" s="68" t="str">
        <f>IF(【お客さま入力用】申込フォーム!E77="","",【お客さま入力用】申込フォーム!E77)</f>
        <v/>
      </c>
      <c r="G63" s="68" t="str">
        <f>IF(【お客さま入力用】申込フォーム!F77="","",【お客さま入力用】申込フォーム!F77)</f>
        <v/>
      </c>
      <c r="H63" s="68" t="str">
        <f>IF(【お客さま入力用】申込フォーム!G77="","",【お客さま入力用】申込フォーム!G77)</f>
        <v/>
      </c>
      <c r="I63" s="68" t="str">
        <f>IF(【お客さま入力用】申込フォーム!H77="","",【お客さま入力用】申込フォーム!H77)</f>
        <v/>
      </c>
      <c r="J63" s="68" t="str">
        <f>IF(【お客さま入力用】申込フォーム!I77="","",【お客さま入力用】申込フォーム!I77)</f>
        <v/>
      </c>
      <c r="K63" s="68" t="str">
        <f>IF(【お客さま入力用】申込フォーム!J77="","",【お客さま入力用】申込フォーム!J77)</f>
        <v/>
      </c>
      <c r="L63" s="68" t="str">
        <f>IF(【お客さま入力用】申込フォーム!K77="","",【お客さま入力用】申込フォーム!K77)</f>
        <v/>
      </c>
      <c r="M63" s="68" t="str">
        <f>IF(【お客さま入力用】申込フォーム!L77="","",【お客さま入力用】申込フォーム!L77)</f>
        <v/>
      </c>
      <c r="N63" s="68" t="str">
        <f>IF(【お客さま入力用】申込フォーム!M77="","",【お客さま入力用】申込フォーム!M77)</f>
        <v/>
      </c>
      <c r="O63" s="68" t="str">
        <f>IF(【お客さま入力用】申込フォーム!N77="","",【お客さま入力用】申込フォーム!N77)</f>
        <v/>
      </c>
      <c r="P63" s="68" t="str">
        <f>IF(【お客さま入力用】申込フォーム!O77="","",【お客さま入力用】申込フォーム!O77)</f>
        <v/>
      </c>
      <c r="Q63" s="68" t="str">
        <f>IF(【お客さま入力用】申込フォーム!P77="","",【お客さま入力用】申込フォーム!P77)</f>
        <v/>
      </c>
      <c r="R63" s="68" t="str">
        <f>IF(【お客さま入力用】申込フォーム!Q77="","",【お客さま入力用】申込フォーム!Q77)</f>
        <v/>
      </c>
      <c r="S63" s="68" t="str">
        <f>IF(【お客さま入力用】申込フォーム!T77="","",【お客さま入力用】申込フォーム!T77)</f>
        <v/>
      </c>
      <c r="T63" s="68" t="str">
        <f>IF(【お客さま入力用】申込フォーム!U77="","",【お客さま入力用】申込フォーム!U77)</f>
        <v/>
      </c>
      <c r="U63" s="68" t="str">
        <f>IF(【お客さま入力用】申込フォーム!V77="","",【お客さま入力用】申込フォーム!V77)</f>
        <v/>
      </c>
      <c r="V63" s="68" t="str">
        <f>IF(【お客さま入力用】申込フォーム!W77="","",【お客さま入力用】申込フォーム!W77)</f>
        <v/>
      </c>
      <c r="W63" s="68" t="str">
        <f>IF(【お客さま入力用】申込フォーム!X77="","",【お客さま入力用】申込フォーム!X77)</f>
        <v/>
      </c>
      <c r="X63" s="68" t="str">
        <f>IF(【お客さま入力用】申込フォーム!Y77="","",【お客さま入力用】申込フォーム!Y77)</f>
        <v/>
      </c>
      <c r="Y63" s="68" t="str">
        <f>IF(【お客さま入力用】申込フォーム!Z77="","",【お客さま入力用】申込フォーム!Z77)</f>
        <v/>
      </c>
      <c r="Z63" s="68" t="str">
        <f>IF(【お客さま入力用】申込フォーム!AA77="","",【お客さま入力用】申込フォーム!AA77)</f>
        <v/>
      </c>
      <c r="AA63" s="68" t="str">
        <f>IF(【お客さま入力用】申込フォーム!AB77="","",【お客さま入力用】申込フォーム!AB77)</f>
        <v/>
      </c>
      <c r="AB63" s="68" t="str">
        <f>IF(【お客さま入力用】申込フォーム!AC77="","",【お客さま入力用】申込フォーム!AC77)</f>
        <v/>
      </c>
      <c r="AC63" s="68" t="str">
        <f>IF(【お客さま入力用】申込フォーム!AD77="","",【お客さま入力用】申込フォーム!AD77)</f>
        <v/>
      </c>
      <c r="AD63" s="68" t="str">
        <f>IF(【お客さま入力用】申込フォーム!AE77="","",【お客さま入力用】申込フォーム!AE77)</f>
        <v/>
      </c>
      <c r="AE63" s="68" t="str">
        <f>IF(【お客さま入力用】申込フォーム!AF77="","",【お客さま入力用】申込フォーム!AF77)</f>
        <v/>
      </c>
      <c r="AF63" s="68" t="str">
        <f>IF(【お客さま入力用】申込フォーム!AG77="","",【お客さま入力用】申込フォーム!AG77)</f>
        <v/>
      </c>
      <c r="AG63" s="68" t="str">
        <f>IF(【お客さま入力用】申込フォーム!AH77="","",【お客さま入力用】申込フォーム!AH77)</f>
        <v/>
      </c>
      <c r="AH63" s="68" t="str">
        <f>IF(【お客さま入力用】申込フォーム!AI77="","",【お客さま入力用】申込フォーム!AI77)</f>
        <v/>
      </c>
      <c r="AI63" s="68" t="str">
        <f>IF(【お客さま入力用】申込フォーム!AJ77="","",【お客さま入力用】申込フォーム!AJ77)</f>
        <v/>
      </c>
      <c r="AJ63" s="68" t="str">
        <f>IF(【お客さま入力用】申込フォーム!AK77="","",【お客さま入力用】申込フォーム!AK77)</f>
        <v/>
      </c>
      <c r="AK63" s="68" t="str">
        <f>IF(【お客さま入力用】申込フォーム!AL77="","",【お客さま入力用】申込フォーム!AL77)</f>
        <v/>
      </c>
      <c r="AL63" s="68" t="str">
        <f>IF(【お客さま入力用】申込フォーム!AM77="","",【お客さま入力用】申込フォーム!AM77)</f>
        <v/>
      </c>
      <c r="AM63" s="68" t="str">
        <f>IF(【お客さま入力用】申込フォーム!AN77="","",【お客さま入力用】申込フォーム!AN77)</f>
        <v/>
      </c>
      <c r="AN63" s="68" t="str">
        <f>IF(【お客さま入力用】申込フォーム!AO77="","",【お客さま入力用】申込フォーム!AO77)</f>
        <v/>
      </c>
      <c r="AO63" s="68" t="str">
        <f>IF(【お客さま入力用】申込フォーム!AP77="","",【お客さま入力用】申込フォーム!AP77)</f>
        <v/>
      </c>
    </row>
    <row r="64" spans="2:41">
      <c r="B64" s="39">
        <v>57</v>
      </c>
      <c r="C64" s="39"/>
      <c r="D64" s="39"/>
      <c r="E64" s="68" t="str">
        <f>IF(【お客さま入力用】申込フォーム!C78="","",【お客さま入力用】申込フォーム!C78)</f>
        <v/>
      </c>
      <c r="F64" s="68" t="str">
        <f>IF(【お客さま入力用】申込フォーム!E78="","",【お客さま入力用】申込フォーム!E78)</f>
        <v/>
      </c>
      <c r="G64" s="68" t="str">
        <f>IF(【お客さま入力用】申込フォーム!F78="","",【お客さま入力用】申込フォーム!F78)</f>
        <v/>
      </c>
      <c r="H64" s="68" t="str">
        <f>IF(【お客さま入力用】申込フォーム!G78="","",【お客さま入力用】申込フォーム!G78)</f>
        <v/>
      </c>
      <c r="I64" s="68" t="str">
        <f>IF(【お客さま入力用】申込フォーム!H78="","",【お客さま入力用】申込フォーム!H78)</f>
        <v/>
      </c>
      <c r="J64" s="68" t="str">
        <f>IF(【お客さま入力用】申込フォーム!I78="","",【お客さま入力用】申込フォーム!I78)</f>
        <v/>
      </c>
      <c r="K64" s="68" t="str">
        <f>IF(【お客さま入力用】申込フォーム!J78="","",【お客さま入力用】申込フォーム!J78)</f>
        <v/>
      </c>
      <c r="L64" s="68" t="str">
        <f>IF(【お客さま入力用】申込フォーム!K78="","",【お客さま入力用】申込フォーム!K78)</f>
        <v/>
      </c>
      <c r="M64" s="68" t="str">
        <f>IF(【お客さま入力用】申込フォーム!L78="","",【お客さま入力用】申込フォーム!L78)</f>
        <v/>
      </c>
      <c r="N64" s="68" t="str">
        <f>IF(【お客さま入力用】申込フォーム!M78="","",【お客さま入力用】申込フォーム!M78)</f>
        <v/>
      </c>
      <c r="O64" s="68" t="str">
        <f>IF(【お客さま入力用】申込フォーム!N78="","",【お客さま入力用】申込フォーム!N78)</f>
        <v/>
      </c>
      <c r="P64" s="68" t="str">
        <f>IF(【お客さま入力用】申込フォーム!O78="","",【お客さま入力用】申込フォーム!O78)</f>
        <v/>
      </c>
      <c r="Q64" s="68" t="str">
        <f>IF(【お客さま入力用】申込フォーム!P78="","",【お客さま入力用】申込フォーム!P78)</f>
        <v/>
      </c>
      <c r="R64" s="68" t="str">
        <f>IF(【お客さま入力用】申込フォーム!Q78="","",【お客さま入力用】申込フォーム!Q78)</f>
        <v/>
      </c>
      <c r="S64" s="68" t="str">
        <f>IF(【お客さま入力用】申込フォーム!T78="","",【お客さま入力用】申込フォーム!T78)</f>
        <v/>
      </c>
      <c r="T64" s="68" t="str">
        <f>IF(【お客さま入力用】申込フォーム!U78="","",【お客さま入力用】申込フォーム!U78)</f>
        <v/>
      </c>
      <c r="U64" s="68" t="str">
        <f>IF(【お客さま入力用】申込フォーム!V78="","",【お客さま入力用】申込フォーム!V78)</f>
        <v/>
      </c>
      <c r="V64" s="68" t="str">
        <f>IF(【お客さま入力用】申込フォーム!W78="","",【お客さま入力用】申込フォーム!W78)</f>
        <v/>
      </c>
      <c r="W64" s="68" t="str">
        <f>IF(【お客さま入力用】申込フォーム!X78="","",【お客さま入力用】申込フォーム!X78)</f>
        <v/>
      </c>
      <c r="X64" s="68" t="str">
        <f>IF(【お客さま入力用】申込フォーム!Y78="","",【お客さま入力用】申込フォーム!Y78)</f>
        <v/>
      </c>
      <c r="Y64" s="68" t="str">
        <f>IF(【お客さま入力用】申込フォーム!Z78="","",【お客さま入力用】申込フォーム!Z78)</f>
        <v/>
      </c>
      <c r="Z64" s="68" t="str">
        <f>IF(【お客さま入力用】申込フォーム!AA78="","",【お客さま入力用】申込フォーム!AA78)</f>
        <v/>
      </c>
      <c r="AA64" s="68" t="str">
        <f>IF(【お客さま入力用】申込フォーム!AB78="","",【お客さま入力用】申込フォーム!AB78)</f>
        <v/>
      </c>
      <c r="AB64" s="68" t="str">
        <f>IF(【お客さま入力用】申込フォーム!AC78="","",【お客さま入力用】申込フォーム!AC78)</f>
        <v/>
      </c>
      <c r="AC64" s="68" t="str">
        <f>IF(【お客さま入力用】申込フォーム!AD78="","",【お客さま入力用】申込フォーム!AD78)</f>
        <v/>
      </c>
      <c r="AD64" s="68" t="str">
        <f>IF(【お客さま入力用】申込フォーム!AE78="","",【お客さま入力用】申込フォーム!AE78)</f>
        <v/>
      </c>
      <c r="AE64" s="68" t="str">
        <f>IF(【お客さま入力用】申込フォーム!AF78="","",【お客さま入力用】申込フォーム!AF78)</f>
        <v/>
      </c>
      <c r="AF64" s="68" t="str">
        <f>IF(【お客さま入力用】申込フォーム!AG78="","",【お客さま入力用】申込フォーム!AG78)</f>
        <v/>
      </c>
      <c r="AG64" s="68" t="str">
        <f>IF(【お客さま入力用】申込フォーム!AH78="","",【お客さま入力用】申込フォーム!AH78)</f>
        <v/>
      </c>
      <c r="AH64" s="68" t="str">
        <f>IF(【お客さま入力用】申込フォーム!AI78="","",【お客さま入力用】申込フォーム!AI78)</f>
        <v/>
      </c>
      <c r="AI64" s="68" t="str">
        <f>IF(【お客さま入力用】申込フォーム!AJ78="","",【お客さま入力用】申込フォーム!AJ78)</f>
        <v/>
      </c>
      <c r="AJ64" s="68" t="str">
        <f>IF(【お客さま入力用】申込フォーム!AK78="","",【お客さま入力用】申込フォーム!AK78)</f>
        <v/>
      </c>
      <c r="AK64" s="68" t="str">
        <f>IF(【お客さま入力用】申込フォーム!AL78="","",【お客さま入力用】申込フォーム!AL78)</f>
        <v/>
      </c>
      <c r="AL64" s="68" t="str">
        <f>IF(【お客さま入力用】申込フォーム!AM78="","",【お客さま入力用】申込フォーム!AM78)</f>
        <v/>
      </c>
      <c r="AM64" s="68" t="str">
        <f>IF(【お客さま入力用】申込フォーム!AN78="","",【お客さま入力用】申込フォーム!AN78)</f>
        <v/>
      </c>
      <c r="AN64" s="68" t="str">
        <f>IF(【お客さま入力用】申込フォーム!AO78="","",【お客さま入力用】申込フォーム!AO78)</f>
        <v/>
      </c>
      <c r="AO64" s="68" t="str">
        <f>IF(【お客さま入力用】申込フォーム!AP78="","",【お客さま入力用】申込フォーム!AP78)</f>
        <v/>
      </c>
    </row>
    <row r="65" spans="2:41">
      <c r="B65" s="39">
        <v>58</v>
      </c>
      <c r="C65" s="39"/>
      <c r="D65" s="39"/>
      <c r="E65" s="68" t="str">
        <f>IF(【お客さま入力用】申込フォーム!C79="","",【お客さま入力用】申込フォーム!C79)</f>
        <v/>
      </c>
      <c r="F65" s="68" t="str">
        <f>IF(【お客さま入力用】申込フォーム!E79="","",【お客さま入力用】申込フォーム!E79)</f>
        <v/>
      </c>
      <c r="G65" s="68" t="str">
        <f>IF(【お客さま入力用】申込フォーム!F79="","",【お客さま入力用】申込フォーム!F79)</f>
        <v/>
      </c>
      <c r="H65" s="68" t="str">
        <f>IF(【お客さま入力用】申込フォーム!G79="","",【お客さま入力用】申込フォーム!G79)</f>
        <v/>
      </c>
      <c r="I65" s="68" t="str">
        <f>IF(【お客さま入力用】申込フォーム!H79="","",【お客さま入力用】申込フォーム!H79)</f>
        <v/>
      </c>
      <c r="J65" s="68" t="str">
        <f>IF(【お客さま入力用】申込フォーム!I79="","",【お客さま入力用】申込フォーム!I79)</f>
        <v/>
      </c>
      <c r="K65" s="68" t="str">
        <f>IF(【お客さま入力用】申込フォーム!J79="","",【お客さま入力用】申込フォーム!J79)</f>
        <v/>
      </c>
      <c r="L65" s="68" t="str">
        <f>IF(【お客さま入力用】申込フォーム!K79="","",【お客さま入力用】申込フォーム!K79)</f>
        <v/>
      </c>
      <c r="M65" s="68" t="str">
        <f>IF(【お客さま入力用】申込フォーム!L79="","",【お客さま入力用】申込フォーム!L79)</f>
        <v/>
      </c>
      <c r="N65" s="68" t="str">
        <f>IF(【お客さま入力用】申込フォーム!M79="","",【お客さま入力用】申込フォーム!M79)</f>
        <v/>
      </c>
      <c r="O65" s="68" t="str">
        <f>IF(【お客さま入力用】申込フォーム!N79="","",【お客さま入力用】申込フォーム!N79)</f>
        <v/>
      </c>
      <c r="P65" s="68" t="str">
        <f>IF(【お客さま入力用】申込フォーム!O79="","",【お客さま入力用】申込フォーム!O79)</f>
        <v/>
      </c>
      <c r="Q65" s="68" t="str">
        <f>IF(【お客さま入力用】申込フォーム!P79="","",【お客さま入力用】申込フォーム!P79)</f>
        <v/>
      </c>
      <c r="R65" s="68" t="str">
        <f>IF(【お客さま入力用】申込フォーム!Q79="","",【お客さま入力用】申込フォーム!Q79)</f>
        <v/>
      </c>
      <c r="S65" s="68" t="str">
        <f>IF(【お客さま入力用】申込フォーム!T79="","",【お客さま入力用】申込フォーム!T79)</f>
        <v/>
      </c>
      <c r="T65" s="68" t="str">
        <f>IF(【お客さま入力用】申込フォーム!U79="","",【お客さま入力用】申込フォーム!U79)</f>
        <v/>
      </c>
      <c r="U65" s="68" t="str">
        <f>IF(【お客さま入力用】申込フォーム!V79="","",【お客さま入力用】申込フォーム!V79)</f>
        <v/>
      </c>
      <c r="V65" s="68" t="str">
        <f>IF(【お客さま入力用】申込フォーム!W79="","",【お客さま入力用】申込フォーム!W79)</f>
        <v/>
      </c>
      <c r="W65" s="68" t="str">
        <f>IF(【お客さま入力用】申込フォーム!X79="","",【お客さま入力用】申込フォーム!X79)</f>
        <v/>
      </c>
      <c r="X65" s="68" t="str">
        <f>IF(【お客さま入力用】申込フォーム!Y79="","",【お客さま入力用】申込フォーム!Y79)</f>
        <v/>
      </c>
      <c r="Y65" s="68" t="str">
        <f>IF(【お客さま入力用】申込フォーム!Z79="","",【お客さま入力用】申込フォーム!Z79)</f>
        <v/>
      </c>
      <c r="Z65" s="68" t="str">
        <f>IF(【お客さま入力用】申込フォーム!AA79="","",【お客さま入力用】申込フォーム!AA79)</f>
        <v/>
      </c>
      <c r="AA65" s="68" t="str">
        <f>IF(【お客さま入力用】申込フォーム!AB79="","",【お客さま入力用】申込フォーム!AB79)</f>
        <v/>
      </c>
      <c r="AB65" s="68" t="str">
        <f>IF(【お客さま入力用】申込フォーム!AC79="","",【お客さま入力用】申込フォーム!AC79)</f>
        <v/>
      </c>
      <c r="AC65" s="68" t="str">
        <f>IF(【お客さま入力用】申込フォーム!AD79="","",【お客さま入力用】申込フォーム!AD79)</f>
        <v/>
      </c>
      <c r="AD65" s="68" t="str">
        <f>IF(【お客さま入力用】申込フォーム!AE79="","",【お客さま入力用】申込フォーム!AE79)</f>
        <v/>
      </c>
      <c r="AE65" s="68" t="str">
        <f>IF(【お客さま入力用】申込フォーム!AF79="","",【お客さま入力用】申込フォーム!AF79)</f>
        <v/>
      </c>
      <c r="AF65" s="68" t="str">
        <f>IF(【お客さま入力用】申込フォーム!AG79="","",【お客さま入力用】申込フォーム!AG79)</f>
        <v/>
      </c>
      <c r="AG65" s="68" t="str">
        <f>IF(【お客さま入力用】申込フォーム!AH79="","",【お客さま入力用】申込フォーム!AH79)</f>
        <v/>
      </c>
      <c r="AH65" s="68" t="str">
        <f>IF(【お客さま入力用】申込フォーム!AI79="","",【お客さま入力用】申込フォーム!AI79)</f>
        <v/>
      </c>
      <c r="AI65" s="68" t="str">
        <f>IF(【お客さま入力用】申込フォーム!AJ79="","",【お客さま入力用】申込フォーム!AJ79)</f>
        <v/>
      </c>
      <c r="AJ65" s="68" t="str">
        <f>IF(【お客さま入力用】申込フォーム!AK79="","",【お客さま入力用】申込フォーム!AK79)</f>
        <v/>
      </c>
      <c r="AK65" s="68" t="str">
        <f>IF(【お客さま入力用】申込フォーム!AL79="","",【お客さま入力用】申込フォーム!AL79)</f>
        <v/>
      </c>
      <c r="AL65" s="68" t="str">
        <f>IF(【お客さま入力用】申込フォーム!AM79="","",【お客さま入力用】申込フォーム!AM79)</f>
        <v/>
      </c>
      <c r="AM65" s="68" t="str">
        <f>IF(【お客さま入力用】申込フォーム!AN79="","",【お客さま入力用】申込フォーム!AN79)</f>
        <v/>
      </c>
      <c r="AN65" s="68" t="str">
        <f>IF(【お客さま入力用】申込フォーム!AO79="","",【お客さま入力用】申込フォーム!AO79)</f>
        <v/>
      </c>
      <c r="AO65" s="68" t="str">
        <f>IF(【お客さま入力用】申込フォーム!AP79="","",【お客さま入力用】申込フォーム!AP79)</f>
        <v/>
      </c>
    </row>
    <row r="66" spans="2:41">
      <c r="B66" s="39">
        <v>59</v>
      </c>
      <c r="C66" s="39"/>
      <c r="D66" s="39"/>
      <c r="E66" s="68" t="str">
        <f>IF(【お客さま入力用】申込フォーム!C80="","",【お客さま入力用】申込フォーム!C80)</f>
        <v/>
      </c>
      <c r="F66" s="68" t="str">
        <f>IF(【お客さま入力用】申込フォーム!E80="","",【お客さま入力用】申込フォーム!E80)</f>
        <v/>
      </c>
      <c r="G66" s="68" t="str">
        <f>IF(【お客さま入力用】申込フォーム!F80="","",【お客さま入力用】申込フォーム!F80)</f>
        <v/>
      </c>
      <c r="H66" s="68" t="str">
        <f>IF(【お客さま入力用】申込フォーム!G80="","",【お客さま入力用】申込フォーム!G80)</f>
        <v/>
      </c>
      <c r="I66" s="68" t="str">
        <f>IF(【お客さま入力用】申込フォーム!H80="","",【お客さま入力用】申込フォーム!H80)</f>
        <v/>
      </c>
      <c r="J66" s="68" t="str">
        <f>IF(【お客さま入力用】申込フォーム!I80="","",【お客さま入力用】申込フォーム!I80)</f>
        <v/>
      </c>
      <c r="K66" s="68" t="str">
        <f>IF(【お客さま入力用】申込フォーム!J80="","",【お客さま入力用】申込フォーム!J80)</f>
        <v/>
      </c>
      <c r="L66" s="68" t="str">
        <f>IF(【お客さま入力用】申込フォーム!K80="","",【お客さま入力用】申込フォーム!K80)</f>
        <v/>
      </c>
      <c r="M66" s="68" t="str">
        <f>IF(【お客さま入力用】申込フォーム!L80="","",【お客さま入力用】申込フォーム!L80)</f>
        <v/>
      </c>
      <c r="N66" s="68" t="str">
        <f>IF(【お客さま入力用】申込フォーム!M80="","",【お客さま入力用】申込フォーム!M80)</f>
        <v/>
      </c>
      <c r="O66" s="68" t="str">
        <f>IF(【お客さま入力用】申込フォーム!N80="","",【お客さま入力用】申込フォーム!N80)</f>
        <v/>
      </c>
      <c r="P66" s="68" t="str">
        <f>IF(【お客さま入力用】申込フォーム!O80="","",【お客さま入力用】申込フォーム!O80)</f>
        <v/>
      </c>
      <c r="Q66" s="68" t="str">
        <f>IF(【お客さま入力用】申込フォーム!P80="","",【お客さま入力用】申込フォーム!P80)</f>
        <v/>
      </c>
      <c r="R66" s="68" t="str">
        <f>IF(【お客さま入力用】申込フォーム!Q80="","",【お客さま入力用】申込フォーム!Q80)</f>
        <v/>
      </c>
      <c r="S66" s="68" t="str">
        <f>IF(【お客さま入力用】申込フォーム!T80="","",【お客さま入力用】申込フォーム!T80)</f>
        <v/>
      </c>
      <c r="T66" s="68" t="str">
        <f>IF(【お客さま入力用】申込フォーム!U80="","",【お客さま入力用】申込フォーム!U80)</f>
        <v/>
      </c>
      <c r="U66" s="68" t="str">
        <f>IF(【お客さま入力用】申込フォーム!V80="","",【お客さま入力用】申込フォーム!V80)</f>
        <v/>
      </c>
      <c r="V66" s="68" t="str">
        <f>IF(【お客さま入力用】申込フォーム!W80="","",【お客さま入力用】申込フォーム!W80)</f>
        <v/>
      </c>
      <c r="W66" s="68" t="str">
        <f>IF(【お客さま入力用】申込フォーム!X80="","",【お客さま入力用】申込フォーム!X80)</f>
        <v/>
      </c>
      <c r="X66" s="68" t="str">
        <f>IF(【お客さま入力用】申込フォーム!Y80="","",【お客さま入力用】申込フォーム!Y80)</f>
        <v/>
      </c>
      <c r="Y66" s="68" t="str">
        <f>IF(【お客さま入力用】申込フォーム!Z80="","",【お客さま入力用】申込フォーム!Z80)</f>
        <v/>
      </c>
      <c r="Z66" s="68" t="str">
        <f>IF(【お客さま入力用】申込フォーム!AA80="","",【お客さま入力用】申込フォーム!AA80)</f>
        <v/>
      </c>
      <c r="AA66" s="68" t="str">
        <f>IF(【お客さま入力用】申込フォーム!AB80="","",【お客さま入力用】申込フォーム!AB80)</f>
        <v/>
      </c>
      <c r="AB66" s="68" t="str">
        <f>IF(【お客さま入力用】申込フォーム!AC80="","",【お客さま入力用】申込フォーム!AC80)</f>
        <v/>
      </c>
      <c r="AC66" s="68" t="str">
        <f>IF(【お客さま入力用】申込フォーム!AD80="","",【お客さま入力用】申込フォーム!AD80)</f>
        <v/>
      </c>
      <c r="AD66" s="68" t="str">
        <f>IF(【お客さま入力用】申込フォーム!AE80="","",【お客さま入力用】申込フォーム!AE80)</f>
        <v/>
      </c>
      <c r="AE66" s="68" t="str">
        <f>IF(【お客さま入力用】申込フォーム!AF80="","",【お客さま入力用】申込フォーム!AF80)</f>
        <v/>
      </c>
      <c r="AF66" s="68" t="str">
        <f>IF(【お客さま入力用】申込フォーム!AG80="","",【お客さま入力用】申込フォーム!AG80)</f>
        <v/>
      </c>
      <c r="AG66" s="68" t="str">
        <f>IF(【お客さま入力用】申込フォーム!AH80="","",【お客さま入力用】申込フォーム!AH80)</f>
        <v/>
      </c>
      <c r="AH66" s="68" t="str">
        <f>IF(【お客さま入力用】申込フォーム!AI80="","",【お客さま入力用】申込フォーム!AI80)</f>
        <v/>
      </c>
      <c r="AI66" s="68" t="str">
        <f>IF(【お客さま入力用】申込フォーム!AJ80="","",【お客さま入力用】申込フォーム!AJ80)</f>
        <v/>
      </c>
      <c r="AJ66" s="68" t="str">
        <f>IF(【お客さま入力用】申込フォーム!AK80="","",【お客さま入力用】申込フォーム!AK80)</f>
        <v/>
      </c>
      <c r="AK66" s="68" t="str">
        <f>IF(【お客さま入力用】申込フォーム!AL80="","",【お客さま入力用】申込フォーム!AL80)</f>
        <v/>
      </c>
      <c r="AL66" s="68" t="str">
        <f>IF(【お客さま入力用】申込フォーム!AM80="","",【お客さま入力用】申込フォーム!AM80)</f>
        <v/>
      </c>
      <c r="AM66" s="68" t="str">
        <f>IF(【お客さま入力用】申込フォーム!AN80="","",【お客さま入力用】申込フォーム!AN80)</f>
        <v/>
      </c>
      <c r="AN66" s="68" t="str">
        <f>IF(【お客さま入力用】申込フォーム!AO80="","",【お客さま入力用】申込フォーム!AO80)</f>
        <v/>
      </c>
      <c r="AO66" s="68" t="str">
        <f>IF(【お客さま入力用】申込フォーム!AP80="","",【お客さま入力用】申込フォーム!AP80)</f>
        <v/>
      </c>
    </row>
    <row r="67" spans="2:41">
      <c r="B67" s="39">
        <v>60</v>
      </c>
      <c r="C67" s="39"/>
      <c r="D67" s="39"/>
      <c r="E67" s="68" t="str">
        <f>IF(【お客さま入力用】申込フォーム!C81="","",【お客さま入力用】申込フォーム!C81)</f>
        <v/>
      </c>
      <c r="F67" s="68" t="str">
        <f>IF(【お客さま入力用】申込フォーム!E81="","",【お客さま入力用】申込フォーム!E81)</f>
        <v/>
      </c>
      <c r="G67" s="68" t="str">
        <f>IF(【お客さま入力用】申込フォーム!F81="","",【お客さま入力用】申込フォーム!F81)</f>
        <v/>
      </c>
      <c r="H67" s="68" t="str">
        <f>IF(【お客さま入力用】申込フォーム!G81="","",【お客さま入力用】申込フォーム!G81)</f>
        <v/>
      </c>
      <c r="I67" s="68" t="str">
        <f>IF(【お客さま入力用】申込フォーム!H81="","",【お客さま入力用】申込フォーム!H81)</f>
        <v/>
      </c>
      <c r="J67" s="68" t="str">
        <f>IF(【お客さま入力用】申込フォーム!I81="","",【お客さま入力用】申込フォーム!I81)</f>
        <v/>
      </c>
      <c r="K67" s="68" t="str">
        <f>IF(【お客さま入力用】申込フォーム!J81="","",【お客さま入力用】申込フォーム!J81)</f>
        <v/>
      </c>
      <c r="L67" s="68" t="str">
        <f>IF(【お客さま入力用】申込フォーム!K81="","",【お客さま入力用】申込フォーム!K81)</f>
        <v/>
      </c>
      <c r="M67" s="68" t="str">
        <f>IF(【お客さま入力用】申込フォーム!L81="","",【お客さま入力用】申込フォーム!L81)</f>
        <v/>
      </c>
      <c r="N67" s="68" t="str">
        <f>IF(【お客さま入力用】申込フォーム!M81="","",【お客さま入力用】申込フォーム!M81)</f>
        <v/>
      </c>
      <c r="O67" s="68" t="str">
        <f>IF(【お客さま入力用】申込フォーム!N81="","",【お客さま入力用】申込フォーム!N81)</f>
        <v/>
      </c>
      <c r="P67" s="68" t="str">
        <f>IF(【お客さま入力用】申込フォーム!O81="","",【お客さま入力用】申込フォーム!O81)</f>
        <v/>
      </c>
      <c r="Q67" s="68" t="str">
        <f>IF(【お客さま入力用】申込フォーム!P81="","",【お客さま入力用】申込フォーム!P81)</f>
        <v/>
      </c>
      <c r="R67" s="68" t="str">
        <f>IF(【お客さま入力用】申込フォーム!Q81="","",【お客さま入力用】申込フォーム!Q81)</f>
        <v/>
      </c>
      <c r="S67" s="68" t="str">
        <f>IF(【お客さま入力用】申込フォーム!T81="","",【お客さま入力用】申込フォーム!T81)</f>
        <v/>
      </c>
      <c r="T67" s="68" t="str">
        <f>IF(【お客さま入力用】申込フォーム!U81="","",【お客さま入力用】申込フォーム!U81)</f>
        <v/>
      </c>
      <c r="U67" s="68" t="str">
        <f>IF(【お客さま入力用】申込フォーム!V81="","",【お客さま入力用】申込フォーム!V81)</f>
        <v/>
      </c>
      <c r="V67" s="68" t="str">
        <f>IF(【お客さま入力用】申込フォーム!W81="","",【お客さま入力用】申込フォーム!W81)</f>
        <v/>
      </c>
      <c r="W67" s="68" t="str">
        <f>IF(【お客さま入力用】申込フォーム!X81="","",【お客さま入力用】申込フォーム!X81)</f>
        <v/>
      </c>
      <c r="X67" s="68" t="str">
        <f>IF(【お客さま入力用】申込フォーム!Y81="","",【お客さま入力用】申込フォーム!Y81)</f>
        <v/>
      </c>
      <c r="Y67" s="68" t="str">
        <f>IF(【お客さま入力用】申込フォーム!Z81="","",【お客さま入力用】申込フォーム!Z81)</f>
        <v/>
      </c>
      <c r="Z67" s="68" t="str">
        <f>IF(【お客さま入力用】申込フォーム!AA81="","",【お客さま入力用】申込フォーム!AA81)</f>
        <v/>
      </c>
      <c r="AA67" s="68" t="str">
        <f>IF(【お客さま入力用】申込フォーム!AB81="","",【お客さま入力用】申込フォーム!AB81)</f>
        <v/>
      </c>
      <c r="AB67" s="68" t="str">
        <f>IF(【お客さま入力用】申込フォーム!AC81="","",【お客さま入力用】申込フォーム!AC81)</f>
        <v/>
      </c>
      <c r="AC67" s="68" t="str">
        <f>IF(【お客さま入力用】申込フォーム!AD81="","",【お客さま入力用】申込フォーム!AD81)</f>
        <v/>
      </c>
      <c r="AD67" s="68" t="str">
        <f>IF(【お客さま入力用】申込フォーム!AE81="","",【お客さま入力用】申込フォーム!AE81)</f>
        <v/>
      </c>
      <c r="AE67" s="68" t="str">
        <f>IF(【お客さま入力用】申込フォーム!AF81="","",【お客さま入力用】申込フォーム!AF81)</f>
        <v/>
      </c>
      <c r="AF67" s="68" t="str">
        <f>IF(【お客さま入力用】申込フォーム!AG81="","",【お客さま入力用】申込フォーム!AG81)</f>
        <v/>
      </c>
      <c r="AG67" s="68" t="str">
        <f>IF(【お客さま入力用】申込フォーム!AH81="","",【お客さま入力用】申込フォーム!AH81)</f>
        <v/>
      </c>
      <c r="AH67" s="68" t="str">
        <f>IF(【お客さま入力用】申込フォーム!AI81="","",【お客さま入力用】申込フォーム!AI81)</f>
        <v/>
      </c>
      <c r="AI67" s="68" t="str">
        <f>IF(【お客さま入力用】申込フォーム!AJ81="","",【お客さま入力用】申込フォーム!AJ81)</f>
        <v/>
      </c>
      <c r="AJ67" s="68" t="str">
        <f>IF(【お客さま入力用】申込フォーム!AK81="","",【お客さま入力用】申込フォーム!AK81)</f>
        <v/>
      </c>
      <c r="AK67" s="68" t="str">
        <f>IF(【お客さま入力用】申込フォーム!AL81="","",【お客さま入力用】申込フォーム!AL81)</f>
        <v/>
      </c>
      <c r="AL67" s="68" t="str">
        <f>IF(【お客さま入力用】申込フォーム!AM81="","",【お客さま入力用】申込フォーム!AM81)</f>
        <v/>
      </c>
      <c r="AM67" s="68" t="str">
        <f>IF(【お客さま入力用】申込フォーム!AN81="","",【お客さま入力用】申込フォーム!AN81)</f>
        <v/>
      </c>
      <c r="AN67" s="68" t="str">
        <f>IF(【お客さま入力用】申込フォーム!AO81="","",【お客さま入力用】申込フォーム!AO81)</f>
        <v/>
      </c>
      <c r="AO67" s="68" t="str">
        <f>IF(【お客さま入力用】申込フォーム!AP81="","",【お客さま入力用】申込フォーム!AP81)</f>
        <v/>
      </c>
    </row>
    <row r="68" spans="2:41">
      <c r="B68" s="39">
        <v>61</v>
      </c>
      <c r="C68" s="39"/>
      <c r="D68" s="39"/>
      <c r="E68" s="68" t="str">
        <f>IF(【お客さま入力用】申込フォーム!C82="","",【お客さま入力用】申込フォーム!C82)</f>
        <v/>
      </c>
      <c r="F68" s="68" t="str">
        <f>IF(【お客さま入力用】申込フォーム!E82="","",【お客さま入力用】申込フォーム!E82)</f>
        <v/>
      </c>
      <c r="G68" s="68" t="str">
        <f>IF(【お客さま入力用】申込フォーム!F82="","",【お客さま入力用】申込フォーム!F82)</f>
        <v/>
      </c>
      <c r="H68" s="68" t="str">
        <f>IF(【お客さま入力用】申込フォーム!G82="","",【お客さま入力用】申込フォーム!G82)</f>
        <v/>
      </c>
      <c r="I68" s="68" t="str">
        <f>IF(【お客さま入力用】申込フォーム!H82="","",【お客さま入力用】申込フォーム!H82)</f>
        <v/>
      </c>
      <c r="J68" s="68" t="str">
        <f>IF(【お客さま入力用】申込フォーム!I82="","",【お客さま入力用】申込フォーム!I82)</f>
        <v/>
      </c>
      <c r="K68" s="68" t="str">
        <f>IF(【お客さま入力用】申込フォーム!J82="","",【お客さま入力用】申込フォーム!J82)</f>
        <v/>
      </c>
      <c r="L68" s="68" t="str">
        <f>IF(【お客さま入力用】申込フォーム!K82="","",【お客さま入力用】申込フォーム!K82)</f>
        <v/>
      </c>
      <c r="M68" s="68" t="str">
        <f>IF(【お客さま入力用】申込フォーム!L82="","",【お客さま入力用】申込フォーム!L82)</f>
        <v/>
      </c>
      <c r="N68" s="68" t="str">
        <f>IF(【お客さま入力用】申込フォーム!M82="","",【お客さま入力用】申込フォーム!M82)</f>
        <v/>
      </c>
      <c r="O68" s="68" t="str">
        <f>IF(【お客さま入力用】申込フォーム!N82="","",【お客さま入力用】申込フォーム!N82)</f>
        <v/>
      </c>
      <c r="P68" s="68" t="str">
        <f>IF(【お客さま入力用】申込フォーム!O82="","",【お客さま入力用】申込フォーム!O82)</f>
        <v/>
      </c>
      <c r="Q68" s="68" t="str">
        <f>IF(【お客さま入力用】申込フォーム!P82="","",【お客さま入力用】申込フォーム!P82)</f>
        <v/>
      </c>
      <c r="R68" s="68" t="str">
        <f>IF(【お客さま入力用】申込フォーム!Q82="","",【お客さま入力用】申込フォーム!Q82)</f>
        <v/>
      </c>
      <c r="S68" s="68" t="str">
        <f>IF(【お客さま入力用】申込フォーム!T82="","",【お客さま入力用】申込フォーム!T82)</f>
        <v/>
      </c>
      <c r="T68" s="68" t="str">
        <f>IF(【お客さま入力用】申込フォーム!U82="","",【お客さま入力用】申込フォーム!U82)</f>
        <v/>
      </c>
      <c r="U68" s="68" t="str">
        <f>IF(【お客さま入力用】申込フォーム!V82="","",【お客さま入力用】申込フォーム!V82)</f>
        <v/>
      </c>
      <c r="V68" s="68" t="str">
        <f>IF(【お客さま入力用】申込フォーム!W82="","",【お客さま入力用】申込フォーム!W82)</f>
        <v/>
      </c>
      <c r="W68" s="68" t="str">
        <f>IF(【お客さま入力用】申込フォーム!X82="","",【お客さま入力用】申込フォーム!X82)</f>
        <v/>
      </c>
      <c r="X68" s="68" t="str">
        <f>IF(【お客さま入力用】申込フォーム!Y82="","",【お客さま入力用】申込フォーム!Y82)</f>
        <v/>
      </c>
      <c r="Y68" s="68" t="str">
        <f>IF(【お客さま入力用】申込フォーム!Z82="","",【お客さま入力用】申込フォーム!Z82)</f>
        <v/>
      </c>
      <c r="Z68" s="68" t="str">
        <f>IF(【お客さま入力用】申込フォーム!AA82="","",【お客さま入力用】申込フォーム!AA82)</f>
        <v/>
      </c>
      <c r="AA68" s="68" t="str">
        <f>IF(【お客さま入力用】申込フォーム!AB82="","",【お客さま入力用】申込フォーム!AB82)</f>
        <v/>
      </c>
      <c r="AB68" s="68" t="str">
        <f>IF(【お客さま入力用】申込フォーム!AC82="","",【お客さま入力用】申込フォーム!AC82)</f>
        <v/>
      </c>
      <c r="AC68" s="68" t="str">
        <f>IF(【お客さま入力用】申込フォーム!AD82="","",【お客さま入力用】申込フォーム!AD82)</f>
        <v/>
      </c>
      <c r="AD68" s="68" t="str">
        <f>IF(【お客さま入力用】申込フォーム!AE82="","",【お客さま入力用】申込フォーム!AE82)</f>
        <v/>
      </c>
      <c r="AE68" s="68" t="str">
        <f>IF(【お客さま入力用】申込フォーム!AF82="","",【お客さま入力用】申込フォーム!AF82)</f>
        <v/>
      </c>
      <c r="AF68" s="68" t="str">
        <f>IF(【お客さま入力用】申込フォーム!AG82="","",【お客さま入力用】申込フォーム!AG82)</f>
        <v/>
      </c>
      <c r="AG68" s="68" t="str">
        <f>IF(【お客さま入力用】申込フォーム!AH82="","",【お客さま入力用】申込フォーム!AH82)</f>
        <v/>
      </c>
      <c r="AH68" s="68" t="str">
        <f>IF(【お客さま入力用】申込フォーム!AI82="","",【お客さま入力用】申込フォーム!AI82)</f>
        <v/>
      </c>
      <c r="AI68" s="68" t="str">
        <f>IF(【お客さま入力用】申込フォーム!AJ82="","",【お客さま入力用】申込フォーム!AJ82)</f>
        <v/>
      </c>
      <c r="AJ68" s="68" t="str">
        <f>IF(【お客さま入力用】申込フォーム!AK82="","",【お客さま入力用】申込フォーム!AK82)</f>
        <v/>
      </c>
      <c r="AK68" s="68" t="str">
        <f>IF(【お客さま入力用】申込フォーム!AL82="","",【お客さま入力用】申込フォーム!AL82)</f>
        <v/>
      </c>
      <c r="AL68" s="68" t="str">
        <f>IF(【お客さま入力用】申込フォーム!AM82="","",【お客さま入力用】申込フォーム!AM82)</f>
        <v/>
      </c>
      <c r="AM68" s="68" t="str">
        <f>IF(【お客さま入力用】申込フォーム!AN82="","",【お客さま入力用】申込フォーム!AN82)</f>
        <v/>
      </c>
      <c r="AN68" s="68" t="str">
        <f>IF(【お客さま入力用】申込フォーム!AO82="","",【お客さま入力用】申込フォーム!AO82)</f>
        <v/>
      </c>
      <c r="AO68" s="68" t="str">
        <f>IF(【お客さま入力用】申込フォーム!AP82="","",【お客さま入力用】申込フォーム!AP82)</f>
        <v/>
      </c>
    </row>
    <row r="69" spans="2:41">
      <c r="B69" s="39">
        <v>62</v>
      </c>
      <c r="C69" s="39"/>
      <c r="D69" s="39"/>
      <c r="E69" s="68" t="str">
        <f>IF(【お客さま入力用】申込フォーム!C83="","",【お客さま入力用】申込フォーム!C83)</f>
        <v/>
      </c>
      <c r="F69" s="68" t="str">
        <f>IF(【お客さま入力用】申込フォーム!E83="","",【お客さま入力用】申込フォーム!E83)</f>
        <v/>
      </c>
      <c r="G69" s="68" t="str">
        <f>IF(【お客さま入力用】申込フォーム!F83="","",【お客さま入力用】申込フォーム!F83)</f>
        <v/>
      </c>
      <c r="H69" s="68" t="str">
        <f>IF(【お客さま入力用】申込フォーム!G83="","",【お客さま入力用】申込フォーム!G83)</f>
        <v/>
      </c>
      <c r="I69" s="68" t="str">
        <f>IF(【お客さま入力用】申込フォーム!H83="","",【お客さま入力用】申込フォーム!H83)</f>
        <v/>
      </c>
      <c r="J69" s="68" t="str">
        <f>IF(【お客さま入力用】申込フォーム!I83="","",【お客さま入力用】申込フォーム!I83)</f>
        <v/>
      </c>
      <c r="K69" s="68" t="str">
        <f>IF(【お客さま入力用】申込フォーム!J83="","",【お客さま入力用】申込フォーム!J83)</f>
        <v/>
      </c>
      <c r="L69" s="68" t="str">
        <f>IF(【お客さま入力用】申込フォーム!K83="","",【お客さま入力用】申込フォーム!K83)</f>
        <v/>
      </c>
      <c r="M69" s="68" t="str">
        <f>IF(【お客さま入力用】申込フォーム!L83="","",【お客さま入力用】申込フォーム!L83)</f>
        <v/>
      </c>
      <c r="N69" s="68" t="str">
        <f>IF(【お客さま入力用】申込フォーム!M83="","",【お客さま入力用】申込フォーム!M83)</f>
        <v/>
      </c>
      <c r="O69" s="68" t="str">
        <f>IF(【お客さま入力用】申込フォーム!N83="","",【お客さま入力用】申込フォーム!N83)</f>
        <v/>
      </c>
      <c r="P69" s="68" t="str">
        <f>IF(【お客さま入力用】申込フォーム!O83="","",【お客さま入力用】申込フォーム!O83)</f>
        <v/>
      </c>
      <c r="Q69" s="68" t="str">
        <f>IF(【お客さま入力用】申込フォーム!P83="","",【お客さま入力用】申込フォーム!P83)</f>
        <v/>
      </c>
      <c r="R69" s="68" t="str">
        <f>IF(【お客さま入力用】申込フォーム!Q83="","",【お客さま入力用】申込フォーム!Q83)</f>
        <v/>
      </c>
      <c r="S69" s="68" t="str">
        <f>IF(【お客さま入力用】申込フォーム!T83="","",【お客さま入力用】申込フォーム!T83)</f>
        <v/>
      </c>
      <c r="T69" s="68" t="str">
        <f>IF(【お客さま入力用】申込フォーム!U83="","",【お客さま入力用】申込フォーム!U83)</f>
        <v/>
      </c>
      <c r="U69" s="68" t="str">
        <f>IF(【お客さま入力用】申込フォーム!V83="","",【お客さま入力用】申込フォーム!V83)</f>
        <v/>
      </c>
      <c r="V69" s="68" t="str">
        <f>IF(【お客さま入力用】申込フォーム!W83="","",【お客さま入力用】申込フォーム!W83)</f>
        <v/>
      </c>
      <c r="W69" s="68" t="str">
        <f>IF(【お客さま入力用】申込フォーム!X83="","",【お客さま入力用】申込フォーム!X83)</f>
        <v/>
      </c>
      <c r="X69" s="68" t="str">
        <f>IF(【お客さま入力用】申込フォーム!Y83="","",【お客さま入力用】申込フォーム!Y83)</f>
        <v/>
      </c>
      <c r="Y69" s="68" t="str">
        <f>IF(【お客さま入力用】申込フォーム!Z83="","",【お客さま入力用】申込フォーム!Z83)</f>
        <v/>
      </c>
      <c r="Z69" s="68" t="str">
        <f>IF(【お客さま入力用】申込フォーム!AA83="","",【お客さま入力用】申込フォーム!AA83)</f>
        <v/>
      </c>
      <c r="AA69" s="68" t="str">
        <f>IF(【お客さま入力用】申込フォーム!AB83="","",【お客さま入力用】申込フォーム!AB83)</f>
        <v/>
      </c>
      <c r="AB69" s="68" t="str">
        <f>IF(【お客さま入力用】申込フォーム!AC83="","",【お客さま入力用】申込フォーム!AC83)</f>
        <v/>
      </c>
      <c r="AC69" s="68" t="str">
        <f>IF(【お客さま入力用】申込フォーム!AD83="","",【お客さま入力用】申込フォーム!AD83)</f>
        <v/>
      </c>
      <c r="AD69" s="68" t="str">
        <f>IF(【お客さま入力用】申込フォーム!AE83="","",【お客さま入力用】申込フォーム!AE83)</f>
        <v/>
      </c>
      <c r="AE69" s="68" t="str">
        <f>IF(【お客さま入力用】申込フォーム!AF83="","",【お客さま入力用】申込フォーム!AF83)</f>
        <v/>
      </c>
      <c r="AF69" s="68" t="str">
        <f>IF(【お客さま入力用】申込フォーム!AG83="","",【お客さま入力用】申込フォーム!AG83)</f>
        <v/>
      </c>
      <c r="AG69" s="68" t="str">
        <f>IF(【お客さま入力用】申込フォーム!AH83="","",【お客さま入力用】申込フォーム!AH83)</f>
        <v/>
      </c>
      <c r="AH69" s="68" t="str">
        <f>IF(【お客さま入力用】申込フォーム!AI83="","",【お客さま入力用】申込フォーム!AI83)</f>
        <v/>
      </c>
      <c r="AI69" s="68" t="str">
        <f>IF(【お客さま入力用】申込フォーム!AJ83="","",【お客さま入力用】申込フォーム!AJ83)</f>
        <v/>
      </c>
      <c r="AJ69" s="68" t="str">
        <f>IF(【お客さま入力用】申込フォーム!AK83="","",【お客さま入力用】申込フォーム!AK83)</f>
        <v/>
      </c>
      <c r="AK69" s="68" t="str">
        <f>IF(【お客さま入力用】申込フォーム!AL83="","",【お客さま入力用】申込フォーム!AL83)</f>
        <v/>
      </c>
      <c r="AL69" s="68" t="str">
        <f>IF(【お客さま入力用】申込フォーム!AM83="","",【お客さま入力用】申込フォーム!AM83)</f>
        <v/>
      </c>
      <c r="AM69" s="68" t="str">
        <f>IF(【お客さま入力用】申込フォーム!AN83="","",【お客さま入力用】申込フォーム!AN83)</f>
        <v/>
      </c>
      <c r="AN69" s="68" t="str">
        <f>IF(【お客さま入力用】申込フォーム!AO83="","",【お客さま入力用】申込フォーム!AO83)</f>
        <v/>
      </c>
      <c r="AO69" s="68" t="str">
        <f>IF(【お客さま入力用】申込フォーム!AP83="","",【お客さま入力用】申込フォーム!AP83)</f>
        <v/>
      </c>
    </row>
    <row r="70" spans="2:41">
      <c r="B70" s="39">
        <v>63</v>
      </c>
      <c r="C70" s="39"/>
      <c r="D70" s="39"/>
      <c r="E70" s="68" t="str">
        <f>IF(【お客さま入力用】申込フォーム!C84="","",【お客さま入力用】申込フォーム!C84)</f>
        <v/>
      </c>
      <c r="F70" s="68" t="str">
        <f>IF(【お客さま入力用】申込フォーム!E84="","",【お客さま入力用】申込フォーム!E84)</f>
        <v/>
      </c>
      <c r="G70" s="68" t="str">
        <f>IF(【お客さま入力用】申込フォーム!F84="","",【お客さま入力用】申込フォーム!F84)</f>
        <v/>
      </c>
      <c r="H70" s="68" t="str">
        <f>IF(【お客さま入力用】申込フォーム!G84="","",【お客さま入力用】申込フォーム!G84)</f>
        <v/>
      </c>
      <c r="I70" s="68" t="str">
        <f>IF(【お客さま入力用】申込フォーム!H84="","",【お客さま入力用】申込フォーム!H84)</f>
        <v/>
      </c>
      <c r="J70" s="68" t="str">
        <f>IF(【お客さま入力用】申込フォーム!I84="","",【お客さま入力用】申込フォーム!I84)</f>
        <v/>
      </c>
      <c r="K70" s="68" t="str">
        <f>IF(【お客さま入力用】申込フォーム!J84="","",【お客さま入力用】申込フォーム!J84)</f>
        <v/>
      </c>
      <c r="L70" s="68" t="str">
        <f>IF(【お客さま入力用】申込フォーム!K84="","",【お客さま入力用】申込フォーム!K84)</f>
        <v/>
      </c>
      <c r="M70" s="68" t="str">
        <f>IF(【お客さま入力用】申込フォーム!L84="","",【お客さま入力用】申込フォーム!L84)</f>
        <v/>
      </c>
      <c r="N70" s="68" t="str">
        <f>IF(【お客さま入力用】申込フォーム!M84="","",【お客さま入力用】申込フォーム!M84)</f>
        <v/>
      </c>
      <c r="O70" s="68" t="str">
        <f>IF(【お客さま入力用】申込フォーム!N84="","",【お客さま入力用】申込フォーム!N84)</f>
        <v/>
      </c>
      <c r="P70" s="68" t="str">
        <f>IF(【お客さま入力用】申込フォーム!O84="","",【お客さま入力用】申込フォーム!O84)</f>
        <v/>
      </c>
      <c r="Q70" s="68" t="str">
        <f>IF(【お客さま入力用】申込フォーム!P84="","",【お客さま入力用】申込フォーム!P84)</f>
        <v/>
      </c>
      <c r="R70" s="68" t="str">
        <f>IF(【お客さま入力用】申込フォーム!Q84="","",【お客さま入力用】申込フォーム!Q84)</f>
        <v/>
      </c>
      <c r="S70" s="68" t="str">
        <f>IF(【お客さま入力用】申込フォーム!T84="","",【お客さま入力用】申込フォーム!T84)</f>
        <v/>
      </c>
      <c r="T70" s="68" t="str">
        <f>IF(【お客さま入力用】申込フォーム!U84="","",【お客さま入力用】申込フォーム!U84)</f>
        <v/>
      </c>
      <c r="U70" s="68" t="str">
        <f>IF(【お客さま入力用】申込フォーム!V84="","",【お客さま入力用】申込フォーム!V84)</f>
        <v/>
      </c>
      <c r="V70" s="68" t="str">
        <f>IF(【お客さま入力用】申込フォーム!W84="","",【お客さま入力用】申込フォーム!W84)</f>
        <v/>
      </c>
      <c r="W70" s="68" t="str">
        <f>IF(【お客さま入力用】申込フォーム!X84="","",【お客さま入力用】申込フォーム!X84)</f>
        <v/>
      </c>
      <c r="X70" s="68" t="str">
        <f>IF(【お客さま入力用】申込フォーム!Y84="","",【お客さま入力用】申込フォーム!Y84)</f>
        <v/>
      </c>
      <c r="Y70" s="68" t="str">
        <f>IF(【お客さま入力用】申込フォーム!Z84="","",【お客さま入力用】申込フォーム!Z84)</f>
        <v/>
      </c>
      <c r="Z70" s="68" t="str">
        <f>IF(【お客さま入力用】申込フォーム!AA84="","",【お客さま入力用】申込フォーム!AA84)</f>
        <v/>
      </c>
      <c r="AA70" s="68" t="str">
        <f>IF(【お客さま入力用】申込フォーム!AB84="","",【お客さま入力用】申込フォーム!AB84)</f>
        <v/>
      </c>
      <c r="AB70" s="68" t="str">
        <f>IF(【お客さま入力用】申込フォーム!AC84="","",【お客さま入力用】申込フォーム!AC84)</f>
        <v/>
      </c>
      <c r="AC70" s="68" t="str">
        <f>IF(【お客さま入力用】申込フォーム!AD84="","",【お客さま入力用】申込フォーム!AD84)</f>
        <v/>
      </c>
      <c r="AD70" s="68" t="str">
        <f>IF(【お客さま入力用】申込フォーム!AE84="","",【お客さま入力用】申込フォーム!AE84)</f>
        <v/>
      </c>
      <c r="AE70" s="68" t="str">
        <f>IF(【お客さま入力用】申込フォーム!AF84="","",【お客さま入力用】申込フォーム!AF84)</f>
        <v/>
      </c>
      <c r="AF70" s="68" t="str">
        <f>IF(【お客さま入力用】申込フォーム!AG84="","",【お客さま入力用】申込フォーム!AG84)</f>
        <v/>
      </c>
      <c r="AG70" s="68" t="str">
        <f>IF(【お客さま入力用】申込フォーム!AH84="","",【お客さま入力用】申込フォーム!AH84)</f>
        <v/>
      </c>
      <c r="AH70" s="68" t="str">
        <f>IF(【お客さま入力用】申込フォーム!AI84="","",【お客さま入力用】申込フォーム!AI84)</f>
        <v/>
      </c>
      <c r="AI70" s="68" t="str">
        <f>IF(【お客さま入力用】申込フォーム!AJ84="","",【お客さま入力用】申込フォーム!AJ84)</f>
        <v/>
      </c>
      <c r="AJ70" s="68" t="str">
        <f>IF(【お客さま入力用】申込フォーム!AK84="","",【お客さま入力用】申込フォーム!AK84)</f>
        <v/>
      </c>
      <c r="AK70" s="68" t="str">
        <f>IF(【お客さま入力用】申込フォーム!AL84="","",【お客さま入力用】申込フォーム!AL84)</f>
        <v/>
      </c>
      <c r="AL70" s="68" t="str">
        <f>IF(【お客さま入力用】申込フォーム!AM84="","",【お客さま入力用】申込フォーム!AM84)</f>
        <v/>
      </c>
      <c r="AM70" s="68" t="str">
        <f>IF(【お客さま入力用】申込フォーム!AN84="","",【お客さま入力用】申込フォーム!AN84)</f>
        <v/>
      </c>
      <c r="AN70" s="68" t="str">
        <f>IF(【お客さま入力用】申込フォーム!AO84="","",【お客さま入力用】申込フォーム!AO84)</f>
        <v/>
      </c>
      <c r="AO70" s="68" t="str">
        <f>IF(【お客さま入力用】申込フォーム!AP84="","",【お客さま入力用】申込フォーム!AP84)</f>
        <v/>
      </c>
    </row>
    <row r="71" spans="2:41">
      <c r="B71" s="39">
        <v>64</v>
      </c>
      <c r="C71" s="39"/>
      <c r="D71" s="39"/>
      <c r="E71" s="68" t="str">
        <f>IF(【お客さま入力用】申込フォーム!C85="","",【お客さま入力用】申込フォーム!C85)</f>
        <v/>
      </c>
      <c r="F71" s="68" t="str">
        <f>IF(【お客さま入力用】申込フォーム!E85="","",【お客さま入力用】申込フォーム!E85)</f>
        <v/>
      </c>
      <c r="G71" s="68" t="str">
        <f>IF(【お客さま入力用】申込フォーム!F85="","",【お客さま入力用】申込フォーム!F85)</f>
        <v/>
      </c>
      <c r="H71" s="68" t="str">
        <f>IF(【お客さま入力用】申込フォーム!G85="","",【お客さま入力用】申込フォーム!G85)</f>
        <v/>
      </c>
      <c r="I71" s="68" t="str">
        <f>IF(【お客さま入力用】申込フォーム!H85="","",【お客さま入力用】申込フォーム!H85)</f>
        <v/>
      </c>
      <c r="J71" s="68" t="str">
        <f>IF(【お客さま入力用】申込フォーム!I85="","",【お客さま入力用】申込フォーム!I85)</f>
        <v/>
      </c>
      <c r="K71" s="68" t="str">
        <f>IF(【お客さま入力用】申込フォーム!J85="","",【お客さま入力用】申込フォーム!J85)</f>
        <v/>
      </c>
      <c r="L71" s="68" t="str">
        <f>IF(【お客さま入力用】申込フォーム!K85="","",【お客さま入力用】申込フォーム!K85)</f>
        <v/>
      </c>
      <c r="M71" s="68" t="str">
        <f>IF(【お客さま入力用】申込フォーム!L85="","",【お客さま入力用】申込フォーム!L85)</f>
        <v/>
      </c>
      <c r="N71" s="68" t="str">
        <f>IF(【お客さま入力用】申込フォーム!M85="","",【お客さま入力用】申込フォーム!M85)</f>
        <v/>
      </c>
      <c r="O71" s="68" t="str">
        <f>IF(【お客さま入力用】申込フォーム!N85="","",【お客さま入力用】申込フォーム!N85)</f>
        <v/>
      </c>
      <c r="P71" s="68" t="str">
        <f>IF(【お客さま入力用】申込フォーム!O85="","",【お客さま入力用】申込フォーム!O85)</f>
        <v/>
      </c>
      <c r="Q71" s="68" t="str">
        <f>IF(【お客さま入力用】申込フォーム!P85="","",【お客さま入力用】申込フォーム!P85)</f>
        <v/>
      </c>
      <c r="R71" s="68" t="str">
        <f>IF(【お客さま入力用】申込フォーム!Q85="","",【お客さま入力用】申込フォーム!Q85)</f>
        <v/>
      </c>
      <c r="S71" s="68" t="str">
        <f>IF(【お客さま入力用】申込フォーム!T85="","",【お客さま入力用】申込フォーム!T85)</f>
        <v/>
      </c>
      <c r="T71" s="68" t="str">
        <f>IF(【お客さま入力用】申込フォーム!U85="","",【お客さま入力用】申込フォーム!U85)</f>
        <v/>
      </c>
      <c r="U71" s="68" t="str">
        <f>IF(【お客さま入力用】申込フォーム!V85="","",【お客さま入力用】申込フォーム!V85)</f>
        <v/>
      </c>
      <c r="V71" s="68" t="str">
        <f>IF(【お客さま入力用】申込フォーム!W85="","",【お客さま入力用】申込フォーム!W85)</f>
        <v/>
      </c>
      <c r="W71" s="68" t="str">
        <f>IF(【お客さま入力用】申込フォーム!X85="","",【お客さま入力用】申込フォーム!X85)</f>
        <v/>
      </c>
      <c r="X71" s="68" t="str">
        <f>IF(【お客さま入力用】申込フォーム!Y85="","",【お客さま入力用】申込フォーム!Y85)</f>
        <v/>
      </c>
      <c r="Y71" s="68" t="str">
        <f>IF(【お客さま入力用】申込フォーム!Z85="","",【お客さま入力用】申込フォーム!Z85)</f>
        <v/>
      </c>
      <c r="Z71" s="68" t="str">
        <f>IF(【お客さま入力用】申込フォーム!AA85="","",【お客さま入力用】申込フォーム!AA85)</f>
        <v/>
      </c>
      <c r="AA71" s="68" t="str">
        <f>IF(【お客さま入力用】申込フォーム!AB85="","",【お客さま入力用】申込フォーム!AB85)</f>
        <v/>
      </c>
      <c r="AB71" s="68" t="str">
        <f>IF(【お客さま入力用】申込フォーム!AC85="","",【お客さま入力用】申込フォーム!AC85)</f>
        <v/>
      </c>
      <c r="AC71" s="68" t="str">
        <f>IF(【お客さま入力用】申込フォーム!AD85="","",【お客さま入力用】申込フォーム!AD85)</f>
        <v/>
      </c>
      <c r="AD71" s="68" t="str">
        <f>IF(【お客さま入力用】申込フォーム!AE85="","",【お客さま入力用】申込フォーム!AE85)</f>
        <v/>
      </c>
      <c r="AE71" s="68" t="str">
        <f>IF(【お客さま入力用】申込フォーム!AF85="","",【お客さま入力用】申込フォーム!AF85)</f>
        <v/>
      </c>
      <c r="AF71" s="68" t="str">
        <f>IF(【お客さま入力用】申込フォーム!AG85="","",【お客さま入力用】申込フォーム!AG85)</f>
        <v/>
      </c>
      <c r="AG71" s="68" t="str">
        <f>IF(【お客さま入力用】申込フォーム!AH85="","",【お客さま入力用】申込フォーム!AH85)</f>
        <v/>
      </c>
      <c r="AH71" s="68" t="str">
        <f>IF(【お客さま入力用】申込フォーム!AI85="","",【お客さま入力用】申込フォーム!AI85)</f>
        <v/>
      </c>
      <c r="AI71" s="68" t="str">
        <f>IF(【お客さま入力用】申込フォーム!AJ85="","",【お客さま入力用】申込フォーム!AJ85)</f>
        <v/>
      </c>
      <c r="AJ71" s="68" t="str">
        <f>IF(【お客さま入力用】申込フォーム!AK85="","",【お客さま入力用】申込フォーム!AK85)</f>
        <v/>
      </c>
      <c r="AK71" s="68" t="str">
        <f>IF(【お客さま入力用】申込フォーム!AL85="","",【お客さま入力用】申込フォーム!AL85)</f>
        <v/>
      </c>
      <c r="AL71" s="68" t="str">
        <f>IF(【お客さま入力用】申込フォーム!AM85="","",【お客さま入力用】申込フォーム!AM85)</f>
        <v/>
      </c>
      <c r="AM71" s="68" t="str">
        <f>IF(【お客さま入力用】申込フォーム!AN85="","",【お客さま入力用】申込フォーム!AN85)</f>
        <v/>
      </c>
      <c r="AN71" s="68" t="str">
        <f>IF(【お客さま入力用】申込フォーム!AO85="","",【お客さま入力用】申込フォーム!AO85)</f>
        <v/>
      </c>
      <c r="AO71" s="68" t="str">
        <f>IF(【お客さま入力用】申込フォーム!AP85="","",【お客さま入力用】申込フォーム!AP85)</f>
        <v/>
      </c>
    </row>
    <row r="72" spans="2:41">
      <c r="B72" s="39">
        <v>65</v>
      </c>
      <c r="C72" s="39"/>
      <c r="D72" s="39"/>
      <c r="E72" s="68" t="str">
        <f>IF(【お客さま入力用】申込フォーム!C86="","",【お客さま入力用】申込フォーム!C86)</f>
        <v/>
      </c>
      <c r="F72" s="68" t="str">
        <f>IF(【お客さま入力用】申込フォーム!E86="","",【お客さま入力用】申込フォーム!E86)</f>
        <v/>
      </c>
      <c r="G72" s="68" t="str">
        <f>IF(【お客さま入力用】申込フォーム!F86="","",【お客さま入力用】申込フォーム!F86)</f>
        <v/>
      </c>
      <c r="H72" s="68" t="str">
        <f>IF(【お客さま入力用】申込フォーム!G86="","",【お客さま入力用】申込フォーム!G86)</f>
        <v/>
      </c>
      <c r="I72" s="68" t="str">
        <f>IF(【お客さま入力用】申込フォーム!H86="","",【お客さま入力用】申込フォーム!H86)</f>
        <v/>
      </c>
      <c r="J72" s="68" t="str">
        <f>IF(【お客さま入力用】申込フォーム!I86="","",【お客さま入力用】申込フォーム!I86)</f>
        <v/>
      </c>
      <c r="K72" s="68" t="str">
        <f>IF(【お客さま入力用】申込フォーム!J86="","",【お客さま入力用】申込フォーム!J86)</f>
        <v/>
      </c>
      <c r="L72" s="68" t="str">
        <f>IF(【お客さま入力用】申込フォーム!K86="","",【お客さま入力用】申込フォーム!K86)</f>
        <v/>
      </c>
      <c r="M72" s="68" t="str">
        <f>IF(【お客さま入力用】申込フォーム!L86="","",【お客さま入力用】申込フォーム!L86)</f>
        <v/>
      </c>
      <c r="N72" s="68" t="str">
        <f>IF(【お客さま入力用】申込フォーム!M86="","",【お客さま入力用】申込フォーム!M86)</f>
        <v/>
      </c>
      <c r="O72" s="68" t="str">
        <f>IF(【お客さま入力用】申込フォーム!N86="","",【お客さま入力用】申込フォーム!N86)</f>
        <v/>
      </c>
      <c r="P72" s="68" t="str">
        <f>IF(【お客さま入力用】申込フォーム!O86="","",【お客さま入力用】申込フォーム!O86)</f>
        <v/>
      </c>
      <c r="Q72" s="68" t="str">
        <f>IF(【お客さま入力用】申込フォーム!P86="","",【お客さま入力用】申込フォーム!P86)</f>
        <v/>
      </c>
      <c r="R72" s="68" t="str">
        <f>IF(【お客さま入力用】申込フォーム!Q86="","",【お客さま入力用】申込フォーム!Q86)</f>
        <v/>
      </c>
      <c r="S72" s="68" t="str">
        <f>IF(【お客さま入力用】申込フォーム!T86="","",【お客さま入力用】申込フォーム!T86)</f>
        <v/>
      </c>
      <c r="T72" s="68" t="str">
        <f>IF(【お客さま入力用】申込フォーム!U86="","",【お客さま入力用】申込フォーム!U86)</f>
        <v/>
      </c>
      <c r="U72" s="68" t="str">
        <f>IF(【お客さま入力用】申込フォーム!V86="","",【お客さま入力用】申込フォーム!V86)</f>
        <v/>
      </c>
      <c r="V72" s="68" t="str">
        <f>IF(【お客さま入力用】申込フォーム!W86="","",【お客さま入力用】申込フォーム!W86)</f>
        <v/>
      </c>
      <c r="W72" s="68" t="str">
        <f>IF(【お客さま入力用】申込フォーム!X86="","",【お客さま入力用】申込フォーム!X86)</f>
        <v/>
      </c>
      <c r="X72" s="68" t="str">
        <f>IF(【お客さま入力用】申込フォーム!Y86="","",【お客さま入力用】申込フォーム!Y86)</f>
        <v/>
      </c>
      <c r="Y72" s="68" t="str">
        <f>IF(【お客さま入力用】申込フォーム!Z86="","",【お客さま入力用】申込フォーム!Z86)</f>
        <v/>
      </c>
      <c r="Z72" s="68" t="str">
        <f>IF(【お客さま入力用】申込フォーム!AA86="","",【お客さま入力用】申込フォーム!AA86)</f>
        <v/>
      </c>
      <c r="AA72" s="68" t="str">
        <f>IF(【お客さま入力用】申込フォーム!AB86="","",【お客さま入力用】申込フォーム!AB86)</f>
        <v/>
      </c>
      <c r="AB72" s="68" t="str">
        <f>IF(【お客さま入力用】申込フォーム!AC86="","",【お客さま入力用】申込フォーム!AC86)</f>
        <v/>
      </c>
      <c r="AC72" s="68" t="str">
        <f>IF(【お客さま入力用】申込フォーム!AD86="","",【お客さま入力用】申込フォーム!AD86)</f>
        <v/>
      </c>
      <c r="AD72" s="68" t="str">
        <f>IF(【お客さま入力用】申込フォーム!AE86="","",【お客さま入力用】申込フォーム!AE86)</f>
        <v/>
      </c>
      <c r="AE72" s="68" t="str">
        <f>IF(【お客さま入力用】申込フォーム!AF86="","",【お客さま入力用】申込フォーム!AF86)</f>
        <v/>
      </c>
      <c r="AF72" s="68" t="str">
        <f>IF(【お客さま入力用】申込フォーム!AG86="","",【お客さま入力用】申込フォーム!AG86)</f>
        <v/>
      </c>
      <c r="AG72" s="68" t="str">
        <f>IF(【お客さま入力用】申込フォーム!AH86="","",【お客さま入力用】申込フォーム!AH86)</f>
        <v/>
      </c>
      <c r="AH72" s="68" t="str">
        <f>IF(【お客さま入力用】申込フォーム!AI86="","",【お客さま入力用】申込フォーム!AI86)</f>
        <v/>
      </c>
      <c r="AI72" s="68" t="str">
        <f>IF(【お客さま入力用】申込フォーム!AJ86="","",【お客さま入力用】申込フォーム!AJ86)</f>
        <v/>
      </c>
      <c r="AJ72" s="68" t="str">
        <f>IF(【お客さま入力用】申込フォーム!AK86="","",【お客さま入力用】申込フォーム!AK86)</f>
        <v/>
      </c>
      <c r="AK72" s="68" t="str">
        <f>IF(【お客さま入力用】申込フォーム!AL86="","",【お客さま入力用】申込フォーム!AL86)</f>
        <v/>
      </c>
      <c r="AL72" s="68" t="str">
        <f>IF(【お客さま入力用】申込フォーム!AM86="","",【お客さま入力用】申込フォーム!AM86)</f>
        <v/>
      </c>
      <c r="AM72" s="68" t="str">
        <f>IF(【お客さま入力用】申込フォーム!AN86="","",【お客さま入力用】申込フォーム!AN86)</f>
        <v/>
      </c>
      <c r="AN72" s="68" t="str">
        <f>IF(【お客さま入力用】申込フォーム!AO86="","",【お客さま入力用】申込フォーム!AO86)</f>
        <v/>
      </c>
      <c r="AO72" s="68" t="str">
        <f>IF(【お客さま入力用】申込フォーム!AP86="","",【お客さま入力用】申込フォーム!AP86)</f>
        <v/>
      </c>
    </row>
    <row r="73" spans="2:41">
      <c r="B73" s="39">
        <v>66</v>
      </c>
      <c r="C73" s="39"/>
      <c r="D73" s="39"/>
      <c r="E73" s="68" t="str">
        <f>IF(【お客さま入力用】申込フォーム!C87="","",【お客さま入力用】申込フォーム!C87)</f>
        <v/>
      </c>
      <c r="F73" s="68" t="str">
        <f>IF(【お客さま入力用】申込フォーム!E87="","",【お客さま入力用】申込フォーム!E87)</f>
        <v/>
      </c>
      <c r="G73" s="68" t="str">
        <f>IF(【お客さま入力用】申込フォーム!F87="","",【お客さま入力用】申込フォーム!F87)</f>
        <v/>
      </c>
      <c r="H73" s="68" t="str">
        <f>IF(【お客さま入力用】申込フォーム!G87="","",【お客さま入力用】申込フォーム!G87)</f>
        <v/>
      </c>
      <c r="I73" s="68" t="str">
        <f>IF(【お客さま入力用】申込フォーム!H87="","",【お客さま入力用】申込フォーム!H87)</f>
        <v/>
      </c>
      <c r="J73" s="68" t="str">
        <f>IF(【お客さま入力用】申込フォーム!I87="","",【お客さま入力用】申込フォーム!I87)</f>
        <v/>
      </c>
      <c r="K73" s="68" t="str">
        <f>IF(【お客さま入力用】申込フォーム!J87="","",【お客さま入力用】申込フォーム!J87)</f>
        <v/>
      </c>
      <c r="L73" s="68" t="str">
        <f>IF(【お客さま入力用】申込フォーム!K87="","",【お客さま入力用】申込フォーム!K87)</f>
        <v/>
      </c>
      <c r="M73" s="68" t="str">
        <f>IF(【お客さま入力用】申込フォーム!L87="","",【お客さま入力用】申込フォーム!L87)</f>
        <v/>
      </c>
      <c r="N73" s="68" t="str">
        <f>IF(【お客さま入力用】申込フォーム!M87="","",【お客さま入力用】申込フォーム!M87)</f>
        <v/>
      </c>
      <c r="O73" s="68" t="str">
        <f>IF(【お客さま入力用】申込フォーム!N87="","",【お客さま入力用】申込フォーム!N87)</f>
        <v/>
      </c>
      <c r="P73" s="68" t="str">
        <f>IF(【お客さま入力用】申込フォーム!O87="","",【お客さま入力用】申込フォーム!O87)</f>
        <v/>
      </c>
      <c r="Q73" s="68" t="str">
        <f>IF(【お客さま入力用】申込フォーム!P87="","",【お客さま入力用】申込フォーム!P87)</f>
        <v/>
      </c>
      <c r="R73" s="68" t="str">
        <f>IF(【お客さま入力用】申込フォーム!Q87="","",【お客さま入力用】申込フォーム!Q87)</f>
        <v/>
      </c>
      <c r="S73" s="68" t="str">
        <f>IF(【お客さま入力用】申込フォーム!T87="","",【お客さま入力用】申込フォーム!T87)</f>
        <v/>
      </c>
      <c r="T73" s="68" t="str">
        <f>IF(【お客さま入力用】申込フォーム!U87="","",【お客さま入力用】申込フォーム!U87)</f>
        <v/>
      </c>
      <c r="U73" s="68" t="str">
        <f>IF(【お客さま入力用】申込フォーム!V87="","",【お客さま入力用】申込フォーム!V87)</f>
        <v/>
      </c>
      <c r="V73" s="68" t="str">
        <f>IF(【お客さま入力用】申込フォーム!W87="","",【お客さま入力用】申込フォーム!W87)</f>
        <v/>
      </c>
      <c r="W73" s="68" t="str">
        <f>IF(【お客さま入力用】申込フォーム!X87="","",【お客さま入力用】申込フォーム!X87)</f>
        <v/>
      </c>
      <c r="X73" s="68" t="str">
        <f>IF(【お客さま入力用】申込フォーム!Y87="","",【お客さま入力用】申込フォーム!Y87)</f>
        <v/>
      </c>
      <c r="Y73" s="68" t="str">
        <f>IF(【お客さま入力用】申込フォーム!Z87="","",【お客さま入力用】申込フォーム!Z87)</f>
        <v/>
      </c>
      <c r="Z73" s="68" t="str">
        <f>IF(【お客さま入力用】申込フォーム!AA87="","",【お客さま入力用】申込フォーム!AA87)</f>
        <v/>
      </c>
      <c r="AA73" s="68" t="str">
        <f>IF(【お客さま入力用】申込フォーム!AB87="","",【お客さま入力用】申込フォーム!AB87)</f>
        <v/>
      </c>
      <c r="AB73" s="68" t="str">
        <f>IF(【お客さま入力用】申込フォーム!AC87="","",【お客さま入力用】申込フォーム!AC87)</f>
        <v/>
      </c>
      <c r="AC73" s="68" t="str">
        <f>IF(【お客さま入力用】申込フォーム!AD87="","",【お客さま入力用】申込フォーム!AD87)</f>
        <v/>
      </c>
      <c r="AD73" s="68" t="str">
        <f>IF(【お客さま入力用】申込フォーム!AE87="","",【お客さま入力用】申込フォーム!AE87)</f>
        <v/>
      </c>
      <c r="AE73" s="68" t="str">
        <f>IF(【お客さま入力用】申込フォーム!AF87="","",【お客さま入力用】申込フォーム!AF87)</f>
        <v/>
      </c>
      <c r="AF73" s="68" t="str">
        <f>IF(【お客さま入力用】申込フォーム!AG87="","",【お客さま入力用】申込フォーム!AG87)</f>
        <v/>
      </c>
      <c r="AG73" s="68" t="str">
        <f>IF(【お客さま入力用】申込フォーム!AH87="","",【お客さま入力用】申込フォーム!AH87)</f>
        <v/>
      </c>
      <c r="AH73" s="68" t="str">
        <f>IF(【お客さま入力用】申込フォーム!AI87="","",【お客さま入力用】申込フォーム!AI87)</f>
        <v/>
      </c>
      <c r="AI73" s="68" t="str">
        <f>IF(【お客さま入力用】申込フォーム!AJ87="","",【お客さま入力用】申込フォーム!AJ87)</f>
        <v/>
      </c>
      <c r="AJ73" s="68" t="str">
        <f>IF(【お客さま入力用】申込フォーム!AK87="","",【お客さま入力用】申込フォーム!AK87)</f>
        <v/>
      </c>
      <c r="AK73" s="68" t="str">
        <f>IF(【お客さま入力用】申込フォーム!AL87="","",【お客さま入力用】申込フォーム!AL87)</f>
        <v/>
      </c>
      <c r="AL73" s="68" t="str">
        <f>IF(【お客さま入力用】申込フォーム!AM87="","",【お客さま入力用】申込フォーム!AM87)</f>
        <v/>
      </c>
      <c r="AM73" s="68" t="str">
        <f>IF(【お客さま入力用】申込フォーム!AN87="","",【お客さま入力用】申込フォーム!AN87)</f>
        <v/>
      </c>
      <c r="AN73" s="68" t="str">
        <f>IF(【お客さま入力用】申込フォーム!AO87="","",【お客さま入力用】申込フォーム!AO87)</f>
        <v/>
      </c>
      <c r="AO73" s="68" t="str">
        <f>IF(【お客さま入力用】申込フォーム!AP87="","",【お客さま入力用】申込フォーム!AP87)</f>
        <v/>
      </c>
    </row>
    <row r="74" spans="2:41">
      <c r="B74" s="39">
        <v>67</v>
      </c>
      <c r="C74" s="39"/>
      <c r="D74" s="39"/>
      <c r="E74" s="68" t="str">
        <f>IF(【お客さま入力用】申込フォーム!C88="","",【お客さま入力用】申込フォーム!C88)</f>
        <v/>
      </c>
      <c r="F74" s="68" t="str">
        <f>IF(【お客さま入力用】申込フォーム!E88="","",【お客さま入力用】申込フォーム!E88)</f>
        <v/>
      </c>
      <c r="G74" s="68" t="str">
        <f>IF(【お客さま入力用】申込フォーム!F88="","",【お客さま入力用】申込フォーム!F88)</f>
        <v/>
      </c>
      <c r="H74" s="68" t="str">
        <f>IF(【お客さま入力用】申込フォーム!G88="","",【お客さま入力用】申込フォーム!G88)</f>
        <v/>
      </c>
      <c r="I74" s="68" t="str">
        <f>IF(【お客さま入力用】申込フォーム!H88="","",【お客さま入力用】申込フォーム!H88)</f>
        <v/>
      </c>
      <c r="J74" s="68" t="str">
        <f>IF(【お客さま入力用】申込フォーム!I88="","",【お客さま入力用】申込フォーム!I88)</f>
        <v/>
      </c>
      <c r="K74" s="68" t="str">
        <f>IF(【お客さま入力用】申込フォーム!J88="","",【お客さま入力用】申込フォーム!J88)</f>
        <v/>
      </c>
      <c r="L74" s="68" t="str">
        <f>IF(【お客さま入力用】申込フォーム!K88="","",【お客さま入力用】申込フォーム!K88)</f>
        <v/>
      </c>
      <c r="M74" s="68" t="str">
        <f>IF(【お客さま入力用】申込フォーム!L88="","",【お客さま入力用】申込フォーム!L88)</f>
        <v/>
      </c>
      <c r="N74" s="68" t="str">
        <f>IF(【お客さま入力用】申込フォーム!M88="","",【お客さま入力用】申込フォーム!M88)</f>
        <v/>
      </c>
      <c r="O74" s="68" t="str">
        <f>IF(【お客さま入力用】申込フォーム!N88="","",【お客さま入力用】申込フォーム!N88)</f>
        <v/>
      </c>
      <c r="P74" s="68" t="str">
        <f>IF(【お客さま入力用】申込フォーム!O88="","",【お客さま入力用】申込フォーム!O88)</f>
        <v/>
      </c>
      <c r="Q74" s="68" t="str">
        <f>IF(【お客さま入力用】申込フォーム!P88="","",【お客さま入力用】申込フォーム!P88)</f>
        <v/>
      </c>
      <c r="R74" s="68" t="str">
        <f>IF(【お客さま入力用】申込フォーム!Q88="","",【お客さま入力用】申込フォーム!Q88)</f>
        <v/>
      </c>
      <c r="S74" s="68" t="str">
        <f>IF(【お客さま入力用】申込フォーム!T88="","",【お客さま入力用】申込フォーム!T88)</f>
        <v/>
      </c>
      <c r="T74" s="68" t="str">
        <f>IF(【お客さま入力用】申込フォーム!U88="","",【お客さま入力用】申込フォーム!U88)</f>
        <v/>
      </c>
      <c r="U74" s="68" t="str">
        <f>IF(【お客さま入力用】申込フォーム!V88="","",【お客さま入力用】申込フォーム!V88)</f>
        <v/>
      </c>
      <c r="V74" s="68" t="str">
        <f>IF(【お客さま入力用】申込フォーム!W88="","",【お客さま入力用】申込フォーム!W88)</f>
        <v/>
      </c>
      <c r="W74" s="68" t="str">
        <f>IF(【お客さま入力用】申込フォーム!X88="","",【お客さま入力用】申込フォーム!X88)</f>
        <v/>
      </c>
      <c r="X74" s="68" t="str">
        <f>IF(【お客さま入力用】申込フォーム!Y88="","",【お客さま入力用】申込フォーム!Y88)</f>
        <v/>
      </c>
      <c r="Y74" s="68" t="str">
        <f>IF(【お客さま入力用】申込フォーム!Z88="","",【お客さま入力用】申込フォーム!Z88)</f>
        <v/>
      </c>
      <c r="Z74" s="68" t="str">
        <f>IF(【お客さま入力用】申込フォーム!AA88="","",【お客さま入力用】申込フォーム!AA88)</f>
        <v/>
      </c>
      <c r="AA74" s="68" t="str">
        <f>IF(【お客さま入力用】申込フォーム!AB88="","",【お客さま入力用】申込フォーム!AB88)</f>
        <v/>
      </c>
      <c r="AB74" s="68" t="str">
        <f>IF(【お客さま入力用】申込フォーム!AC88="","",【お客さま入力用】申込フォーム!AC88)</f>
        <v/>
      </c>
      <c r="AC74" s="68" t="str">
        <f>IF(【お客さま入力用】申込フォーム!AD88="","",【お客さま入力用】申込フォーム!AD88)</f>
        <v/>
      </c>
      <c r="AD74" s="68" t="str">
        <f>IF(【お客さま入力用】申込フォーム!AE88="","",【お客さま入力用】申込フォーム!AE88)</f>
        <v/>
      </c>
      <c r="AE74" s="68" t="str">
        <f>IF(【お客さま入力用】申込フォーム!AF88="","",【お客さま入力用】申込フォーム!AF88)</f>
        <v/>
      </c>
      <c r="AF74" s="68" t="str">
        <f>IF(【お客さま入力用】申込フォーム!AG88="","",【お客さま入力用】申込フォーム!AG88)</f>
        <v/>
      </c>
      <c r="AG74" s="68" t="str">
        <f>IF(【お客さま入力用】申込フォーム!AH88="","",【お客さま入力用】申込フォーム!AH88)</f>
        <v/>
      </c>
      <c r="AH74" s="68" t="str">
        <f>IF(【お客さま入力用】申込フォーム!AI88="","",【お客さま入力用】申込フォーム!AI88)</f>
        <v/>
      </c>
      <c r="AI74" s="68" t="str">
        <f>IF(【お客さま入力用】申込フォーム!AJ88="","",【お客さま入力用】申込フォーム!AJ88)</f>
        <v/>
      </c>
      <c r="AJ74" s="68" t="str">
        <f>IF(【お客さま入力用】申込フォーム!AK88="","",【お客さま入力用】申込フォーム!AK88)</f>
        <v/>
      </c>
      <c r="AK74" s="68" t="str">
        <f>IF(【お客さま入力用】申込フォーム!AL88="","",【お客さま入力用】申込フォーム!AL88)</f>
        <v/>
      </c>
      <c r="AL74" s="68" t="str">
        <f>IF(【お客さま入力用】申込フォーム!AM88="","",【お客さま入力用】申込フォーム!AM88)</f>
        <v/>
      </c>
      <c r="AM74" s="68" t="str">
        <f>IF(【お客さま入力用】申込フォーム!AN88="","",【お客さま入力用】申込フォーム!AN88)</f>
        <v/>
      </c>
      <c r="AN74" s="68" t="str">
        <f>IF(【お客さま入力用】申込フォーム!AO88="","",【お客さま入力用】申込フォーム!AO88)</f>
        <v/>
      </c>
      <c r="AO74" s="68" t="str">
        <f>IF(【お客さま入力用】申込フォーム!AP88="","",【お客さま入力用】申込フォーム!AP88)</f>
        <v/>
      </c>
    </row>
    <row r="75" spans="2:41">
      <c r="B75" s="39">
        <v>68</v>
      </c>
      <c r="C75" s="39"/>
      <c r="D75" s="39"/>
      <c r="E75" s="68" t="str">
        <f>IF(【お客さま入力用】申込フォーム!C89="","",【お客さま入力用】申込フォーム!C89)</f>
        <v/>
      </c>
      <c r="F75" s="68" t="str">
        <f>IF(【お客さま入力用】申込フォーム!E89="","",【お客さま入力用】申込フォーム!E89)</f>
        <v/>
      </c>
      <c r="G75" s="68" t="str">
        <f>IF(【お客さま入力用】申込フォーム!F89="","",【お客さま入力用】申込フォーム!F89)</f>
        <v/>
      </c>
      <c r="H75" s="68" t="str">
        <f>IF(【お客さま入力用】申込フォーム!G89="","",【お客さま入力用】申込フォーム!G89)</f>
        <v/>
      </c>
      <c r="I75" s="68" t="str">
        <f>IF(【お客さま入力用】申込フォーム!H89="","",【お客さま入力用】申込フォーム!H89)</f>
        <v/>
      </c>
      <c r="J75" s="68" t="str">
        <f>IF(【お客さま入力用】申込フォーム!I89="","",【お客さま入力用】申込フォーム!I89)</f>
        <v/>
      </c>
      <c r="K75" s="68" t="str">
        <f>IF(【お客さま入力用】申込フォーム!J89="","",【お客さま入力用】申込フォーム!J89)</f>
        <v/>
      </c>
      <c r="L75" s="68" t="str">
        <f>IF(【お客さま入力用】申込フォーム!K89="","",【お客さま入力用】申込フォーム!K89)</f>
        <v/>
      </c>
      <c r="M75" s="68" t="str">
        <f>IF(【お客さま入力用】申込フォーム!L89="","",【お客さま入力用】申込フォーム!L89)</f>
        <v/>
      </c>
      <c r="N75" s="68" t="str">
        <f>IF(【お客さま入力用】申込フォーム!M89="","",【お客さま入力用】申込フォーム!M89)</f>
        <v/>
      </c>
      <c r="O75" s="68" t="str">
        <f>IF(【お客さま入力用】申込フォーム!N89="","",【お客さま入力用】申込フォーム!N89)</f>
        <v/>
      </c>
      <c r="P75" s="68" t="str">
        <f>IF(【お客さま入力用】申込フォーム!O89="","",【お客さま入力用】申込フォーム!O89)</f>
        <v/>
      </c>
      <c r="Q75" s="68" t="str">
        <f>IF(【お客さま入力用】申込フォーム!P89="","",【お客さま入力用】申込フォーム!P89)</f>
        <v/>
      </c>
      <c r="R75" s="68" t="str">
        <f>IF(【お客さま入力用】申込フォーム!Q89="","",【お客さま入力用】申込フォーム!Q89)</f>
        <v/>
      </c>
      <c r="S75" s="68" t="str">
        <f>IF(【お客さま入力用】申込フォーム!T89="","",【お客さま入力用】申込フォーム!T89)</f>
        <v/>
      </c>
      <c r="T75" s="68" t="str">
        <f>IF(【お客さま入力用】申込フォーム!U89="","",【お客さま入力用】申込フォーム!U89)</f>
        <v/>
      </c>
      <c r="U75" s="68" t="str">
        <f>IF(【お客さま入力用】申込フォーム!V89="","",【お客さま入力用】申込フォーム!V89)</f>
        <v/>
      </c>
      <c r="V75" s="68" t="str">
        <f>IF(【お客さま入力用】申込フォーム!W89="","",【お客さま入力用】申込フォーム!W89)</f>
        <v/>
      </c>
      <c r="W75" s="68" t="str">
        <f>IF(【お客さま入力用】申込フォーム!X89="","",【お客さま入力用】申込フォーム!X89)</f>
        <v/>
      </c>
      <c r="X75" s="68" t="str">
        <f>IF(【お客さま入力用】申込フォーム!Y89="","",【お客さま入力用】申込フォーム!Y89)</f>
        <v/>
      </c>
      <c r="Y75" s="68" t="str">
        <f>IF(【お客さま入力用】申込フォーム!Z89="","",【お客さま入力用】申込フォーム!Z89)</f>
        <v/>
      </c>
      <c r="Z75" s="68" t="str">
        <f>IF(【お客さま入力用】申込フォーム!AA89="","",【お客さま入力用】申込フォーム!AA89)</f>
        <v/>
      </c>
      <c r="AA75" s="68" t="str">
        <f>IF(【お客さま入力用】申込フォーム!AB89="","",【お客さま入力用】申込フォーム!AB89)</f>
        <v/>
      </c>
      <c r="AB75" s="68" t="str">
        <f>IF(【お客さま入力用】申込フォーム!AC89="","",【お客さま入力用】申込フォーム!AC89)</f>
        <v/>
      </c>
      <c r="AC75" s="68" t="str">
        <f>IF(【お客さま入力用】申込フォーム!AD89="","",【お客さま入力用】申込フォーム!AD89)</f>
        <v/>
      </c>
      <c r="AD75" s="68" t="str">
        <f>IF(【お客さま入力用】申込フォーム!AE89="","",【お客さま入力用】申込フォーム!AE89)</f>
        <v/>
      </c>
      <c r="AE75" s="68" t="str">
        <f>IF(【お客さま入力用】申込フォーム!AF89="","",【お客さま入力用】申込フォーム!AF89)</f>
        <v/>
      </c>
      <c r="AF75" s="68" t="str">
        <f>IF(【お客さま入力用】申込フォーム!AG89="","",【お客さま入力用】申込フォーム!AG89)</f>
        <v/>
      </c>
      <c r="AG75" s="68" t="str">
        <f>IF(【お客さま入力用】申込フォーム!AH89="","",【お客さま入力用】申込フォーム!AH89)</f>
        <v/>
      </c>
      <c r="AH75" s="68" t="str">
        <f>IF(【お客さま入力用】申込フォーム!AI89="","",【お客さま入力用】申込フォーム!AI89)</f>
        <v/>
      </c>
      <c r="AI75" s="68" t="str">
        <f>IF(【お客さま入力用】申込フォーム!AJ89="","",【お客さま入力用】申込フォーム!AJ89)</f>
        <v/>
      </c>
      <c r="AJ75" s="68" t="str">
        <f>IF(【お客さま入力用】申込フォーム!AK89="","",【お客さま入力用】申込フォーム!AK89)</f>
        <v/>
      </c>
      <c r="AK75" s="68" t="str">
        <f>IF(【お客さま入力用】申込フォーム!AL89="","",【お客さま入力用】申込フォーム!AL89)</f>
        <v/>
      </c>
      <c r="AL75" s="68" t="str">
        <f>IF(【お客さま入力用】申込フォーム!AM89="","",【お客さま入力用】申込フォーム!AM89)</f>
        <v/>
      </c>
      <c r="AM75" s="68" t="str">
        <f>IF(【お客さま入力用】申込フォーム!AN89="","",【お客さま入力用】申込フォーム!AN89)</f>
        <v/>
      </c>
      <c r="AN75" s="68" t="str">
        <f>IF(【お客さま入力用】申込フォーム!AO89="","",【お客さま入力用】申込フォーム!AO89)</f>
        <v/>
      </c>
      <c r="AO75" s="68" t="str">
        <f>IF(【お客さま入力用】申込フォーム!AP89="","",【お客さま入力用】申込フォーム!AP89)</f>
        <v/>
      </c>
    </row>
    <row r="76" spans="2:41">
      <c r="B76" s="39">
        <v>69</v>
      </c>
      <c r="C76" s="39"/>
      <c r="D76" s="39"/>
      <c r="E76" s="68" t="str">
        <f>IF(【お客さま入力用】申込フォーム!C90="","",【お客さま入力用】申込フォーム!C90)</f>
        <v/>
      </c>
      <c r="F76" s="68" t="str">
        <f>IF(【お客さま入力用】申込フォーム!E90="","",【お客さま入力用】申込フォーム!E90)</f>
        <v/>
      </c>
      <c r="G76" s="68" t="str">
        <f>IF(【お客さま入力用】申込フォーム!F90="","",【お客さま入力用】申込フォーム!F90)</f>
        <v/>
      </c>
      <c r="H76" s="68" t="str">
        <f>IF(【お客さま入力用】申込フォーム!G90="","",【お客さま入力用】申込フォーム!G90)</f>
        <v/>
      </c>
      <c r="I76" s="68" t="str">
        <f>IF(【お客さま入力用】申込フォーム!H90="","",【お客さま入力用】申込フォーム!H90)</f>
        <v/>
      </c>
      <c r="J76" s="68" t="str">
        <f>IF(【お客さま入力用】申込フォーム!I90="","",【お客さま入力用】申込フォーム!I90)</f>
        <v/>
      </c>
      <c r="K76" s="68" t="str">
        <f>IF(【お客さま入力用】申込フォーム!J90="","",【お客さま入力用】申込フォーム!J90)</f>
        <v/>
      </c>
      <c r="L76" s="68" t="str">
        <f>IF(【お客さま入力用】申込フォーム!K90="","",【お客さま入力用】申込フォーム!K90)</f>
        <v/>
      </c>
      <c r="M76" s="68" t="str">
        <f>IF(【お客さま入力用】申込フォーム!L90="","",【お客さま入力用】申込フォーム!L90)</f>
        <v/>
      </c>
      <c r="N76" s="68" t="str">
        <f>IF(【お客さま入力用】申込フォーム!M90="","",【お客さま入力用】申込フォーム!M90)</f>
        <v/>
      </c>
      <c r="O76" s="68" t="str">
        <f>IF(【お客さま入力用】申込フォーム!N90="","",【お客さま入力用】申込フォーム!N90)</f>
        <v/>
      </c>
      <c r="P76" s="68" t="str">
        <f>IF(【お客さま入力用】申込フォーム!O90="","",【お客さま入力用】申込フォーム!O90)</f>
        <v/>
      </c>
      <c r="Q76" s="68" t="str">
        <f>IF(【お客さま入力用】申込フォーム!P90="","",【お客さま入力用】申込フォーム!P90)</f>
        <v/>
      </c>
      <c r="R76" s="68" t="str">
        <f>IF(【お客さま入力用】申込フォーム!Q90="","",【お客さま入力用】申込フォーム!Q90)</f>
        <v/>
      </c>
      <c r="S76" s="68" t="str">
        <f>IF(【お客さま入力用】申込フォーム!T90="","",【お客さま入力用】申込フォーム!T90)</f>
        <v/>
      </c>
      <c r="T76" s="68" t="str">
        <f>IF(【お客さま入力用】申込フォーム!U90="","",【お客さま入力用】申込フォーム!U90)</f>
        <v/>
      </c>
      <c r="U76" s="68" t="str">
        <f>IF(【お客さま入力用】申込フォーム!V90="","",【お客さま入力用】申込フォーム!V90)</f>
        <v/>
      </c>
      <c r="V76" s="68" t="str">
        <f>IF(【お客さま入力用】申込フォーム!W90="","",【お客さま入力用】申込フォーム!W90)</f>
        <v/>
      </c>
      <c r="W76" s="68" t="str">
        <f>IF(【お客さま入力用】申込フォーム!X90="","",【お客さま入力用】申込フォーム!X90)</f>
        <v/>
      </c>
      <c r="X76" s="68" t="str">
        <f>IF(【お客さま入力用】申込フォーム!Y90="","",【お客さま入力用】申込フォーム!Y90)</f>
        <v/>
      </c>
      <c r="Y76" s="68" t="str">
        <f>IF(【お客さま入力用】申込フォーム!Z90="","",【お客さま入力用】申込フォーム!Z90)</f>
        <v/>
      </c>
      <c r="Z76" s="68" t="str">
        <f>IF(【お客さま入力用】申込フォーム!AA90="","",【お客さま入力用】申込フォーム!AA90)</f>
        <v/>
      </c>
      <c r="AA76" s="68" t="str">
        <f>IF(【お客さま入力用】申込フォーム!AB90="","",【お客さま入力用】申込フォーム!AB90)</f>
        <v/>
      </c>
      <c r="AB76" s="68" t="str">
        <f>IF(【お客さま入力用】申込フォーム!AC90="","",【お客さま入力用】申込フォーム!AC90)</f>
        <v/>
      </c>
      <c r="AC76" s="68" t="str">
        <f>IF(【お客さま入力用】申込フォーム!AD90="","",【お客さま入力用】申込フォーム!AD90)</f>
        <v/>
      </c>
      <c r="AD76" s="68" t="str">
        <f>IF(【お客さま入力用】申込フォーム!AE90="","",【お客さま入力用】申込フォーム!AE90)</f>
        <v/>
      </c>
      <c r="AE76" s="68" t="str">
        <f>IF(【お客さま入力用】申込フォーム!AF90="","",【お客さま入力用】申込フォーム!AF90)</f>
        <v/>
      </c>
      <c r="AF76" s="68" t="str">
        <f>IF(【お客さま入力用】申込フォーム!AG90="","",【お客さま入力用】申込フォーム!AG90)</f>
        <v/>
      </c>
      <c r="AG76" s="68" t="str">
        <f>IF(【お客さま入力用】申込フォーム!AH90="","",【お客さま入力用】申込フォーム!AH90)</f>
        <v/>
      </c>
      <c r="AH76" s="68" t="str">
        <f>IF(【お客さま入力用】申込フォーム!AI90="","",【お客さま入力用】申込フォーム!AI90)</f>
        <v/>
      </c>
      <c r="AI76" s="68" t="str">
        <f>IF(【お客さま入力用】申込フォーム!AJ90="","",【お客さま入力用】申込フォーム!AJ90)</f>
        <v/>
      </c>
      <c r="AJ76" s="68" t="str">
        <f>IF(【お客さま入力用】申込フォーム!AK90="","",【お客さま入力用】申込フォーム!AK90)</f>
        <v/>
      </c>
      <c r="AK76" s="68" t="str">
        <f>IF(【お客さま入力用】申込フォーム!AL90="","",【お客さま入力用】申込フォーム!AL90)</f>
        <v/>
      </c>
      <c r="AL76" s="68" t="str">
        <f>IF(【お客さま入力用】申込フォーム!AM90="","",【お客さま入力用】申込フォーム!AM90)</f>
        <v/>
      </c>
      <c r="AM76" s="68" t="str">
        <f>IF(【お客さま入力用】申込フォーム!AN90="","",【お客さま入力用】申込フォーム!AN90)</f>
        <v/>
      </c>
      <c r="AN76" s="68" t="str">
        <f>IF(【お客さま入力用】申込フォーム!AO90="","",【お客さま入力用】申込フォーム!AO90)</f>
        <v/>
      </c>
      <c r="AO76" s="68" t="str">
        <f>IF(【お客さま入力用】申込フォーム!AP90="","",【お客さま入力用】申込フォーム!AP90)</f>
        <v/>
      </c>
    </row>
    <row r="77" spans="2:41">
      <c r="B77" s="39">
        <v>70</v>
      </c>
      <c r="C77" s="39"/>
      <c r="D77" s="39"/>
      <c r="E77" s="68" t="str">
        <f>IF(【お客さま入力用】申込フォーム!C91="","",【お客さま入力用】申込フォーム!C91)</f>
        <v/>
      </c>
      <c r="F77" s="68" t="str">
        <f>IF(【お客さま入力用】申込フォーム!E91="","",【お客さま入力用】申込フォーム!E91)</f>
        <v/>
      </c>
      <c r="G77" s="68" t="str">
        <f>IF(【お客さま入力用】申込フォーム!F91="","",【お客さま入力用】申込フォーム!F91)</f>
        <v/>
      </c>
      <c r="H77" s="68" t="str">
        <f>IF(【お客さま入力用】申込フォーム!G91="","",【お客さま入力用】申込フォーム!G91)</f>
        <v/>
      </c>
      <c r="I77" s="68" t="str">
        <f>IF(【お客さま入力用】申込フォーム!H91="","",【お客さま入力用】申込フォーム!H91)</f>
        <v/>
      </c>
      <c r="J77" s="68" t="str">
        <f>IF(【お客さま入力用】申込フォーム!I91="","",【お客さま入力用】申込フォーム!I91)</f>
        <v/>
      </c>
      <c r="K77" s="68" t="str">
        <f>IF(【お客さま入力用】申込フォーム!J91="","",【お客さま入力用】申込フォーム!J91)</f>
        <v/>
      </c>
      <c r="L77" s="68" t="str">
        <f>IF(【お客さま入力用】申込フォーム!K91="","",【お客さま入力用】申込フォーム!K91)</f>
        <v/>
      </c>
      <c r="M77" s="68" t="str">
        <f>IF(【お客さま入力用】申込フォーム!L91="","",【お客さま入力用】申込フォーム!L91)</f>
        <v/>
      </c>
      <c r="N77" s="68" t="str">
        <f>IF(【お客さま入力用】申込フォーム!M91="","",【お客さま入力用】申込フォーム!M91)</f>
        <v/>
      </c>
      <c r="O77" s="68" t="str">
        <f>IF(【お客さま入力用】申込フォーム!N91="","",【お客さま入力用】申込フォーム!N91)</f>
        <v/>
      </c>
      <c r="P77" s="68" t="str">
        <f>IF(【お客さま入力用】申込フォーム!O91="","",【お客さま入力用】申込フォーム!O91)</f>
        <v/>
      </c>
      <c r="Q77" s="68" t="str">
        <f>IF(【お客さま入力用】申込フォーム!P91="","",【お客さま入力用】申込フォーム!P91)</f>
        <v/>
      </c>
      <c r="R77" s="68" t="str">
        <f>IF(【お客さま入力用】申込フォーム!Q91="","",【お客さま入力用】申込フォーム!Q91)</f>
        <v/>
      </c>
      <c r="S77" s="68" t="str">
        <f>IF(【お客さま入力用】申込フォーム!T91="","",【お客さま入力用】申込フォーム!T91)</f>
        <v/>
      </c>
      <c r="T77" s="68" t="str">
        <f>IF(【お客さま入力用】申込フォーム!U91="","",【お客さま入力用】申込フォーム!U91)</f>
        <v/>
      </c>
      <c r="U77" s="68" t="str">
        <f>IF(【お客さま入力用】申込フォーム!V91="","",【お客さま入力用】申込フォーム!V91)</f>
        <v/>
      </c>
      <c r="V77" s="68" t="str">
        <f>IF(【お客さま入力用】申込フォーム!W91="","",【お客さま入力用】申込フォーム!W91)</f>
        <v/>
      </c>
      <c r="W77" s="68" t="str">
        <f>IF(【お客さま入力用】申込フォーム!X91="","",【お客さま入力用】申込フォーム!X91)</f>
        <v/>
      </c>
      <c r="X77" s="68" t="str">
        <f>IF(【お客さま入力用】申込フォーム!Y91="","",【お客さま入力用】申込フォーム!Y91)</f>
        <v/>
      </c>
      <c r="Y77" s="68" t="str">
        <f>IF(【お客さま入力用】申込フォーム!Z91="","",【お客さま入力用】申込フォーム!Z91)</f>
        <v/>
      </c>
      <c r="Z77" s="68" t="str">
        <f>IF(【お客さま入力用】申込フォーム!AA91="","",【お客さま入力用】申込フォーム!AA91)</f>
        <v/>
      </c>
      <c r="AA77" s="68" t="str">
        <f>IF(【お客さま入力用】申込フォーム!AB91="","",【お客さま入力用】申込フォーム!AB91)</f>
        <v/>
      </c>
      <c r="AB77" s="68" t="str">
        <f>IF(【お客さま入力用】申込フォーム!AC91="","",【お客さま入力用】申込フォーム!AC91)</f>
        <v/>
      </c>
      <c r="AC77" s="68" t="str">
        <f>IF(【お客さま入力用】申込フォーム!AD91="","",【お客さま入力用】申込フォーム!AD91)</f>
        <v/>
      </c>
      <c r="AD77" s="68" t="str">
        <f>IF(【お客さま入力用】申込フォーム!AE91="","",【お客さま入力用】申込フォーム!AE91)</f>
        <v/>
      </c>
      <c r="AE77" s="68" t="str">
        <f>IF(【お客さま入力用】申込フォーム!AF91="","",【お客さま入力用】申込フォーム!AF91)</f>
        <v/>
      </c>
      <c r="AF77" s="68" t="str">
        <f>IF(【お客さま入力用】申込フォーム!AG91="","",【お客さま入力用】申込フォーム!AG91)</f>
        <v/>
      </c>
      <c r="AG77" s="68" t="str">
        <f>IF(【お客さま入力用】申込フォーム!AH91="","",【お客さま入力用】申込フォーム!AH91)</f>
        <v/>
      </c>
      <c r="AH77" s="68" t="str">
        <f>IF(【お客さま入力用】申込フォーム!AI91="","",【お客さま入力用】申込フォーム!AI91)</f>
        <v/>
      </c>
      <c r="AI77" s="68" t="str">
        <f>IF(【お客さま入力用】申込フォーム!AJ91="","",【お客さま入力用】申込フォーム!AJ91)</f>
        <v/>
      </c>
      <c r="AJ77" s="68" t="str">
        <f>IF(【お客さま入力用】申込フォーム!AK91="","",【お客さま入力用】申込フォーム!AK91)</f>
        <v/>
      </c>
      <c r="AK77" s="68" t="str">
        <f>IF(【お客さま入力用】申込フォーム!AL91="","",【お客さま入力用】申込フォーム!AL91)</f>
        <v/>
      </c>
      <c r="AL77" s="68" t="str">
        <f>IF(【お客さま入力用】申込フォーム!AM91="","",【お客さま入力用】申込フォーム!AM91)</f>
        <v/>
      </c>
      <c r="AM77" s="68" t="str">
        <f>IF(【お客さま入力用】申込フォーム!AN91="","",【お客さま入力用】申込フォーム!AN91)</f>
        <v/>
      </c>
      <c r="AN77" s="68" t="str">
        <f>IF(【お客さま入力用】申込フォーム!AO91="","",【お客さま入力用】申込フォーム!AO91)</f>
        <v/>
      </c>
      <c r="AO77" s="68" t="str">
        <f>IF(【お客さま入力用】申込フォーム!AP91="","",【お客さま入力用】申込フォーム!AP91)</f>
        <v/>
      </c>
    </row>
    <row r="78" spans="2:41">
      <c r="B78" s="39">
        <v>71</v>
      </c>
      <c r="C78" s="39"/>
      <c r="D78" s="39"/>
      <c r="E78" s="68" t="str">
        <f>IF(【お客さま入力用】申込フォーム!C92="","",【お客さま入力用】申込フォーム!C92)</f>
        <v/>
      </c>
      <c r="F78" s="68" t="str">
        <f>IF(【お客さま入力用】申込フォーム!E92="","",【お客さま入力用】申込フォーム!E92)</f>
        <v/>
      </c>
      <c r="G78" s="68" t="str">
        <f>IF(【お客さま入力用】申込フォーム!F92="","",【お客さま入力用】申込フォーム!F92)</f>
        <v/>
      </c>
      <c r="H78" s="68" t="str">
        <f>IF(【お客さま入力用】申込フォーム!G92="","",【お客さま入力用】申込フォーム!G92)</f>
        <v/>
      </c>
      <c r="I78" s="68" t="str">
        <f>IF(【お客さま入力用】申込フォーム!H92="","",【お客さま入力用】申込フォーム!H92)</f>
        <v/>
      </c>
      <c r="J78" s="68" t="str">
        <f>IF(【お客さま入力用】申込フォーム!I92="","",【お客さま入力用】申込フォーム!I92)</f>
        <v/>
      </c>
      <c r="K78" s="68" t="str">
        <f>IF(【お客さま入力用】申込フォーム!J92="","",【お客さま入力用】申込フォーム!J92)</f>
        <v/>
      </c>
      <c r="L78" s="68" t="str">
        <f>IF(【お客さま入力用】申込フォーム!K92="","",【お客さま入力用】申込フォーム!K92)</f>
        <v/>
      </c>
      <c r="M78" s="68" t="str">
        <f>IF(【お客さま入力用】申込フォーム!L92="","",【お客さま入力用】申込フォーム!L92)</f>
        <v/>
      </c>
      <c r="N78" s="68" t="str">
        <f>IF(【お客さま入力用】申込フォーム!M92="","",【お客さま入力用】申込フォーム!M92)</f>
        <v/>
      </c>
      <c r="O78" s="68" t="str">
        <f>IF(【お客さま入力用】申込フォーム!N92="","",【お客さま入力用】申込フォーム!N92)</f>
        <v/>
      </c>
      <c r="P78" s="68" t="str">
        <f>IF(【お客さま入力用】申込フォーム!O92="","",【お客さま入力用】申込フォーム!O92)</f>
        <v/>
      </c>
      <c r="Q78" s="68" t="str">
        <f>IF(【お客さま入力用】申込フォーム!P92="","",【お客さま入力用】申込フォーム!P92)</f>
        <v/>
      </c>
      <c r="R78" s="68" t="str">
        <f>IF(【お客さま入力用】申込フォーム!Q92="","",【お客さま入力用】申込フォーム!Q92)</f>
        <v/>
      </c>
      <c r="S78" s="68" t="str">
        <f>IF(【お客さま入力用】申込フォーム!T92="","",【お客さま入力用】申込フォーム!T92)</f>
        <v/>
      </c>
      <c r="T78" s="68" t="str">
        <f>IF(【お客さま入力用】申込フォーム!U92="","",【お客さま入力用】申込フォーム!U92)</f>
        <v/>
      </c>
      <c r="U78" s="68" t="str">
        <f>IF(【お客さま入力用】申込フォーム!V92="","",【お客さま入力用】申込フォーム!V92)</f>
        <v/>
      </c>
      <c r="V78" s="68" t="str">
        <f>IF(【お客さま入力用】申込フォーム!W92="","",【お客さま入力用】申込フォーム!W92)</f>
        <v/>
      </c>
      <c r="W78" s="68" t="str">
        <f>IF(【お客さま入力用】申込フォーム!X92="","",【お客さま入力用】申込フォーム!X92)</f>
        <v/>
      </c>
      <c r="X78" s="68" t="str">
        <f>IF(【お客さま入力用】申込フォーム!Y92="","",【お客さま入力用】申込フォーム!Y92)</f>
        <v/>
      </c>
      <c r="Y78" s="68" t="str">
        <f>IF(【お客さま入力用】申込フォーム!Z92="","",【お客さま入力用】申込フォーム!Z92)</f>
        <v/>
      </c>
      <c r="Z78" s="68" t="str">
        <f>IF(【お客さま入力用】申込フォーム!AA92="","",【お客さま入力用】申込フォーム!AA92)</f>
        <v/>
      </c>
      <c r="AA78" s="68" t="str">
        <f>IF(【お客さま入力用】申込フォーム!AB92="","",【お客さま入力用】申込フォーム!AB92)</f>
        <v/>
      </c>
      <c r="AB78" s="68" t="str">
        <f>IF(【お客さま入力用】申込フォーム!AC92="","",【お客さま入力用】申込フォーム!AC92)</f>
        <v/>
      </c>
      <c r="AC78" s="68" t="str">
        <f>IF(【お客さま入力用】申込フォーム!AD92="","",【お客さま入力用】申込フォーム!AD92)</f>
        <v/>
      </c>
      <c r="AD78" s="68" t="str">
        <f>IF(【お客さま入力用】申込フォーム!AE92="","",【お客さま入力用】申込フォーム!AE92)</f>
        <v/>
      </c>
      <c r="AE78" s="68" t="str">
        <f>IF(【お客さま入力用】申込フォーム!AF92="","",【お客さま入力用】申込フォーム!AF92)</f>
        <v/>
      </c>
      <c r="AF78" s="68" t="str">
        <f>IF(【お客さま入力用】申込フォーム!AG92="","",【お客さま入力用】申込フォーム!AG92)</f>
        <v/>
      </c>
      <c r="AG78" s="68" t="str">
        <f>IF(【お客さま入力用】申込フォーム!AH92="","",【お客さま入力用】申込フォーム!AH92)</f>
        <v/>
      </c>
      <c r="AH78" s="68" t="str">
        <f>IF(【お客さま入力用】申込フォーム!AI92="","",【お客さま入力用】申込フォーム!AI92)</f>
        <v/>
      </c>
      <c r="AI78" s="68" t="str">
        <f>IF(【お客さま入力用】申込フォーム!AJ92="","",【お客さま入力用】申込フォーム!AJ92)</f>
        <v/>
      </c>
      <c r="AJ78" s="68" t="str">
        <f>IF(【お客さま入力用】申込フォーム!AK92="","",【お客さま入力用】申込フォーム!AK92)</f>
        <v/>
      </c>
      <c r="AK78" s="68" t="str">
        <f>IF(【お客さま入力用】申込フォーム!AL92="","",【お客さま入力用】申込フォーム!AL92)</f>
        <v/>
      </c>
      <c r="AL78" s="68" t="str">
        <f>IF(【お客さま入力用】申込フォーム!AM92="","",【お客さま入力用】申込フォーム!AM92)</f>
        <v/>
      </c>
      <c r="AM78" s="68" t="str">
        <f>IF(【お客さま入力用】申込フォーム!AN92="","",【お客さま入力用】申込フォーム!AN92)</f>
        <v/>
      </c>
      <c r="AN78" s="68" t="str">
        <f>IF(【お客さま入力用】申込フォーム!AO92="","",【お客さま入力用】申込フォーム!AO92)</f>
        <v/>
      </c>
      <c r="AO78" s="68" t="str">
        <f>IF(【お客さま入力用】申込フォーム!AP92="","",【お客さま入力用】申込フォーム!AP92)</f>
        <v/>
      </c>
    </row>
    <row r="79" spans="2:41">
      <c r="B79" s="39">
        <v>72</v>
      </c>
      <c r="C79" s="39"/>
      <c r="D79" s="39"/>
      <c r="E79" s="68" t="str">
        <f>IF(【お客さま入力用】申込フォーム!C93="","",【お客さま入力用】申込フォーム!C93)</f>
        <v/>
      </c>
      <c r="F79" s="68" t="str">
        <f>IF(【お客さま入力用】申込フォーム!E93="","",【お客さま入力用】申込フォーム!E93)</f>
        <v/>
      </c>
      <c r="G79" s="68" t="str">
        <f>IF(【お客さま入力用】申込フォーム!F93="","",【お客さま入力用】申込フォーム!F93)</f>
        <v/>
      </c>
      <c r="H79" s="68" t="str">
        <f>IF(【お客さま入力用】申込フォーム!G93="","",【お客さま入力用】申込フォーム!G93)</f>
        <v/>
      </c>
      <c r="I79" s="68" t="str">
        <f>IF(【お客さま入力用】申込フォーム!H93="","",【お客さま入力用】申込フォーム!H93)</f>
        <v/>
      </c>
      <c r="J79" s="68" t="str">
        <f>IF(【お客さま入力用】申込フォーム!I93="","",【お客さま入力用】申込フォーム!I93)</f>
        <v/>
      </c>
      <c r="K79" s="68" t="str">
        <f>IF(【お客さま入力用】申込フォーム!J93="","",【お客さま入力用】申込フォーム!J93)</f>
        <v/>
      </c>
      <c r="L79" s="68" t="str">
        <f>IF(【お客さま入力用】申込フォーム!K93="","",【お客さま入力用】申込フォーム!K93)</f>
        <v/>
      </c>
      <c r="M79" s="68" t="str">
        <f>IF(【お客さま入力用】申込フォーム!L93="","",【お客さま入力用】申込フォーム!L93)</f>
        <v/>
      </c>
      <c r="N79" s="68" t="str">
        <f>IF(【お客さま入力用】申込フォーム!M93="","",【お客さま入力用】申込フォーム!M93)</f>
        <v/>
      </c>
      <c r="O79" s="68" t="str">
        <f>IF(【お客さま入力用】申込フォーム!N93="","",【お客さま入力用】申込フォーム!N93)</f>
        <v/>
      </c>
      <c r="P79" s="68" t="str">
        <f>IF(【お客さま入力用】申込フォーム!O93="","",【お客さま入力用】申込フォーム!O93)</f>
        <v/>
      </c>
      <c r="Q79" s="68" t="str">
        <f>IF(【お客さま入力用】申込フォーム!P93="","",【お客さま入力用】申込フォーム!P93)</f>
        <v/>
      </c>
      <c r="R79" s="68" t="str">
        <f>IF(【お客さま入力用】申込フォーム!Q93="","",【お客さま入力用】申込フォーム!Q93)</f>
        <v/>
      </c>
      <c r="S79" s="68" t="str">
        <f>IF(【お客さま入力用】申込フォーム!T93="","",【お客さま入力用】申込フォーム!T93)</f>
        <v/>
      </c>
      <c r="T79" s="68" t="str">
        <f>IF(【お客さま入力用】申込フォーム!U93="","",【お客さま入力用】申込フォーム!U93)</f>
        <v/>
      </c>
      <c r="U79" s="68" t="str">
        <f>IF(【お客さま入力用】申込フォーム!V93="","",【お客さま入力用】申込フォーム!V93)</f>
        <v/>
      </c>
      <c r="V79" s="68" t="str">
        <f>IF(【お客さま入力用】申込フォーム!W93="","",【お客さま入力用】申込フォーム!W93)</f>
        <v/>
      </c>
      <c r="W79" s="68" t="str">
        <f>IF(【お客さま入力用】申込フォーム!X93="","",【お客さま入力用】申込フォーム!X93)</f>
        <v/>
      </c>
      <c r="X79" s="68" t="str">
        <f>IF(【お客さま入力用】申込フォーム!Y93="","",【お客さま入力用】申込フォーム!Y93)</f>
        <v/>
      </c>
      <c r="Y79" s="68" t="str">
        <f>IF(【お客さま入力用】申込フォーム!Z93="","",【お客さま入力用】申込フォーム!Z93)</f>
        <v/>
      </c>
      <c r="Z79" s="68" t="str">
        <f>IF(【お客さま入力用】申込フォーム!AA93="","",【お客さま入力用】申込フォーム!AA93)</f>
        <v/>
      </c>
      <c r="AA79" s="68" t="str">
        <f>IF(【お客さま入力用】申込フォーム!AB93="","",【お客さま入力用】申込フォーム!AB93)</f>
        <v/>
      </c>
      <c r="AB79" s="68" t="str">
        <f>IF(【お客さま入力用】申込フォーム!AC93="","",【お客さま入力用】申込フォーム!AC93)</f>
        <v/>
      </c>
      <c r="AC79" s="68" t="str">
        <f>IF(【お客さま入力用】申込フォーム!AD93="","",【お客さま入力用】申込フォーム!AD93)</f>
        <v/>
      </c>
      <c r="AD79" s="68" t="str">
        <f>IF(【お客さま入力用】申込フォーム!AE93="","",【お客さま入力用】申込フォーム!AE93)</f>
        <v/>
      </c>
      <c r="AE79" s="68" t="str">
        <f>IF(【お客さま入力用】申込フォーム!AF93="","",【お客さま入力用】申込フォーム!AF93)</f>
        <v/>
      </c>
      <c r="AF79" s="68" t="str">
        <f>IF(【お客さま入力用】申込フォーム!AG93="","",【お客さま入力用】申込フォーム!AG93)</f>
        <v/>
      </c>
      <c r="AG79" s="68" t="str">
        <f>IF(【お客さま入力用】申込フォーム!AH93="","",【お客さま入力用】申込フォーム!AH93)</f>
        <v/>
      </c>
      <c r="AH79" s="68" t="str">
        <f>IF(【お客さま入力用】申込フォーム!AI93="","",【お客さま入力用】申込フォーム!AI93)</f>
        <v/>
      </c>
      <c r="AI79" s="68" t="str">
        <f>IF(【お客さま入力用】申込フォーム!AJ93="","",【お客さま入力用】申込フォーム!AJ93)</f>
        <v/>
      </c>
      <c r="AJ79" s="68" t="str">
        <f>IF(【お客さま入力用】申込フォーム!AK93="","",【お客さま入力用】申込フォーム!AK93)</f>
        <v/>
      </c>
      <c r="AK79" s="68" t="str">
        <f>IF(【お客さま入力用】申込フォーム!AL93="","",【お客さま入力用】申込フォーム!AL93)</f>
        <v/>
      </c>
      <c r="AL79" s="68" t="str">
        <f>IF(【お客さま入力用】申込フォーム!AM93="","",【お客さま入力用】申込フォーム!AM93)</f>
        <v/>
      </c>
      <c r="AM79" s="68" t="str">
        <f>IF(【お客さま入力用】申込フォーム!AN93="","",【お客さま入力用】申込フォーム!AN93)</f>
        <v/>
      </c>
      <c r="AN79" s="68" t="str">
        <f>IF(【お客さま入力用】申込フォーム!AO93="","",【お客さま入力用】申込フォーム!AO93)</f>
        <v/>
      </c>
      <c r="AO79" s="68" t="str">
        <f>IF(【お客さま入力用】申込フォーム!AP93="","",【お客さま入力用】申込フォーム!AP93)</f>
        <v/>
      </c>
    </row>
    <row r="80" spans="2:41">
      <c r="B80" s="39">
        <v>73</v>
      </c>
      <c r="C80" s="39"/>
      <c r="D80" s="39"/>
      <c r="E80" s="68" t="str">
        <f>IF(【お客さま入力用】申込フォーム!C94="","",【お客さま入力用】申込フォーム!C94)</f>
        <v/>
      </c>
      <c r="F80" s="68" t="str">
        <f>IF(【お客さま入力用】申込フォーム!E94="","",【お客さま入力用】申込フォーム!E94)</f>
        <v/>
      </c>
      <c r="G80" s="68" t="str">
        <f>IF(【お客さま入力用】申込フォーム!F94="","",【お客さま入力用】申込フォーム!F94)</f>
        <v/>
      </c>
      <c r="H80" s="68" t="str">
        <f>IF(【お客さま入力用】申込フォーム!G94="","",【お客さま入力用】申込フォーム!G94)</f>
        <v/>
      </c>
      <c r="I80" s="68" t="str">
        <f>IF(【お客さま入力用】申込フォーム!H94="","",【お客さま入力用】申込フォーム!H94)</f>
        <v/>
      </c>
      <c r="J80" s="68" t="str">
        <f>IF(【お客さま入力用】申込フォーム!I94="","",【お客さま入力用】申込フォーム!I94)</f>
        <v/>
      </c>
      <c r="K80" s="68" t="str">
        <f>IF(【お客さま入力用】申込フォーム!J94="","",【お客さま入力用】申込フォーム!J94)</f>
        <v/>
      </c>
      <c r="L80" s="68" t="str">
        <f>IF(【お客さま入力用】申込フォーム!K94="","",【お客さま入力用】申込フォーム!K94)</f>
        <v/>
      </c>
      <c r="M80" s="68" t="str">
        <f>IF(【お客さま入力用】申込フォーム!L94="","",【お客さま入力用】申込フォーム!L94)</f>
        <v/>
      </c>
      <c r="N80" s="68" t="str">
        <f>IF(【お客さま入力用】申込フォーム!M94="","",【お客さま入力用】申込フォーム!M94)</f>
        <v/>
      </c>
      <c r="O80" s="68" t="str">
        <f>IF(【お客さま入力用】申込フォーム!N94="","",【お客さま入力用】申込フォーム!N94)</f>
        <v/>
      </c>
      <c r="P80" s="68" t="str">
        <f>IF(【お客さま入力用】申込フォーム!O94="","",【お客さま入力用】申込フォーム!O94)</f>
        <v/>
      </c>
      <c r="Q80" s="68" t="str">
        <f>IF(【お客さま入力用】申込フォーム!P94="","",【お客さま入力用】申込フォーム!P94)</f>
        <v/>
      </c>
      <c r="R80" s="68" t="str">
        <f>IF(【お客さま入力用】申込フォーム!Q94="","",【お客さま入力用】申込フォーム!Q94)</f>
        <v/>
      </c>
      <c r="S80" s="68" t="str">
        <f>IF(【お客さま入力用】申込フォーム!T94="","",【お客さま入力用】申込フォーム!T94)</f>
        <v/>
      </c>
      <c r="T80" s="68" t="str">
        <f>IF(【お客さま入力用】申込フォーム!U94="","",【お客さま入力用】申込フォーム!U94)</f>
        <v/>
      </c>
      <c r="U80" s="68" t="str">
        <f>IF(【お客さま入力用】申込フォーム!V94="","",【お客さま入力用】申込フォーム!V94)</f>
        <v/>
      </c>
      <c r="V80" s="68" t="str">
        <f>IF(【お客さま入力用】申込フォーム!W94="","",【お客さま入力用】申込フォーム!W94)</f>
        <v/>
      </c>
      <c r="W80" s="68" t="str">
        <f>IF(【お客さま入力用】申込フォーム!X94="","",【お客さま入力用】申込フォーム!X94)</f>
        <v/>
      </c>
      <c r="X80" s="68" t="str">
        <f>IF(【お客さま入力用】申込フォーム!Y94="","",【お客さま入力用】申込フォーム!Y94)</f>
        <v/>
      </c>
      <c r="Y80" s="68" t="str">
        <f>IF(【お客さま入力用】申込フォーム!Z94="","",【お客さま入力用】申込フォーム!Z94)</f>
        <v/>
      </c>
      <c r="Z80" s="68" t="str">
        <f>IF(【お客さま入力用】申込フォーム!AA94="","",【お客さま入力用】申込フォーム!AA94)</f>
        <v/>
      </c>
      <c r="AA80" s="68" t="str">
        <f>IF(【お客さま入力用】申込フォーム!AB94="","",【お客さま入力用】申込フォーム!AB94)</f>
        <v/>
      </c>
      <c r="AB80" s="68" t="str">
        <f>IF(【お客さま入力用】申込フォーム!AC94="","",【お客さま入力用】申込フォーム!AC94)</f>
        <v/>
      </c>
      <c r="AC80" s="68" t="str">
        <f>IF(【お客さま入力用】申込フォーム!AD94="","",【お客さま入力用】申込フォーム!AD94)</f>
        <v/>
      </c>
      <c r="AD80" s="68" t="str">
        <f>IF(【お客さま入力用】申込フォーム!AE94="","",【お客さま入力用】申込フォーム!AE94)</f>
        <v/>
      </c>
      <c r="AE80" s="68" t="str">
        <f>IF(【お客さま入力用】申込フォーム!AF94="","",【お客さま入力用】申込フォーム!AF94)</f>
        <v/>
      </c>
      <c r="AF80" s="68" t="str">
        <f>IF(【お客さま入力用】申込フォーム!AG94="","",【お客さま入力用】申込フォーム!AG94)</f>
        <v/>
      </c>
      <c r="AG80" s="68" t="str">
        <f>IF(【お客さま入力用】申込フォーム!AH94="","",【お客さま入力用】申込フォーム!AH94)</f>
        <v/>
      </c>
      <c r="AH80" s="68" t="str">
        <f>IF(【お客さま入力用】申込フォーム!AI94="","",【お客さま入力用】申込フォーム!AI94)</f>
        <v/>
      </c>
      <c r="AI80" s="68" t="str">
        <f>IF(【お客さま入力用】申込フォーム!AJ94="","",【お客さま入力用】申込フォーム!AJ94)</f>
        <v/>
      </c>
      <c r="AJ80" s="68" t="str">
        <f>IF(【お客さま入力用】申込フォーム!AK94="","",【お客さま入力用】申込フォーム!AK94)</f>
        <v/>
      </c>
      <c r="AK80" s="68" t="str">
        <f>IF(【お客さま入力用】申込フォーム!AL94="","",【お客さま入力用】申込フォーム!AL94)</f>
        <v/>
      </c>
      <c r="AL80" s="68" t="str">
        <f>IF(【お客さま入力用】申込フォーム!AM94="","",【お客さま入力用】申込フォーム!AM94)</f>
        <v/>
      </c>
      <c r="AM80" s="68" t="str">
        <f>IF(【お客さま入力用】申込フォーム!AN94="","",【お客さま入力用】申込フォーム!AN94)</f>
        <v/>
      </c>
      <c r="AN80" s="68" t="str">
        <f>IF(【お客さま入力用】申込フォーム!AO94="","",【お客さま入力用】申込フォーム!AO94)</f>
        <v/>
      </c>
      <c r="AO80" s="68" t="str">
        <f>IF(【お客さま入力用】申込フォーム!AP94="","",【お客さま入力用】申込フォーム!AP94)</f>
        <v/>
      </c>
    </row>
    <row r="81" spans="2:41">
      <c r="B81" s="39">
        <v>74</v>
      </c>
      <c r="C81" s="39"/>
      <c r="D81" s="39"/>
      <c r="E81" s="68" t="str">
        <f>IF(【お客さま入力用】申込フォーム!C95="","",【お客さま入力用】申込フォーム!C95)</f>
        <v/>
      </c>
      <c r="F81" s="68" t="str">
        <f>IF(【お客さま入力用】申込フォーム!E95="","",【お客さま入力用】申込フォーム!E95)</f>
        <v/>
      </c>
      <c r="G81" s="68" t="str">
        <f>IF(【お客さま入力用】申込フォーム!F95="","",【お客さま入力用】申込フォーム!F95)</f>
        <v/>
      </c>
      <c r="H81" s="68" t="str">
        <f>IF(【お客さま入力用】申込フォーム!G95="","",【お客さま入力用】申込フォーム!G95)</f>
        <v/>
      </c>
      <c r="I81" s="68" t="str">
        <f>IF(【お客さま入力用】申込フォーム!H95="","",【お客さま入力用】申込フォーム!H95)</f>
        <v/>
      </c>
      <c r="J81" s="68" t="str">
        <f>IF(【お客さま入力用】申込フォーム!I95="","",【お客さま入力用】申込フォーム!I95)</f>
        <v/>
      </c>
      <c r="K81" s="68" t="str">
        <f>IF(【お客さま入力用】申込フォーム!J95="","",【お客さま入力用】申込フォーム!J95)</f>
        <v/>
      </c>
      <c r="L81" s="68" t="str">
        <f>IF(【お客さま入力用】申込フォーム!K95="","",【お客さま入力用】申込フォーム!K95)</f>
        <v/>
      </c>
      <c r="M81" s="68" t="str">
        <f>IF(【お客さま入力用】申込フォーム!L95="","",【お客さま入力用】申込フォーム!L95)</f>
        <v/>
      </c>
      <c r="N81" s="68" t="str">
        <f>IF(【お客さま入力用】申込フォーム!M95="","",【お客さま入力用】申込フォーム!M95)</f>
        <v/>
      </c>
      <c r="O81" s="68" t="str">
        <f>IF(【お客さま入力用】申込フォーム!N95="","",【お客さま入力用】申込フォーム!N95)</f>
        <v/>
      </c>
      <c r="P81" s="68" t="str">
        <f>IF(【お客さま入力用】申込フォーム!O95="","",【お客さま入力用】申込フォーム!O95)</f>
        <v/>
      </c>
      <c r="Q81" s="68" t="str">
        <f>IF(【お客さま入力用】申込フォーム!P95="","",【お客さま入力用】申込フォーム!P95)</f>
        <v/>
      </c>
      <c r="R81" s="68" t="str">
        <f>IF(【お客さま入力用】申込フォーム!Q95="","",【お客さま入力用】申込フォーム!Q95)</f>
        <v/>
      </c>
      <c r="S81" s="68" t="str">
        <f>IF(【お客さま入力用】申込フォーム!T95="","",【お客さま入力用】申込フォーム!T95)</f>
        <v/>
      </c>
      <c r="T81" s="68" t="str">
        <f>IF(【お客さま入力用】申込フォーム!U95="","",【お客さま入力用】申込フォーム!U95)</f>
        <v/>
      </c>
      <c r="U81" s="68" t="str">
        <f>IF(【お客さま入力用】申込フォーム!V95="","",【お客さま入力用】申込フォーム!V95)</f>
        <v/>
      </c>
      <c r="V81" s="68" t="str">
        <f>IF(【お客さま入力用】申込フォーム!W95="","",【お客さま入力用】申込フォーム!W95)</f>
        <v/>
      </c>
      <c r="W81" s="68" t="str">
        <f>IF(【お客さま入力用】申込フォーム!X95="","",【お客さま入力用】申込フォーム!X95)</f>
        <v/>
      </c>
      <c r="X81" s="68" t="str">
        <f>IF(【お客さま入力用】申込フォーム!Y95="","",【お客さま入力用】申込フォーム!Y95)</f>
        <v/>
      </c>
      <c r="Y81" s="68" t="str">
        <f>IF(【お客さま入力用】申込フォーム!Z95="","",【お客さま入力用】申込フォーム!Z95)</f>
        <v/>
      </c>
      <c r="Z81" s="68" t="str">
        <f>IF(【お客さま入力用】申込フォーム!AA95="","",【お客さま入力用】申込フォーム!AA95)</f>
        <v/>
      </c>
      <c r="AA81" s="68" t="str">
        <f>IF(【お客さま入力用】申込フォーム!AB95="","",【お客さま入力用】申込フォーム!AB95)</f>
        <v/>
      </c>
      <c r="AB81" s="68" t="str">
        <f>IF(【お客さま入力用】申込フォーム!AC95="","",【お客さま入力用】申込フォーム!AC95)</f>
        <v/>
      </c>
      <c r="AC81" s="68" t="str">
        <f>IF(【お客さま入力用】申込フォーム!AD95="","",【お客さま入力用】申込フォーム!AD95)</f>
        <v/>
      </c>
      <c r="AD81" s="68" t="str">
        <f>IF(【お客さま入力用】申込フォーム!AE95="","",【お客さま入力用】申込フォーム!AE95)</f>
        <v/>
      </c>
      <c r="AE81" s="68" t="str">
        <f>IF(【お客さま入力用】申込フォーム!AF95="","",【お客さま入力用】申込フォーム!AF95)</f>
        <v/>
      </c>
      <c r="AF81" s="68" t="str">
        <f>IF(【お客さま入力用】申込フォーム!AG95="","",【お客さま入力用】申込フォーム!AG95)</f>
        <v/>
      </c>
      <c r="AG81" s="68" t="str">
        <f>IF(【お客さま入力用】申込フォーム!AH95="","",【お客さま入力用】申込フォーム!AH95)</f>
        <v/>
      </c>
      <c r="AH81" s="68" t="str">
        <f>IF(【お客さま入力用】申込フォーム!AI95="","",【お客さま入力用】申込フォーム!AI95)</f>
        <v/>
      </c>
      <c r="AI81" s="68" t="str">
        <f>IF(【お客さま入力用】申込フォーム!AJ95="","",【お客さま入力用】申込フォーム!AJ95)</f>
        <v/>
      </c>
      <c r="AJ81" s="68" t="str">
        <f>IF(【お客さま入力用】申込フォーム!AK95="","",【お客さま入力用】申込フォーム!AK95)</f>
        <v/>
      </c>
      <c r="AK81" s="68" t="str">
        <f>IF(【お客さま入力用】申込フォーム!AL95="","",【お客さま入力用】申込フォーム!AL95)</f>
        <v/>
      </c>
      <c r="AL81" s="68" t="str">
        <f>IF(【お客さま入力用】申込フォーム!AM95="","",【お客さま入力用】申込フォーム!AM95)</f>
        <v/>
      </c>
      <c r="AM81" s="68" t="str">
        <f>IF(【お客さま入力用】申込フォーム!AN95="","",【お客さま入力用】申込フォーム!AN95)</f>
        <v/>
      </c>
      <c r="AN81" s="68" t="str">
        <f>IF(【お客さま入力用】申込フォーム!AO95="","",【お客さま入力用】申込フォーム!AO95)</f>
        <v/>
      </c>
      <c r="AO81" s="68" t="str">
        <f>IF(【お客さま入力用】申込フォーム!AP95="","",【お客さま入力用】申込フォーム!AP95)</f>
        <v/>
      </c>
    </row>
    <row r="82" spans="2:41">
      <c r="B82" s="39">
        <v>75</v>
      </c>
      <c r="C82" s="39"/>
      <c r="D82" s="39"/>
      <c r="E82" s="68" t="str">
        <f>IF(【お客さま入力用】申込フォーム!C96="","",【お客さま入力用】申込フォーム!C96)</f>
        <v/>
      </c>
      <c r="F82" s="68" t="str">
        <f>IF(【お客さま入力用】申込フォーム!E96="","",【お客さま入力用】申込フォーム!E96)</f>
        <v/>
      </c>
      <c r="G82" s="68" t="str">
        <f>IF(【お客さま入力用】申込フォーム!F96="","",【お客さま入力用】申込フォーム!F96)</f>
        <v/>
      </c>
      <c r="H82" s="68" t="str">
        <f>IF(【お客さま入力用】申込フォーム!G96="","",【お客さま入力用】申込フォーム!G96)</f>
        <v/>
      </c>
      <c r="I82" s="68" t="str">
        <f>IF(【お客さま入力用】申込フォーム!H96="","",【お客さま入力用】申込フォーム!H96)</f>
        <v/>
      </c>
      <c r="J82" s="68" t="str">
        <f>IF(【お客さま入力用】申込フォーム!I96="","",【お客さま入力用】申込フォーム!I96)</f>
        <v/>
      </c>
      <c r="K82" s="68" t="str">
        <f>IF(【お客さま入力用】申込フォーム!J96="","",【お客さま入力用】申込フォーム!J96)</f>
        <v/>
      </c>
      <c r="L82" s="68" t="str">
        <f>IF(【お客さま入力用】申込フォーム!K96="","",【お客さま入力用】申込フォーム!K96)</f>
        <v/>
      </c>
      <c r="M82" s="68" t="str">
        <f>IF(【お客さま入力用】申込フォーム!L96="","",【お客さま入力用】申込フォーム!L96)</f>
        <v/>
      </c>
      <c r="N82" s="68" t="str">
        <f>IF(【お客さま入力用】申込フォーム!M96="","",【お客さま入力用】申込フォーム!M96)</f>
        <v/>
      </c>
      <c r="O82" s="68" t="str">
        <f>IF(【お客さま入力用】申込フォーム!N96="","",【お客さま入力用】申込フォーム!N96)</f>
        <v/>
      </c>
      <c r="P82" s="68" t="str">
        <f>IF(【お客さま入力用】申込フォーム!O96="","",【お客さま入力用】申込フォーム!O96)</f>
        <v/>
      </c>
      <c r="Q82" s="68" t="str">
        <f>IF(【お客さま入力用】申込フォーム!P96="","",【お客さま入力用】申込フォーム!P96)</f>
        <v/>
      </c>
      <c r="R82" s="68" t="str">
        <f>IF(【お客さま入力用】申込フォーム!Q96="","",【お客さま入力用】申込フォーム!Q96)</f>
        <v/>
      </c>
      <c r="S82" s="68" t="str">
        <f>IF(【お客さま入力用】申込フォーム!T96="","",【お客さま入力用】申込フォーム!T96)</f>
        <v/>
      </c>
      <c r="T82" s="68" t="str">
        <f>IF(【お客さま入力用】申込フォーム!U96="","",【お客さま入力用】申込フォーム!U96)</f>
        <v/>
      </c>
      <c r="U82" s="68" t="str">
        <f>IF(【お客さま入力用】申込フォーム!V96="","",【お客さま入力用】申込フォーム!V96)</f>
        <v/>
      </c>
      <c r="V82" s="68" t="str">
        <f>IF(【お客さま入力用】申込フォーム!W96="","",【お客さま入力用】申込フォーム!W96)</f>
        <v/>
      </c>
      <c r="W82" s="68" t="str">
        <f>IF(【お客さま入力用】申込フォーム!X96="","",【お客さま入力用】申込フォーム!X96)</f>
        <v/>
      </c>
      <c r="X82" s="68" t="str">
        <f>IF(【お客さま入力用】申込フォーム!Y96="","",【お客さま入力用】申込フォーム!Y96)</f>
        <v/>
      </c>
      <c r="Y82" s="68" t="str">
        <f>IF(【お客さま入力用】申込フォーム!Z96="","",【お客さま入力用】申込フォーム!Z96)</f>
        <v/>
      </c>
      <c r="Z82" s="68" t="str">
        <f>IF(【お客さま入力用】申込フォーム!AA96="","",【お客さま入力用】申込フォーム!AA96)</f>
        <v/>
      </c>
      <c r="AA82" s="68" t="str">
        <f>IF(【お客さま入力用】申込フォーム!AB96="","",【お客さま入力用】申込フォーム!AB96)</f>
        <v/>
      </c>
      <c r="AB82" s="68" t="str">
        <f>IF(【お客さま入力用】申込フォーム!AC96="","",【お客さま入力用】申込フォーム!AC96)</f>
        <v/>
      </c>
      <c r="AC82" s="68" t="str">
        <f>IF(【お客さま入力用】申込フォーム!AD96="","",【お客さま入力用】申込フォーム!AD96)</f>
        <v/>
      </c>
      <c r="AD82" s="68" t="str">
        <f>IF(【お客さま入力用】申込フォーム!AE96="","",【お客さま入力用】申込フォーム!AE96)</f>
        <v/>
      </c>
      <c r="AE82" s="68" t="str">
        <f>IF(【お客さま入力用】申込フォーム!AF96="","",【お客さま入力用】申込フォーム!AF96)</f>
        <v/>
      </c>
      <c r="AF82" s="68" t="str">
        <f>IF(【お客さま入力用】申込フォーム!AG96="","",【お客さま入力用】申込フォーム!AG96)</f>
        <v/>
      </c>
      <c r="AG82" s="68" t="str">
        <f>IF(【お客さま入力用】申込フォーム!AH96="","",【お客さま入力用】申込フォーム!AH96)</f>
        <v/>
      </c>
      <c r="AH82" s="68" t="str">
        <f>IF(【お客さま入力用】申込フォーム!AI96="","",【お客さま入力用】申込フォーム!AI96)</f>
        <v/>
      </c>
      <c r="AI82" s="68" t="str">
        <f>IF(【お客さま入力用】申込フォーム!AJ96="","",【お客さま入力用】申込フォーム!AJ96)</f>
        <v/>
      </c>
      <c r="AJ82" s="68" t="str">
        <f>IF(【お客さま入力用】申込フォーム!AK96="","",【お客さま入力用】申込フォーム!AK96)</f>
        <v/>
      </c>
      <c r="AK82" s="68" t="str">
        <f>IF(【お客さま入力用】申込フォーム!AL96="","",【お客さま入力用】申込フォーム!AL96)</f>
        <v/>
      </c>
      <c r="AL82" s="68" t="str">
        <f>IF(【お客さま入力用】申込フォーム!AM96="","",【お客さま入力用】申込フォーム!AM96)</f>
        <v/>
      </c>
      <c r="AM82" s="68" t="str">
        <f>IF(【お客さま入力用】申込フォーム!AN96="","",【お客さま入力用】申込フォーム!AN96)</f>
        <v/>
      </c>
      <c r="AN82" s="68" t="str">
        <f>IF(【お客さま入力用】申込フォーム!AO96="","",【お客さま入力用】申込フォーム!AO96)</f>
        <v/>
      </c>
      <c r="AO82" s="68" t="str">
        <f>IF(【お客さま入力用】申込フォーム!AP96="","",【お客さま入力用】申込フォーム!AP96)</f>
        <v/>
      </c>
    </row>
    <row r="83" spans="2:41">
      <c r="B83" s="39">
        <v>76</v>
      </c>
      <c r="C83" s="39"/>
      <c r="D83" s="39"/>
      <c r="E83" s="68" t="str">
        <f>IF(【お客さま入力用】申込フォーム!C97="","",【お客さま入力用】申込フォーム!C97)</f>
        <v/>
      </c>
      <c r="F83" s="68" t="str">
        <f>IF(【お客さま入力用】申込フォーム!E97="","",【お客さま入力用】申込フォーム!E97)</f>
        <v/>
      </c>
      <c r="G83" s="68" t="str">
        <f>IF(【お客さま入力用】申込フォーム!F97="","",【お客さま入力用】申込フォーム!F97)</f>
        <v/>
      </c>
      <c r="H83" s="68" t="str">
        <f>IF(【お客さま入力用】申込フォーム!G97="","",【お客さま入力用】申込フォーム!G97)</f>
        <v/>
      </c>
      <c r="I83" s="68" t="str">
        <f>IF(【お客さま入力用】申込フォーム!H97="","",【お客さま入力用】申込フォーム!H97)</f>
        <v/>
      </c>
      <c r="J83" s="68" t="str">
        <f>IF(【お客さま入力用】申込フォーム!I97="","",【お客さま入力用】申込フォーム!I97)</f>
        <v/>
      </c>
      <c r="K83" s="68" t="str">
        <f>IF(【お客さま入力用】申込フォーム!J97="","",【お客さま入力用】申込フォーム!J97)</f>
        <v/>
      </c>
      <c r="L83" s="68" t="str">
        <f>IF(【お客さま入力用】申込フォーム!K97="","",【お客さま入力用】申込フォーム!K97)</f>
        <v/>
      </c>
      <c r="M83" s="68" t="str">
        <f>IF(【お客さま入力用】申込フォーム!L97="","",【お客さま入力用】申込フォーム!L97)</f>
        <v/>
      </c>
      <c r="N83" s="68" t="str">
        <f>IF(【お客さま入力用】申込フォーム!M97="","",【お客さま入力用】申込フォーム!M97)</f>
        <v/>
      </c>
      <c r="O83" s="68" t="str">
        <f>IF(【お客さま入力用】申込フォーム!N97="","",【お客さま入力用】申込フォーム!N97)</f>
        <v/>
      </c>
      <c r="P83" s="68" t="str">
        <f>IF(【お客さま入力用】申込フォーム!O97="","",【お客さま入力用】申込フォーム!O97)</f>
        <v/>
      </c>
      <c r="Q83" s="68" t="str">
        <f>IF(【お客さま入力用】申込フォーム!P97="","",【お客さま入力用】申込フォーム!P97)</f>
        <v/>
      </c>
      <c r="R83" s="68" t="str">
        <f>IF(【お客さま入力用】申込フォーム!Q97="","",【お客さま入力用】申込フォーム!Q97)</f>
        <v/>
      </c>
      <c r="S83" s="68" t="str">
        <f>IF(【お客さま入力用】申込フォーム!T97="","",【お客さま入力用】申込フォーム!T97)</f>
        <v/>
      </c>
      <c r="T83" s="68" t="str">
        <f>IF(【お客さま入力用】申込フォーム!U97="","",【お客さま入力用】申込フォーム!U97)</f>
        <v/>
      </c>
      <c r="U83" s="68" t="str">
        <f>IF(【お客さま入力用】申込フォーム!V97="","",【お客さま入力用】申込フォーム!V97)</f>
        <v/>
      </c>
      <c r="V83" s="68" t="str">
        <f>IF(【お客さま入力用】申込フォーム!W97="","",【お客さま入力用】申込フォーム!W97)</f>
        <v/>
      </c>
      <c r="W83" s="68" t="str">
        <f>IF(【お客さま入力用】申込フォーム!X97="","",【お客さま入力用】申込フォーム!X97)</f>
        <v/>
      </c>
      <c r="X83" s="68" t="str">
        <f>IF(【お客さま入力用】申込フォーム!Y97="","",【お客さま入力用】申込フォーム!Y97)</f>
        <v/>
      </c>
      <c r="Y83" s="68" t="str">
        <f>IF(【お客さま入力用】申込フォーム!Z97="","",【お客さま入力用】申込フォーム!Z97)</f>
        <v/>
      </c>
      <c r="Z83" s="68" t="str">
        <f>IF(【お客さま入力用】申込フォーム!AA97="","",【お客さま入力用】申込フォーム!AA97)</f>
        <v/>
      </c>
      <c r="AA83" s="68" t="str">
        <f>IF(【お客さま入力用】申込フォーム!AB97="","",【お客さま入力用】申込フォーム!AB97)</f>
        <v/>
      </c>
      <c r="AB83" s="68" t="str">
        <f>IF(【お客さま入力用】申込フォーム!AC97="","",【お客さま入力用】申込フォーム!AC97)</f>
        <v/>
      </c>
      <c r="AC83" s="68" t="str">
        <f>IF(【お客さま入力用】申込フォーム!AD97="","",【お客さま入力用】申込フォーム!AD97)</f>
        <v/>
      </c>
      <c r="AD83" s="68" t="str">
        <f>IF(【お客さま入力用】申込フォーム!AE97="","",【お客さま入力用】申込フォーム!AE97)</f>
        <v/>
      </c>
      <c r="AE83" s="68" t="str">
        <f>IF(【お客さま入力用】申込フォーム!AF97="","",【お客さま入力用】申込フォーム!AF97)</f>
        <v/>
      </c>
      <c r="AF83" s="68" t="str">
        <f>IF(【お客さま入力用】申込フォーム!AG97="","",【お客さま入力用】申込フォーム!AG97)</f>
        <v/>
      </c>
      <c r="AG83" s="68" t="str">
        <f>IF(【お客さま入力用】申込フォーム!AH97="","",【お客さま入力用】申込フォーム!AH97)</f>
        <v/>
      </c>
      <c r="AH83" s="68" t="str">
        <f>IF(【お客さま入力用】申込フォーム!AI97="","",【お客さま入力用】申込フォーム!AI97)</f>
        <v/>
      </c>
      <c r="AI83" s="68" t="str">
        <f>IF(【お客さま入力用】申込フォーム!AJ97="","",【お客さま入力用】申込フォーム!AJ97)</f>
        <v/>
      </c>
      <c r="AJ83" s="68" t="str">
        <f>IF(【お客さま入力用】申込フォーム!AK97="","",【お客さま入力用】申込フォーム!AK97)</f>
        <v/>
      </c>
      <c r="AK83" s="68" t="str">
        <f>IF(【お客さま入力用】申込フォーム!AL97="","",【お客さま入力用】申込フォーム!AL97)</f>
        <v/>
      </c>
      <c r="AL83" s="68" t="str">
        <f>IF(【お客さま入力用】申込フォーム!AM97="","",【お客さま入力用】申込フォーム!AM97)</f>
        <v/>
      </c>
      <c r="AM83" s="68" t="str">
        <f>IF(【お客さま入力用】申込フォーム!AN97="","",【お客さま入力用】申込フォーム!AN97)</f>
        <v/>
      </c>
      <c r="AN83" s="68" t="str">
        <f>IF(【お客さま入力用】申込フォーム!AO97="","",【お客さま入力用】申込フォーム!AO97)</f>
        <v/>
      </c>
      <c r="AO83" s="68" t="str">
        <f>IF(【お客さま入力用】申込フォーム!AP97="","",【お客さま入力用】申込フォーム!AP97)</f>
        <v/>
      </c>
    </row>
    <row r="84" spans="2:41">
      <c r="B84" s="39">
        <v>77</v>
      </c>
      <c r="C84" s="39"/>
      <c r="D84" s="39"/>
      <c r="E84" s="68" t="str">
        <f>IF(【お客さま入力用】申込フォーム!C98="","",【お客さま入力用】申込フォーム!C98)</f>
        <v/>
      </c>
      <c r="F84" s="68" t="str">
        <f>IF(【お客さま入力用】申込フォーム!E98="","",【お客さま入力用】申込フォーム!E98)</f>
        <v/>
      </c>
      <c r="G84" s="68" t="str">
        <f>IF(【お客さま入力用】申込フォーム!F98="","",【お客さま入力用】申込フォーム!F98)</f>
        <v/>
      </c>
      <c r="H84" s="68" t="str">
        <f>IF(【お客さま入力用】申込フォーム!G98="","",【お客さま入力用】申込フォーム!G98)</f>
        <v/>
      </c>
      <c r="I84" s="68" t="str">
        <f>IF(【お客さま入力用】申込フォーム!H98="","",【お客さま入力用】申込フォーム!H98)</f>
        <v/>
      </c>
      <c r="J84" s="68" t="str">
        <f>IF(【お客さま入力用】申込フォーム!I98="","",【お客さま入力用】申込フォーム!I98)</f>
        <v/>
      </c>
      <c r="K84" s="68" t="str">
        <f>IF(【お客さま入力用】申込フォーム!J98="","",【お客さま入力用】申込フォーム!J98)</f>
        <v/>
      </c>
      <c r="L84" s="68" t="str">
        <f>IF(【お客さま入力用】申込フォーム!K98="","",【お客さま入力用】申込フォーム!K98)</f>
        <v/>
      </c>
      <c r="M84" s="68" t="str">
        <f>IF(【お客さま入力用】申込フォーム!L98="","",【お客さま入力用】申込フォーム!L98)</f>
        <v/>
      </c>
      <c r="N84" s="68" t="str">
        <f>IF(【お客さま入力用】申込フォーム!M98="","",【お客さま入力用】申込フォーム!M98)</f>
        <v/>
      </c>
      <c r="O84" s="68" t="str">
        <f>IF(【お客さま入力用】申込フォーム!N98="","",【お客さま入力用】申込フォーム!N98)</f>
        <v/>
      </c>
      <c r="P84" s="68" t="str">
        <f>IF(【お客さま入力用】申込フォーム!O98="","",【お客さま入力用】申込フォーム!O98)</f>
        <v/>
      </c>
      <c r="Q84" s="68" t="str">
        <f>IF(【お客さま入力用】申込フォーム!P98="","",【お客さま入力用】申込フォーム!P98)</f>
        <v/>
      </c>
      <c r="R84" s="68" t="str">
        <f>IF(【お客さま入力用】申込フォーム!Q98="","",【お客さま入力用】申込フォーム!Q98)</f>
        <v/>
      </c>
      <c r="S84" s="68" t="str">
        <f>IF(【お客さま入力用】申込フォーム!T98="","",【お客さま入力用】申込フォーム!T98)</f>
        <v/>
      </c>
      <c r="T84" s="68" t="str">
        <f>IF(【お客さま入力用】申込フォーム!U98="","",【お客さま入力用】申込フォーム!U98)</f>
        <v/>
      </c>
      <c r="U84" s="68" t="str">
        <f>IF(【お客さま入力用】申込フォーム!V98="","",【お客さま入力用】申込フォーム!V98)</f>
        <v/>
      </c>
      <c r="V84" s="68" t="str">
        <f>IF(【お客さま入力用】申込フォーム!W98="","",【お客さま入力用】申込フォーム!W98)</f>
        <v/>
      </c>
      <c r="W84" s="68" t="str">
        <f>IF(【お客さま入力用】申込フォーム!X98="","",【お客さま入力用】申込フォーム!X98)</f>
        <v/>
      </c>
      <c r="X84" s="68" t="str">
        <f>IF(【お客さま入力用】申込フォーム!Y98="","",【お客さま入力用】申込フォーム!Y98)</f>
        <v/>
      </c>
      <c r="Y84" s="68" t="str">
        <f>IF(【お客さま入力用】申込フォーム!Z98="","",【お客さま入力用】申込フォーム!Z98)</f>
        <v/>
      </c>
      <c r="Z84" s="68" t="str">
        <f>IF(【お客さま入力用】申込フォーム!AA98="","",【お客さま入力用】申込フォーム!AA98)</f>
        <v/>
      </c>
      <c r="AA84" s="68" t="str">
        <f>IF(【お客さま入力用】申込フォーム!AB98="","",【お客さま入力用】申込フォーム!AB98)</f>
        <v/>
      </c>
      <c r="AB84" s="68" t="str">
        <f>IF(【お客さま入力用】申込フォーム!AC98="","",【お客さま入力用】申込フォーム!AC98)</f>
        <v/>
      </c>
      <c r="AC84" s="68" t="str">
        <f>IF(【お客さま入力用】申込フォーム!AD98="","",【お客さま入力用】申込フォーム!AD98)</f>
        <v/>
      </c>
      <c r="AD84" s="68" t="str">
        <f>IF(【お客さま入力用】申込フォーム!AE98="","",【お客さま入力用】申込フォーム!AE98)</f>
        <v/>
      </c>
      <c r="AE84" s="68" t="str">
        <f>IF(【お客さま入力用】申込フォーム!AF98="","",【お客さま入力用】申込フォーム!AF98)</f>
        <v/>
      </c>
      <c r="AF84" s="68" t="str">
        <f>IF(【お客さま入力用】申込フォーム!AG98="","",【お客さま入力用】申込フォーム!AG98)</f>
        <v/>
      </c>
      <c r="AG84" s="68" t="str">
        <f>IF(【お客さま入力用】申込フォーム!AH98="","",【お客さま入力用】申込フォーム!AH98)</f>
        <v/>
      </c>
      <c r="AH84" s="68" t="str">
        <f>IF(【お客さま入力用】申込フォーム!AI98="","",【お客さま入力用】申込フォーム!AI98)</f>
        <v/>
      </c>
      <c r="AI84" s="68" t="str">
        <f>IF(【お客さま入力用】申込フォーム!AJ98="","",【お客さま入力用】申込フォーム!AJ98)</f>
        <v/>
      </c>
      <c r="AJ84" s="68" t="str">
        <f>IF(【お客さま入力用】申込フォーム!AK98="","",【お客さま入力用】申込フォーム!AK98)</f>
        <v/>
      </c>
      <c r="AK84" s="68" t="str">
        <f>IF(【お客さま入力用】申込フォーム!AL98="","",【お客さま入力用】申込フォーム!AL98)</f>
        <v/>
      </c>
      <c r="AL84" s="68" t="str">
        <f>IF(【お客さま入力用】申込フォーム!AM98="","",【お客さま入力用】申込フォーム!AM98)</f>
        <v/>
      </c>
      <c r="AM84" s="68" t="str">
        <f>IF(【お客さま入力用】申込フォーム!AN98="","",【お客さま入力用】申込フォーム!AN98)</f>
        <v/>
      </c>
      <c r="AN84" s="68" t="str">
        <f>IF(【お客さま入力用】申込フォーム!AO98="","",【お客さま入力用】申込フォーム!AO98)</f>
        <v/>
      </c>
      <c r="AO84" s="68" t="str">
        <f>IF(【お客さま入力用】申込フォーム!AP98="","",【お客さま入力用】申込フォーム!AP98)</f>
        <v/>
      </c>
    </row>
    <row r="85" spans="2:41">
      <c r="B85" s="39">
        <v>78</v>
      </c>
      <c r="C85" s="39"/>
      <c r="D85" s="39"/>
      <c r="E85" s="68" t="str">
        <f>IF(【お客さま入力用】申込フォーム!C99="","",【お客さま入力用】申込フォーム!C99)</f>
        <v/>
      </c>
      <c r="F85" s="68" t="str">
        <f>IF(【お客さま入力用】申込フォーム!E99="","",【お客さま入力用】申込フォーム!E99)</f>
        <v/>
      </c>
      <c r="G85" s="68" t="str">
        <f>IF(【お客さま入力用】申込フォーム!F99="","",【お客さま入力用】申込フォーム!F99)</f>
        <v/>
      </c>
      <c r="H85" s="68" t="str">
        <f>IF(【お客さま入力用】申込フォーム!G99="","",【お客さま入力用】申込フォーム!G99)</f>
        <v/>
      </c>
      <c r="I85" s="68" t="str">
        <f>IF(【お客さま入力用】申込フォーム!H99="","",【お客さま入力用】申込フォーム!H99)</f>
        <v/>
      </c>
      <c r="J85" s="68" t="str">
        <f>IF(【お客さま入力用】申込フォーム!I99="","",【お客さま入力用】申込フォーム!I99)</f>
        <v/>
      </c>
      <c r="K85" s="68" t="str">
        <f>IF(【お客さま入力用】申込フォーム!J99="","",【お客さま入力用】申込フォーム!J99)</f>
        <v/>
      </c>
      <c r="L85" s="68" t="str">
        <f>IF(【お客さま入力用】申込フォーム!K99="","",【お客さま入力用】申込フォーム!K99)</f>
        <v/>
      </c>
      <c r="M85" s="68" t="str">
        <f>IF(【お客さま入力用】申込フォーム!L99="","",【お客さま入力用】申込フォーム!L99)</f>
        <v/>
      </c>
      <c r="N85" s="68" t="str">
        <f>IF(【お客さま入力用】申込フォーム!M99="","",【お客さま入力用】申込フォーム!M99)</f>
        <v/>
      </c>
      <c r="O85" s="68" t="str">
        <f>IF(【お客さま入力用】申込フォーム!N99="","",【お客さま入力用】申込フォーム!N99)</f>
        <v/>
      </c>
      <c r="P85" s="68" t="str">
        <f>IF(【お客さま入力用】申込フォーム!O99="","",【お客さま入力用】申込フォーム!O99)</f>
        <v/>
      </c>
      <c r="Q85" s="68" t="str">
        <f>IF(【お客さま入力用】申込フォーム!P99="","",【お客さま入力用】申込フォーム!P99)</f>
        <v/>
      </c>
      <c r="R85" s="68" t="str">
        <f>IF(【お客さま入力用】申込フォーム!Q99="","",【お客さま入力用】申込フォーム!Q99)</f>
        <v/>
      </c>
      <c r="S85" s="68" t="str">
        <f>IF(【お客さま入力用】申込フォーム!T99="","",【お客さま入力用】申込フォーム!T99)</f>
        <v/>
      </c>
      <c r="T85" s="68" t="str">
        <f>IF(【お客さま入力用】申込フォーム!U99="","",【お客さま入力用】申込フォーム!U99)</f>
        <v/>
      </c>
      <c r="U85" s="68" t="str">
        <f>IF(【お客さま入力用】申込フォーム!V99="","",【お客さま入力用】申込フォーム!V99)</f>
        <v/>
      </c>
      <c r="V85" s="68" t="str">
        <f>IF(【お客さま入力用】申込フォーム!W99="","",【お客さま入力用】申込フォーム!W99)</f>
        <v/>
      </c>
      <c r="W85" s="68" t="str">
        <f>IF(【お客さま入力用】申込フォーム!X99="","",【お客さま入力用】申込フォーム!X99)</f>
        <v/>
      </c>
      <c r="X85" s="68" t="str">
        <f>IF(【お客さま入力用】申込フォーム!Y99="","",【お客さま入力用】申込フォーム!Y99)</f>
        <v/>
      </c>
      <c r="Y85" s="68" t="str">
        <f>IF(【お客さま入力用】申込フォーム!Z99="","",【お客さま入力用】申込フォーム!Z99)</f>
        <v/>
      </c>
      <c r="Z85" s="68" t="str">
        <f>IF(【お客さま入力用】申込フォーム!AA99="","",【お客さま入力用】申込フォーム!AA99)</f>
        <v/>
      </c>
      <c r="AA85" s="68" t="str">
        <f>IF(【お客さま入力用】申込フォーム!AB99="","",【お客さま入力用】申込フォーム!AB99)</f>
        <v/>
      </c>
      <c r="AB85" s="68" t="str">
        <f>IF(【お客さま入力用】申込フォーム!AC99="","",【お客さま入力用】申込フォーム!AC99)</f>
        <v/>
      </c>
      <c r="AC85" s="68" t="str">
        <f>IF(【お客さま入力用】申込フォーム!AD99="","",【お客さま入力用】申込フォーム!AD99)</f>
        <v/>
      </c>
      <c r="AD85" s="68" t="str">
        <f>IF(【お客さま入力用】申込フォーム!AE99="","",【お客さま入力用】申込フォーム!AE99)</f>
        <v/>
      </c>
      <c r="AE85" s="68" t="str">
        <f>IF(【お客さま入力用】申込フォーム!AF99="","",【お客さま入力用】申込フォーム!AF99)</f>
        <v/>
      </c>
      <c r="AF85" s="68" t="str">
        <f>IF(【お客さま入力用】申込フォーム!AG99="","",【お客さま入力用】申込フォーム!AG99)</f>
        <v/>
      </c>
      <c r="AG85" s="68" t="str">
        <f>IF(【お客さま入力用】申込フォーム!AH99="","",【お客さま入力用】申込フォーム!AH99)</f>
        <v/>
      </c>
      <c r="AH85" s="68" t="str">
        <f>IF(【お客さま入力用】申込フォーム!AI99="","",【お客さま入力用】申込フォーム!AI99)</f>
        <v/>
      </c>
      <c r="AI85" s="68" t="str">
        <f>IF(【お客さま入力用】申込フォーム!AJ99="","",【お客さま入力用】申込フォーム!AJ99)</f>
        <v/>
      </c>
      <c r="AJ85" s="68" t="str">
        <f>IF(【お客さま入力用】申込フォーム!AK99="","",【お客さま入力用】申込フォーム!AK99)</f>
        <v/>
      </c>
      <c r="AK85" s="68" t="str">
        <f>IF(【お客さま入力用】申込フォーム!AL99="","",【お客さま入力用】申込フォーム!AL99)</f>
        <v/>
      </c>
      <c r="AL85" s="68" t="str">
        <f>IF(【お客さま入力用】申込フォーム!AM99="","",【お客さま入力用】申込フォーム!AM99)</f>
        <v/>
      </c>
      <c r="AM85" s="68" t="str">
        <f>IF(【お客さま入力用】申込フォーム!AN99="","",【お客さま入力用】申込フォーム!AN99)</f>
        <v/>
      </c>
      <c r="AN85" s="68" t="str">
        <f>IF(【お客さま入力用】申込フォーム!AO99="","",【お客さま入力用】申込フォーム!AO99)</f>
        <v/>
      </c>
      <c r="AO85" s="68" t="str">
        <f>IF(【お客さま入力用】申込フォーム!AP99="","",【お客さま入力用】申込フォーム!AP99)</f>
        <v/>
      </c>
    </row>
    <row r="86" spans="2:41">
      <c r="B86" s="39">
        <v>79</v>
      </c>
      <c r="C86" s="39"/>
      <c r="D86" s="39"/>
      <c r="E86" s="68" t="str">
        <f>IF(【お客さま入力用】申込フォーム!C100="","",【お客さま入力用】申込フォーム!C100)</f>
        <v/>
      </c>
      <c r="F86" s="68" t="str">
        <f>IF(【お客さま入力用】申込フォーム!E100="","",【お客さま入力用】申込フォーム!E100)</f>
        <v/>
      </c>
      <c r="G86" s="68" t="str">
        <f>IF(【お客さま入力用】申込フォーム!F100="","",【お客さま入力用】申込フォーム!F100)</f>
        <v/>
      </c>
      <c r="H86" s="68" t="str">
        <f>IF(【お客さま入力用】申込フォーム!G100="","",【お客さま入力用】申込フォーム!G100)</f>
        <v/>
      </c>
      <c r="I86" s="68" t="str">
        <f>IF(【お客さま入力用】申込フォーム!H100="","",【お客さま入力用】申込フォーム!H100)</f>
        <v/>
      </c>
      <c r="J86" s="68" t="str">
        <f>IF(【お客さま入力用】申込フォーム!I100="","",【お客さま入力用】申込フォーム!I100)</f>
        <v/>
      </c>
      <c r="K86" s="68" t="str">
        <f>IF(【お客さま入力用】申込フォーム!J100="","",【お客さま入力用】申込フォーム!J100)</f>
        <v/>
      </c>
      <c r="L86" s="68" t="str">
        <f>IF(【お客さま入力用】申込フォーム!K100="","",【お客さま入力用】申込フォーム!K100)</f>
        <v/>
      </c>
      <c r="M86" s="68" t="str">
        <f>IF(【お客さま入力用】申込フォーム!L100="","",【お客さま入力用】申込フォーム!L100)</f>
        <v/>
      </c>
      <c r="N86" s="68" t="str">
        <f>IF(【お客さま入力用】申込フォーム!M100="","",【お客さま入力用】申込フォーム!M100)</f>
        <v/>
      </c>
      <c r="O86" s="68" t="str">
        <f>IF(【お客さま入力用】申込フォーム!N100="","",【お客さま入力用】申込フォーム!N100)</f>
        <v/>
      </c>
      <c r="P86" s="68" t="str">
        <f>IF(【お客さま入力用】申込フォーム!O100="","",【お客さま入力用】申込フォーム!O100)</f>
        <v/>
      </c>
      <c r="Q86" s="68" t="str">
        <f>IF(【お客さま入力用】申込フォーム!P100="","",【お客さま入力用】申込フォーム!P100)</f>
        <v/>
      </c>
      <c r="R86" s="68" t="str">
        <f>IF(【お客さま入力用】申込フォーム!Q100="","",【お客さま入力用】申込フォーム!Q100)</f>
        <v/>
      </c>
      <c r="S86" s="68" t="str">
        <f>IF(【お客さま入力用】申込フォーム!T100="","",【お客さま入力用】申込フォーム!T100)</f>
        <v/>
      </c>
      <c r="T86" s="68" t="str">
        <f>IF(【お客さま入力用】申込フォーム!U100="","",【お客さま入力用】申込フォーム!U100)</f>
        <v/>
      </c>
      <c r="U86" s="68" t="str">
        <f>IF(【お客さま入力用】申込フォーム!V100="","",【お客さま入力用】申込フォーム!V100)</f>
        <v/>
      </c>
      <c r="V86" s="68" t="str">
        <f>IF(【お客さま入力用】申込フォーム!W100="","",【お客さま入力用】申込フォーム!W100)</f>
        <v/>
      </c>
      <c r="W86" s="68" t="str">
        <f>IF(【お客さま入力用】申込フォーム!X100="","",【お客さま入力用】申込フォーム!X100)</f>
        <v/>
      </c>
      <c r="X86" s="68" t="str">
        <f>IF(【お客さま入力用】申込フォーム!Y100="","",【お客さま入力用】申込フォーム!Y100)</f>
        <v/>
      </c>
      <c r="Y86" s="68" t="str">
        <f>IF(【お客さま入力用】申込フォーム!Z100="","",【お客さま入力用】申込フォーム!Z100)</f>
        <v/>
      </c>
      <c r="Z86" s="68" t="str">
        <f>IF(【お客さま入力用】申込フォーム!AA100="","",【お客さま入力用】申込フォーム!AA100)</f>
        <v/>
      </c>
      <c r="AA86" s="68" t="str">
        <f>IF(【お客さま入力用】申込フォーム!AB100="","",【お客さま入力用】申込フォーム!AB100)</f>
        <v/>
      </c>
      <c r="AB86" s="68" t="str">
        <f>IF(【お客さま入力用】申込フォーム!AC100="","",【お客さま入力用】申込フォーム!AC100)</f>
        <v/>
      </c>
      <c r="AC86" s="68" t="str">
        <f>IF(【お客さま入力用】申込フォーム!AD100="","",【お客さま入力用】申込フォーム!AD100)</f>
        <v/>
      </c>
      <c r="AD86" s="68" t="str">
        <f>IF(【お客さま入力用】申込フォーム!AE100="","",【お客さま入力用】申込フォーム!AE100)</f>
        <v/>
      </c>
      <c r="AE86" s="68" t="str">
        <f>IF(【お客さま入力用】申込フォーム!AF100="","",【お客さま入力用】申込フォーム!AF100)</f>
        <v/>
      </c>
      <c r="AF86" s="68" t="str">
        <f>IF(【お客さま入力用】申込フォーム!AG100="","",【お客さま入力用】申込フォーム!AG100)</f>
        <v/>
      </c>
      <c r="AG86" s="68" t="str">
        <f>IF(【お客さま入力用】申込フォーム!AH100="","",【お客さま入力用】申込フォーム!AH100)</f>
        <v/>
      </c>
      <c r="AH86" s="68" t="str">
        <f>IF(【お客さま入力用】申込フォーム!AI100="","",【お客さま入力用】申込フォーム!AI100)</f>
        <v/>
      </c>
      <c r="AI86" s="68" t="str">
        <f>IF(【お客さま入力用】申込フォーム!AJ100="","",【お客さま入力用】申込フォーム!AJ100)</f>
        <v/>
      </c>
      <c r="AJ86" s="68" t="str">
        <f>IF(【お客さま入力用】申込フォーム!AK100="","",【お客さま入力用】申込フォーム!AK100)</f>
        <v/>
      </c>
      <c r="AK86" s="68" t="str">
        <f>IF(【お客さま入力用】申込フォーム!AL100="","",【お客さま入力用】申込フォーム!AL100)</f>
        <v/>
      </c>
      <c r="AL86" s="68" t="str">
        <f>IF(【お客さま入力用】申込フォーム!AM100="","",【お客さま入力用】申込フォーム!AM100)</f>
        <v/>
      </c>
      <c r="AM86" s="68" t="str">
        <f>IF(【お客さま入力用】申込フォーム!AN100="","",【お客さま入力用】申込フォーム!AN100)</f>
        <v/>
      </c>
      <c r="AN86" s="68" t="str">
        <f>IF(【お客さま入力用】申込フォーム!AO100="","",【お客さま入力用】申込フォーム!AO100)</f>
        <v/>
      </c>
      <c r="AO86" s="68" t="str">
        <f>IF(【お客さま入力用】申込フォーム!AP100="","",【お客さま入力用】申込フォーム!AP100)</f>
        <v/>
      </c>
    </row>
    <row r="87" spans="2:41">
      <c r="B87" s="39">
        <v>80</v>
      </c>
      <c r="C87" s="39"/>
      <c r="D87" s="39"/>
      <c r="E87" s="68" t="str">
        <f>IF(【お客さま入力用】申込フォーム!C101="","",【お客さま入力用】申込フォーム!C101)</f>
        <v/>
      </c>
      <c r="F87" s="68" t="str">
        <f>IF(【お客さま入力用】申込フォーム!E101="","",【お客さま入力用】申込フォーム!E101)</f>
        <v/>
      </c>
      <c r="G87" s="68" t="str">
        <f>IF(【お客さま入力用】申込フォーム!F101="","",【お客さま入力用】申込フォーム!F101)</f>
        <v/>
      </c>
      <c r="H87" s="68" t="str">
        <f>IF(【お客さま入力用】申込フォーム!G101="","",【お客さま入力用】申込フォーム!G101)</f>
        <v/>
      </c>
      <c r="I87" s="68" t="str">
        <f>IF(【お客さま入力用】申込フォーム!H101="","",【お客さま入力用】申込フォーム!H101)</f>
        <v/>
      </c>
      <c r="J87" s="68" t="str">
        <f>IF(【お客さま入力用】申込フォーム!I101="","",【お客さま入力用】申込フォーム!I101)</f>
        <v/>
      </c>
      <c r="K87" s="68" t="str">
        <f>IF(【お客さま入力用】申込フォーム!J101="","",【お客さま入力用】申込フォーム!J101)</f>
        <v/>
      </c>
      <c r="L87" s="68" t="str">
        <f>IF(【お客さま入力用】申込フォーム!K101="","",【お客さま入力用】申込フォーム!K101)</f>
        <v/>
      </c>
      <c r="M87" s="68" t="str">
        <f>IF(【お客さま入力用】申込フォーム!L101="","",【お客さま入力用】申込フォーム!L101)</f>
        <v/>
      </c>
      <c r="N87" s="68" t="str">
        <f>IF(【お客さま入力用】申込フォーム!M101="","",【お客さま入力用】申込フォーム!M101)</f>
        <v/>
      </c>
      <c r="O87" s="68" t="str">
        <f>IF(【お客さま入力用】申込フォーム!N101="","",【お客さま入力用】申込フォーム!N101)</f>
        <v/>
      </c>
      <c r="P87" s="68" t="str">
        <f>IF(【お客さま入力用】申込フォーム!O101="","",【お客さま入力用】申込フォーム!O101)</f>
        <v/>
      </c>
      <c r="Q87" s="68" t="str">
        <f>IF(【お客さま入力用】申込フォーム!P101="","",【お客さま入力用】申込フォーム!P101)</f>
        <v/>
      </c>
      <c r="R87" s="68" t="str">
        <f>IF(【お客さま入力用】申込フォーム!Q101="","",【お客さま入力用】申込フォーム!Q101)</f>
        <v/>
      </c>
      <c r="S87" s="68" t="str">
        <f>IF(【お客さま入力用】申込フォーム!T101="","",【お客さま入力用】申込フォーム!T101)</f>
        <v/>
      </c>
      <c r="T87" s="68" t="str">
        <f>IF(【お客さま入力用】申込フォーム!U101="","",【お客さま入力用】申込フォーム!U101)</f>
        <v/>
      </c>
      <c r="U87" s="68" t="str">
        <f>IF(【お客さま入力用】申込フォーム!V101="","",【お客さま入力用】申込フォーム!V101)</f>
        <v/>
      </c>
      <c r="V87" s="68" t="str">
        <f>IF(【お客さま入力用】申込フォーム!W101="","",【お客さま入力用】申込フォーム!W101)</f>
        <v/>
      </c>
      <c r="W87" s="68" t="str">
        <f>IF(【お客さま入力用】申込フォーム!X101="","",【お客さま入力用】申込フォーム!X101)</f>
        <v/>
      </c>
      <c r="X87" s="68" t="str">
        <f>IF(【お客さま入力用】申込フォーム!Y101="","",【お客さま入力用】申込フォーム!Y101)</f>
        <v/>
      </c>
      <c r="Y87" s="68" t="str">
        <f>IF(【お客さま入力用】申込フォーム!Z101="","",【お客さま入力用】申込フォーム!Z101)</f>
        <v/>
      </c>
      <c r="Z87" s="68" t="str">
        <f>IF(【お客さま入力用】申込フォーム!AA101="","",【お客さま入力用】申込フォーム!AA101)</f>
        <v/>
      </c>
      <c r="AA87" s="68" t="str">
        <f>IF(【お客さま入力用】申込フォーム!AB101="","",【お客さま入力用】申込フォーム!AB101)</f>
        <v/>
      </c>
      <c r="AB87" s="68" t="str">
        <f>IF(【お客さま入力用】申込フォーム!AC101="","",【お客さま入力用】申込フォーム!AC101)</f>
        <v/>
      </c>
      <c r="AC87" s="68" t="str">
        <f>IF(【お客さま入力用】申込フォーム!AD101="","",【お客さま入力用】申込フォーム!AD101)</f>
        <v/>
      </c>
      <c r="AD87" s="68" t="str">
        <f>IF(【お客さま入力用】申込フォーム!AE101="","",【お客さま入力用】申込フォーム!AE101)</f>
        <v/>
      </c>
      <c r="AE87" s="68" t="str">
        <f>IF(【お客さま入力用】申込フォーム!AF101="","",【お客さま入力用】申込フォーム!AF101)</f>
        <v/>
      </c>
      <c r="AF87" s="68" t="str">
        <f>IF(【お客さま入力用】申込フォーム!AG101="","",【お客さま入力用】申込フォーム!AG101)</f>
        <v/>
      </c>
      <c r="AG87" s="68" t="str">
        <f>IF(【お客さま入力用】申込フォーム!AH101="","",【お客さま入力用】申込フォーム!AH101)</f>
        <v/>
      </c>
      <c r="AH87" s="68" t="str">
        <f>IF(【お客さま入力用】申込フォーム!AI101="","",【お客さま入力用】申込フォーム!AI101)</f>
        <v/>
      </c>
      <c r="AI87" s="68" t="str">
        <f>IF(【お客さま入力用】申込フォーム!AJ101="","",【お客さま入力用】申込フォーム!AJ101)</f>
        <v/>
      </c>
      <c r="AJ87" s="68" t="str">
        <f>IF(【お客さま入力用】申込フォーム!AK101="","",【お客さま入力用】申込フォーム!AK101)</f>
        <v/>
      </c>
      <c r="AK87" s="68" t="str">
        <f>IF(【お客さま入力用】申込フォーム!AL101="","",【お客さま入力用】申込フォーム!AL101)</f>
        <v/>
      </c>
      <c r="AL87" s="68" t="str">
        <f>IF(【お客さま入力用】申込フォーム!AM101="","",【お客さま入力用】申込フォーム!AM101)</f>
        <v/>
      </c>
      <c r="AM87" s="68" t="str">
        <f>IF(【お客さま入力用】申込フォーム!AN101="","",【お客さま入力用】申込フォーム!AN101)</f>
        <v/>
      </c>
      <c r="AN87" s="68" t="str">
        <f>IF(【お客さま入力用】申込フォーム!AO101="","",【お客さま入力用】申込フォーム!AO101)</f>
        <v/>
      </c>
      <c r="AO87" s="68" t="str">
        <f>IF(【お客さま入力用】申込フォーム!AP101="","",【お客さま入力用】申込フォーム!AP101)</f>
        <v/>
      </c>
    </row>
    <row r="88" spans="2:41">
      <c r="B88" s="39">
        <v>81</v>
      </c>
      <c r="C88" s="39"/>
      <c r="D88" s="39"/>
      <c r="E88" s="68" t="str">
        <f>IF(【お客さま入力用】申込フォーム!C102="","",【お客さま入力用】申込フォーム!C102)</f>
        <v/>
      </c>
      <c r="F88" s="68" t="str">
        <f>IF(【お客さま入力用】申込フォーム!E102="","",【お客さま入力用】申込フォーム!E102)</f>
        <v/>
      </c>
      <c r="G88" s="68" t="str">
        <f>IF(【お客さま入力用】申込フォーム!F102="","",【お客さま入力用】申込フォーム!F102)</f>
        <v/>
      </c>
      <c r="H88" s="68" t="str">
        <f>IF(【お客さま入力用】申込フォーム!G102="","",【お客さま入力用】申込フォーム!G102)</f>
        <v/>
      </c>
      <c r="I88" s="68" t="str">
        <f>IF(【お客さま入力用】申込フォーム!H102="","",【お客さま入力用】申込フォーム!H102)</f>
        <v/>
      </c>
      <c r="J88" s="68" t="str">
        <f>IF(【お客さま入力用】申込フォーム!I102="","",【お客さま入力用】申込フォーム!I102)</f>
        <v/>
      </c>
      <c r="K88" s="68" t="str">
        <f>IF(【お客さま入力用】申込フォーム!J102="","",【お客さま入力用】申込フォーム!J102)</f>
        <v/>
      </c>
      <c r="L88" s="68" t="str">
        <f>IF(【お客さま入力用】申込フォーム!K102="","",【お客さま入力用】申込フォーム!K102)</f>
        <v/>
      </c>
      <c r="M88" s="68" t="str">
        <f>IF(【お客さま入力用】申込フォーム!L102="","",【お客さま入力用】申込フォーム!L102)</f>
        <v/>
      </c>
      <c r="N88" s="68" t="str">
        <f>IF(【お客さま入力用】申込フォーム!M102="","",【お客さま入力用】申込フォーム!M102)</f>
        <v/>
      </c>
      <c r="O88" s="68" t="str">
        <f>IF(【お客さま入力用】申込フォーム!N102="","",【お客さま入力用】申込フォーム!N102)</f>
        <v/>
      </c>
      <c r="P88" s="68" t="str">
        <f>IF(【お客さま入力用】申込フォーム!O102="","",【お客さま入力用】申込フォーム!O102)</f>
        <v/>
      </c>
      <c r="Q88" s="68" t="str">
        <f>IF(【お客さま入力用】申込フォーム!P102="","",【お客さま入力用】申込フォーム!P102)</f>
        <v/>
      </c>
      <c r="R88" s="68" t="str">
        <f>IF(【お客さま入力用】申込フォーム!Q102="","",【お客さま入力用】申込フォーム!Q102)</f>
        <v/>
      </c>
      <c r="S88" s="68" t="str">
        <f>IF(【お客さま入力用】申込フォーム!T102="","",【お客さま入力用】申込フォーム!T102)</f>
        <v/>
      </c>
      <c r="T88" s="68" t="str">
        <f>IF(【お客さま入力用】申込フォーム!U102="","",【お客さま入力用】申込フォーム!U102)</f>
        <v/>
      </c>
      <c r="U88" s="68" t="str">
        <f>IF(【お客さま入力用】申込フォーム!V102="","",【お客さま入力用】申込フォーム!V102)</f>
        <v/>
      </c>
      <c r="V88" s="68" t="str">
        <f>IF(【お客さま入力用】申込フォーム!W102="","",【お客さま入力用】申込フォーム!W102)</f>
        <v/>
      </c>
      <c r="W88" s="68" t="str">
        <f>IF(【お客さま入力用】申込フォーム!X102="","",【お客さま入力用】申込フォーム!X102)</f>
        <v/>
      </c>
      <c r="X88" s="68" t="str">
        <f>IF(【お客さま入力用】申込フォーム!Y102="","",【お客さま入力用】申込フォーム!Y102)</f>
        <v/>
      </c>
      <c r="Y88" s="68" t="str">
        <f>IF(【お客さま入力用】申込フォーム!Z102="","",【お客さま入力用】申込フォーム!Z102)</f>
        <v/>
      </c>
      <c r="Z88" s="68" t="str">
        <f>IF(【お客さま入力用】申込フォーム!AA102="","",【お客さま入力用】申込フォーム!AA102)</f>
        <v/>
      </c>
      <c r="AA88" s="68" t="str">
        <f>IF(【お客さま入力用】申込フォーム!AB102="","",【お客さま入力用】申込フォーム!AB102)</f>
        <v/>
      </c>
      <c r="AB88" s="68" t="str">
        <f>IF(【お客さま入力用】申込フォーム!AC102="","",【お客さま入力用】申込フォーム!AC102)</f>
        <v/>
      </c>
      <c r="AC88" s="68" t="str">
        <f>IF(【お客さま入力用】申込フォーム!AD102="","",【お客さま入力用】申込フォーム!AD102)</f>
        <v/>
      </c>
      <c r="AD88" s="68" t="str">
        <f>IF(【お客さま入力用】申込フォーム!AE102="","",【お客さま入力用】申込フォーム!AE102)</f>
        <v/>
      </c>
      <c r="AE88" s="68" t="str">
        <f>IF(【お客さま入力用】申込フォーム!AF102="","",【お客さま入力用】申込フォーム!AF102)</f>
        <v/>
      </c>
      <c r="AF88" s="68" t="str">
        <f>IF(【お客さま入力用】申込フォーム!AG102="","",【お客さま入力用】申込フォーム!AG102)</f>
        <v/>
      </c>
      <c r="AG88" s="68" t="str">
        <f>IF(【お客さま入力用】申込フォーム!AH102="","",【お客さま入力用】申込フォーム!AH102)</f>
        <v/>
      </c>
      <c r="AH88" s="68" t="str">
        <f>IF(【お客さま入力用】申込フォーム!AI102="","",【お客さま入力用】申込フォーム!AI102)</f>
        <v/>
      </c>
      <c r="AI88" s="68" t="str">
        <f>IF(【お客さま入力用】申込フォーム!AJ102="","",【お客さま入力用】申込フォーム!AJ102)</f>
        <v/>
      </c>
      <c r="AJ88" s="68" t="str">
        <f>IF(【お客さま入力用】申込フォーム!AK102="","",【お客さま入力用】申込フォーム!AK102)</f>
        <v/>
      </c>
      <c r="AK88" s="68" t="str">
        <f>IF(【お客さま入力用】申込フォーム!AL102="","",【お客さま入力用】申込フォーム!AL102)</f>
        <v/>
      </c>
      <c r="AL88" s="68" t="str">
        <f>IF(【お客さま入力用】申込フォーム!AM102="","",【お客さま入力用】申込フォーム!AM102)</f>
        <v/>
      </c>
      <c r="AM88" s="68" t="str">
        <f>IF(【お客さま入力用】申込フォーム!AN102="","",【お客さま入力用】申込フォーム!AN102)</f>
        <v/>
      </c>
      <c r="AN88" s="68" t="str">
        <f>IF(【お客さま入力用】申込フォーム!AO102="","",【お客さま入力用】申込フォーム!AO102)</f>
        <v/>
      </c>
      <c r="AO88" s="68" t="str">
        <f>IF(【お客さま入力用】申込フォーム!AP102="","",【お客さま入力用】申込フォーム!AP102)</f>
        <v/>
      </c>
    </row>
    <row r="89" spans="2:41">
      <c r="B89" s="39">
        <v>82</v>
      </c>
      <c r="C89" s="39"/>
      <c r="D89" s="39"/>
      <c r="E89" s="68" t="str">
        <f>IF(【お客さま入力用】申込フォーム!C103="","",【お客さま入力用】申込フォーム!C103)</f>
        <v/>
      </c>
      <c r="F89" s="68" t="str">
        <f>IF(【お客さま入力用】申込フォーム!E103="","",【お客さま入力用】申込フォーム!E103)</f>
        <v/>
      </c>
      <c r="G89" s="68" t="str">
        <f>IF(【お客さま入力用】申込フォーム!F103="","",【お客さま入力用】申込フォーム!F103)</f>
        <v/>
      </c>
      <c r="H89" s="68" t="str">
        <f>IF(【お客さま入力用】申込フォーム!G103="","",【お客さま入力用】申込フォーム!G103)</f>
        <v/>
      </c>
      <c r="I89" s="68" t="str">
        <f>IF(【お客さま入力用】申込フォーム!H103="","",【お客さま入力用】申込フォーム!H103)</f>
        <v/>
      </c>
      <c r="J89" s="68" t="str">
        <f>IF(【お客さま入力用】申込フォーム!I103="","",【お客さま入力用】申込フォーム!I103)</f>
        <v/>
      </c>
      <c r="K89" s="68" t="str">
        <f>IF(【お客さま入力用】申込フォーム!J103="","",【お客さま入力用】申込フォーム!J103)</f>
        <v/>
      </c>
      <c r="L89" s="68" t="str">
        <f>IF(【お客さま入力用】申込フォーム!K103="","",【お客さま入力用】申込フォーム!K103)</f>
        <v/>
      </c>
      <c r="M89" s="68" t="str">
        <f>IF(【お客さま入力用】申込フォーム!L103="","",【お客さま入力用】申込フォーム!L103)</f>
        <v/>
      </c>
      <c r="N89" s="68" t="str">
        <f>IF(【お客さま入力用】申込フォーム!M103="","",【お客さま入力用】申込フォーム!M103)</f>
        <v/>
      </c>
      <c r="O89" s="68" t="str">
        <f>IF(【お客さま入力用】申込フォーム!N103="","",【お客さま入力用】申込フォーム!N103)</f>
        <v/>
      </c>
      <c r="P89" s="68" t="str">
        <f>IF(【お客さま入力用】申込フォーム!O103="","",【お客さま入力用】申込フォーム!O103)</f>
        <v/>
      </c>
      <c r="Q89" s="68" t="str">
        <f>IF(【お客さま入力用】申込フォーム!P103="","",【お客さま入力用】申込フォーム!P103)</f>
        <v/>
      </c>
      <c r="R89" s="68" t="str">
        <f>IF(【お客さま入力用】申込フォーム!Q103="","",【お客さま入力用】申込フォーム!Q103)</f>
        <v/>
      </c>
      <c r="S89" s="68" t="str">
        <f>IF(【お客さま入力用】申込フォーム!T103="","",【お客さま入力用】申込フォーム!T103)</f>
        <v/>
      </c>
      <c r="T89" s="68" t="str">
        <f>IF(【お客さま入力用】申込フォーム!U103="","",【お客さま入力用】申込フォーム!U103)</f>
        <v/>
      </c>
      <c r="U89" s="68" t="str">
        <f>IF(【お客さま入力用】申込フォーム!V103="","",【お客さま入力用】申込フォーム!V103)</f>
        <v/>
      </c>
      <c r="V89" s="68" t="str">
        <f>IF(【お客さま入力用】申込フォーム!W103="","",【お客さま入力用】申込フォーム!W103)</f>
        <v/>
      </c>
      <c r="W89" s="68" t="str">
        <f>IF(【お客さま入力用】申込フォーム!X103="","",【お客さま入力用】申込フォーム!X103)</f>
        <v/>
      </c>
      <c r="X89" s="68" t="str">
        <f>IF(【お客さま入力用】申込フォーム!Y103="","",【お客さま入力用】申込フォーム!Y103)</f>
        <v/>
      </c>
      <c r="Y89" s="68" t="str">
        <f>IF(【お客さま入力用】申込フォーム!Z103="","",【お客さま入力用】申込フォーム!Z103)</f>
        <v/>
      </c>
      <c r="Z89" s="68" t="str">
        <f>IF(【お客さま入力用】申込フォーム!AA103="","",【お客さま入力用】申込フォーム!AA103)</f>
        <v/>
      </c>
      <c r="AA89" s="68" t="str">
        <f>IF(【お客さま入力用】申込フォーム!AB103="","",【お客さま入力用】申込フォーム!AB103)</f>
        <v/>
      </c>
      <c r="AB89" s="68" t="str">
        <f>IF(【お客さま入力用】申込フォーム!AC103="","",【お客さま入力用】申込フォーム!AC103)</f>
        <v/>
      </c>
      <c r="AC89" s="68" t="str">
        <f>IF(【お客さま入力用】申込フォーム!AD103="","",【お客さま入力用】申込フォーム!AD103)</f>
        <v/>
      </c>
      <c r="AD89" s="68" t="str">
        <f>IF(【お客さま入力用】申込フォーム!AE103="","",【お客さま入力用】申込フォーム!AE103)</f>
        <v/>
      </c>
      <c r="AE89" s="68" t="str">
        <f>IF(【お客さま入力用】申込フォーム!AF103="","",【お客さま入力用】申込フォーム!AF103)</f>
        <v/>
      </c>
      <c r="AF89" s="68" t="str">
        <f>IF(【お客さま入力用】申込フォーム!AG103="","",【お客さま入力用】申込フォーム!AG103)</f>
        <v/>
      </c>
      <c r="AG89" s="68" t="str">
        <f>IF(【お客さま入力用】申込フォーム!AH103="","",【お客さま入力用】申込フォーム!AH103)</f>
        <v/>
      </c>
      <c r="AH89" s="68" t="str">
        <f>IF(【お客さま入力用】申込フォーム!AI103="","",【お客さま入力用】申込フォーム!AI103)</f>
        <v/>
      </c>
      <c r="AI89" s="68" t="str">
        <f>IF(【お客さま入力用】申込フォーム!AJ103="","",【お客さま入力用】申込フォーム!AJ103)</f>
        <v/>
      </c>
      <c r="AJ89" s="68" t="str">
        <f>IF(【お客さま入力用】申込フォーム!AK103="","",【お客さま入力用】申込フォーム!AK103)</f>
        <v/>
      </c>
      <c r="AK89" s="68" t="str">
        <f>IF(【お客さま入力用】申込フォーム!AL103="","",【お客さま入力用】申込フォーム!AL103)</f>
        <v/>
      </c>
      <c r="AL89" s="68" t="str">
        <f>IF(【お客さま入力用】申込フォーム!AM103="","",【お客さま入力用】申込フォーム!AM103)</f>
        <v/>
      </c>
      <c r="AM89" s="68" t="str">
        <f>IF(【お客さま入力用】申込フォーム!AN103="","",【お客さま入力用】申込フォーム!AN103)</f>
        <v/>
      </c>
      <c r="AN89" s="68" t="str">
        <f>IF(【お客さま入力用】申込フォーム!AO103="","",【お客さま入力用】申込フォーム!AO103)</f>
        <v/>
      </c>
      <c r="AO89" s="68" t="str">
        <f>IF(【お客さま入力用】申込フォーム!AP103="","",【お客さま入力用】申込フォーム!AP103)</f>
        <v/>
      </c>
    </row>
    <row r="90" spans="2:41">
      <c r="B90" s="39">
        <v>83</v>
      </c>
      <c r="C90" s="39"/>
      <c r="D90" s="39"/>
      <c r="E90" s="68" t="str">
        <f>IF(【お客さま入力用】申込フォーム!C104="","",【お客さま入力用】申込フォーム!C104)</f>
        <v/>
      </c>
      <c r="F90" s="68" t="str">
        <f>IF(【お客さま入力用】申込フォーム!E104="","",【お客さま入力用】申込フォーム!E104)</f>
        <v/>
      </c>
      <c r="G90" s="68" t="str">
        <f>IF(【お客さま入力用】申込フォーム!F104="","",【お客さま入力用】申込フォーム!F104)</f>
        <v/>
      </c>
      <c r="H90" s="68" t="str">
        <f>IF(【お客さま入力用】申込フォーム!G104="","",【お客さま入力用】申込フォーム!G104)</f>
        <v/>
      </c>
      <c r="I90" s="68" t="str">
        <f>IF(【お客さま入力用】申込フォーム!H104="","",【お客さま入力用】申込フォーム!H104)</f>
        <v/>
      </c>
      <c r="J90" s="68" t="str">
        <f>IF(【お客さま入力用】申込フォーム!I104="","",【お客さま入力用】申込フォーム!I104)</f>
        <v/>
      </c>
      <c r="K90" s="68" t="str">
        <f>IF(【お客さま入力用】申込フォーム!J104="","",【お客さま入力用】申込フォーム!J104)</f>
        <v/>
      </c>
      <c r="L90" s="68" t="str">
        <f>IF(【お客さま入力用】申込フォーム!K104="","",【お客さま入力用】申込フォーム!K104)</f>
        <v/>
      </c>
      <c r="M90" s="68" t="str">
        <f>IF(【お客さま入力用】申込フォーム!L104="","",【お客さま入力用】申込フォーム!L104)</f>
        <v/>
      </c>
      <c r="N90" s="68" t="str">
        <f>IF(【お客さま入力用】申込フォーム!M104="","",【お客さま入力用】申込フォーム!M104)</f>
        <v/>
      </c>
      <c r="O90" s="68" t="str">
        <f>IF(【お客さま入力用】申込フォーム!N104="","",【お客さま入力用】申込フォーム!N104)</f>
        <v/>
      </c>
      <c r="P90" s="68" t="str">
        <f>IF(【お客さま入力用】申込フォーム!O104="","",【お客さま入力用】申込フォーム!O104)</f>
        <v/>
      </c>
      <c r="Q90" s="68" t="str">
        <f>IF(【お客さま入力用】申込フォーム!P104="","",【お客さま入力用】申込フォーム!P104)</f>
        <v/>
      </c>
      <c r="R90" s="68" t="str">
        <f>IF(【お客さま入力用】申込フォーム!Q104="","",【お客さま入力用】申込フォーム!Q104)</f>
        <v/>
      </c>
      <c r="S90" s="68" t="str">
        <f>IF(【お客さま入力用】申込フォーム!T104="","",【お客さま入力用】申込フォーム!T104)</f>
        <v/>
      </c>
      <c r="T90" s="68" t="str">
        <f>IF(【お客さま入力用】申込フォーム!U104="","",【お客さま入力用】申込フォーム!U104)</f>
        <v/>
      </c>
      <c r="U90" s="68" t="str">
        <f>IF(【お客さま入力用】申込フォーム!V104="","",【お客さま入力用】申込フォーム!V104)</f>
        <v/>
      </c>
      <c r="V90" s="68" t="str">
        <f>IF(【お客さま入力用】申込フォーム!W104="","",【お客さま入力用】申込フォーム!W104)</f>
        <v/>
      </c>
      <c r="W90" s="68" t="str">
        <f>IF(【お客さま入力用】申込フォーム!X104="","",【お客さま入力用】申込フォーム!X104)</f>
        <v/>
      </c>
      <c r="X90" s="68" t="str">
        <f>IF(【お客さま入力用】申込フォーム!Y104="","",【お客さま入力用】申込フォーム!Y104)</f>
        <v/>
      </c>
      <c r="Y90" s="68" t="str">
        <f>IF(【お客さま入力用】申込フォーム!Z104="","",【お客さま入力用】申込フォーム!Z104)</f>
        <v/>
      </c>
      <c r="Z90" s="68" t="str">
        <f>IF(【お客さま入力用】申込フォーム!AA104="","",【お客さま入力用】申込フォーム!AA104)</f>
        <v/>
      </c>
      <c r="AA90" s="68" t="str">
        <f>IF(【お客さま入力用】申込フォーム!AB104="","",【お客さま入力用】申込フォーム!AB104)</f>
        <v/>
      </c>
      <c r="AB90" s="68" t="str">
        <f>IF(【お客さま入力用】申込フォーム!AC104="","",【お客さま入力用】申込フォーム!AC104)</f>
        <v/>
      </c>
      <c r="AC90" s="68" t="str">
        <f>IF(【お客さま入力用】申込フォーム!AD104="","",【お客さま入力用】申込フォーム!AD104)</f>
        <v/>
      </c>
      <c r="AD90" s="68" t="str">
        <f>IF(【お客さま入力用】申込フォーム!AE104="","",【お客さま入力用】申込フォーム!AE104)</f>
        <v/>
      </c>
      <c r="AE90" s="68" t="str">
        <f>IF(【お客さま入力用】申込フォーム!AF104="","",【お客さま入力用】申込フォーム!AF104)</f>
        <v/>
      </c>
      <c r="AF90" s="68" t="str">
        <f>IF(【お客さま入力用】申込フォーム!AG104="","",【お客さま入力用】申込フォーム!AG104)</f>
        <v/>
      </c>
      <c r="AG90" s="68" t="str">
        <f>IF(【お客さま入力用】申込フォーム!AH104="","",【お客さま入力用】申込フォーム!AH104)</f>
        <v/>
      </c>
      <c r="AH90" s="68" t="str">
        <f>IF(【お客さま入力用】申込フォーム!AI104="","",【お客さま入力用】申込フォーム!AI104)</f>
        <v/>
      </c>
      <c r="AI90" s="68" t="str">
        <f>IF(【お客さま入力用】申込フォーム!AJ104="","",【お客さま入力用】申込フォーム!AJ104)</f>
        <v/>
      </c>
      <c r="AJ90" s="68" t="str">
        <f>IF(【お客さま入力用】申込フォーム!AK104="","",【お客さま入力用】申込フォーム!AK104)</f>
        <v/>
      </c>
      <c r="AK90" s="68" t="str">
        <f>IF(【お客さま入力用】申込フォーム!AL104="","",【お客さま入力用】申込フォーム!AL104)</f>
        <v/>
      </c>
      <c r="AL90" s="68" t="str">
        <f>IF(【お客さま入力用】申込フォーム!AM104="","",【お客さま入力用】申込フォーム!AM104)</f>
        <v/>
      </c>
      <c r="AM90" s="68" t="str">
        <f>IF(【お客さま入力用】申込フォーム!AN104="","",【お客さま入力用】申込フォーム!AN104)</f>
        <v/>
      </c>
      <c r="AN90" s="68" t="str">
        <f>IF(【お客さま入力用】申込フォーム!AO104="","",【お客さま入力用】申込フォーム!AO104)</f>
        <v/>
      </c>
      <c r="AO90" s="68" t="str">
        <f>IF(【お客さま入力用】申込フォーム!AP104="","",【お客さま入力用】申込フォーム!AP104)</f>
        <v/>
      </c>
    </row>
    <row r="91" spans="2:41">
      <c r="B91" s="39">
        <v>84</v>
      </c>
      <c r="C91" s="39"/>
      <c r="D91" s="39"/>
      <c r="E91" s="68" t="str">
        <f>IF(【お客さま入力用】申込フォーム!C105="","",【お客さま入力用】申込フォーム!C105)</f>
        <v/>
      </c>
      <c r="F91" s="68" t="str">
        <f>IF(【お客さま入力用】申込フォーム!E105="","",【お客さま入力用】申込フォーム!E105)</f>
        <v/>
      </c>
      <c r="G91" s="68" t="str">
        <f>IF(【お客さま入力用】申込フォーム!F105="","",【お客さま入力用】申込フォーム!F105)</f>
        <v/>
      </c>
      <c r="H91" s="68" t="str">
        <f>IF(【お客さま入力用】申込フォーム!G105="","",【お客さま入力用】申込フォーム!G105)</f>
        <v/>
      </c>
      <c r="I91" s="68" t="str">
        <f>IF(【お客さま入力用】申込フォーム!H105="","",【お客さま入力用】申込フォーム!H105)</f>
        <v/>
      </c>
      <c r="J91" s="68" t="str">
        <f>IF(【お客さま入力用】申込フォーム!I105="","",【お客さま入力用】申込フォーム!I105)</f>
        <v/>
      </c>
      <c r="K91" s="68" t="str">
        <f>IF(【お客さま入力用】申込フォーム!J105="","",【お客さま入力用】申込フォーム!J105)</f>
        <v/>
      </c>
      <c r="L91" s="68" t="str">
        <f>IF(【お客さま入力用】申込フォーム!K105="","",【お客さま入力用】申込フォーム!K105)</f>
        <v/>
      </c>
      <c r="M91" s="68" t="str">
        <f>IF(【お客さま入力用】申込フォーム!L105="","",【お客さま入力用】申込フォーム!L105)</f>
        <v/>
      </c>
      <c r="N91" s="68" t="str">
        <f>IF(【お客さま入力用】申込フォーム!M105="","",【お客さま入力用】申込フォーム!M105)</f>
        <v/>
      </c>
      <c r="O91" s="68" t="str">
        <f>IF(【お客さま入力用】申込フォーム!N105="","",【お客さま入力用】申込フォーム!N105)</f>
        <v/>
      </c>
      <c r="P91" s="68" t="str">
        <f>IF(【お客さま入力用】申込フォーム!O105="","",【お客さま入力用】申込フォーム!O105)</f>
        <v/>
      </c>
      <c r="Q91" s="68" t="str">
        <f>IF(【お客さま入力用】申込フォーム!P105="","",【お客さま入力用】申込フォーム!P105)</f>
        <v/>
      </c>
      <c r="R91" s="68" t="str">
        <f>IF(【お客さま入力用】申込フォーム!Q105="","",【お客さま入力用】申込フォーム!Q105)</f>
        <v/>
      </c>
      <c r="S91" s="68" t="str">
        <f>IF(【お客さま入力用】申込フォーム!T105="","",【お客さま入力用】申込フォーム!T105)</f>
        <v/>
      </c>
      <c r="T91" s="68" t="str">
        <f>IF(【お客さま入力用】申込フォーム!U105="","",【お客さま入力用】申込フォーム!U105)</f>
        <v/>
      </c>
      <c r="U91" s="68" t="str">
        <f>IF(【お客さま入力用】申込フォーム!V105="","",【お客さま入力用】申込フォーム!V105)</f>
        <v/>
      </c>
      <c r="V91" s="68" t="str">
        <f>IF(【お客さま入力用】申込フォーム!W105="","",【お客さま入力用】申込フォーム!W105)</f>
        <v/>
      </c>
      <c r="W91" s="68" t="str">
        <f>IF(【お客さま入力用】申込フォーム!X105="","",【お客さま入力用】申込フォーム!X105)</f>
        <v/>
      </c>
      <c r="X91" s="68" t="str">
        <f>IF(【お客さま入力用】申込フォーム!Y105="","",【お客さま入力用】申込フォーム!Y105)</f>
        <v/>
      </c>
      <c r="Y91" s="68" t="str">
        <f>IF(【お客さま入力用】申込フォーム!Z105="","",【お客さま入力用】申込フォーム!Z105)</f>
        <v/>
      </c>
      <c r="Z91" s="68" t="str">
        <f>IF(【お客さま入力用】申込フォーム!AA105="","",【お客さま入力用】申込フォーム!AA105)</f>
        <v/>
      </c>
      <c r="AA91" s="68" t="str">
        <f>IF(【お客さま入力用】申込フォーム!AB105="","",【お客さま入力用】申込フォーム!AB105)</f>
        <v/>
      </c>
      <c r="AB91" s="68" t="str">
        <f>IF(【お客さま入力用】申込フォーム!AC105="","",【お客さま入力用】申込フォーム!AC105)</f>
        <v/>
      </c>
      <c r="AC91" s="68" t="str">
        <f>IF(【お客さま入力用】申込フォーム!AD105="","",【お客さま入力用】申込フォーム!AD105)</f>
        <v/>
      </c>
      <c r="AD91" s="68" t="str">
        <f>IF(【お客さま入力用】申込フォーム!AE105="","",【お客さま入力用】申込フォーム!AE105)</f>
        <v/>
      </c>
      <c r="AE91" s="68" t="str">
        <f>IF(【お客さま入力用】申込フォーム!AF105="","",【お客さま入力用】申込フォーム!AF105)</f>
        <v/>
      </c>
      <c r="AF91" s="68" t="str">
        <f>IF(【お客さま入力用】申込フォーム!AG105="","",【お客さま入力用】申込フォーム!AG105)</f>
        <v/>
      </c>
      <c r="AG91" s="68" t="str">
        <f>IF(【お客さま入力用】申込フォーム!AH105="","",【お客さま入力用】申込フォーム!AH105)</f>
        <v/>
      </c>
      <c r="AH91" s="68" t="str">
        <f>IF(【お客さま入力用】申込フォーム!AI105="","",【お客さま入力用】申込フォーム!AI105)</f>
        <v/>
      </c>
      <c r="AI91" s="68" t="str">
        <f>IF(【お客さま入力用】申込フォーム!AJ105="","",【お客さま入力用】申込フォーム!AJ105)</f>
        <v/>
      </c>
      <c r="AJ91" s="68" t="str">
        <f>IF(【お客さま入力用】申込フォーム!AK105="","",【お客さま入力用】申込フォーム!AK105)</f>
        <v/>
      </c>
      <c r="AK91" s="68" t="str">
        <f>IF(【お客さま入力用】申込フォーム!AL105="","",【お客さま入力用】申込フォーム!AL105)</f>
        <v/>
      </c>
      <c r="AL91" s="68" t="str">
        <f>IF(【お客さま入力用】申込フォーム!AM105="","",【お客さま入力用】申込フォーム!AM105)</f>
        <v/>
      </c>
      <c r="AM91" s="68" t="str">
        <f>IF(【お客さま入力用】申込フォーム!AN105="","",【お客さま入力用】申込フォーム!AN105)</f>
        <v/>
      </c>
      <c r="AN91" s="68" t="str">
        <f>IF(【お客さま入力用】申込フォーム!AO105="","",【お客さま入力用】申込フォーム!AO105)</f>
        <v/>
      </c>
      <c r="AO91" s="68" t="str">
        <f>IF(【お客さま入力用】申込フォーム!AP105="","",【お客さま入力用】申込フォーム!AP105)</f>
        <v/>
      </c>
    </row>
    <row r="92" spans="2:41">
      <c r="B92" s="39">
        <v>85</v>
      </c>
      <c r="C92" s="39"/>
      <c r="D92" s="39"/>
      <c r="E92" s="68" t="str">
        <f>IF(【お客さま入力用】申込フォーム!C106="","",【お客さま入力用】申込フォーム!C106)</f>
        <v/>
      </c>
      <c r="F92" s="68" t="str">
        <f>IF(【お客さま入力用】申込フォーム!E106="","",【お客さま入力用】申込フォーム!E106)</f>
        <v/>
      </c>
      <c r="G92" s="68" t="str">
        <f>IF(【お客さま入力用】申込フォーム!F106="","",【お客さま入力用】申込フォーム!F106)</f>
        <v/>
      </c>
      <c r="H92" s="68" t="str">
        <f>IF(【お客さま入力用】申込フォーム!G106="","",【お客さま入力用】申込フォーム!G106)</f>
        <v/>
      </c>
      <c r="I92" s="68" t="str">
        <f>IF(【お客さま入力用】申込フォーム!H106="","",【お客さま入力用】申込フォーム!H106)</f>
        <v/>
      </c>
      <c r="J92" s="68" t="str">
        <f>IF(【お客さま入力用】申込フォーム!I106="","",【お客さま入力用】申込フォーム!I106)</f>
        <v/>
      </c>
      <c r="K92" s="68" t="str">
        <f>IF(【お客さま入力用】申込フォーム!J106="","",【お客さま入力用】申込フォーム!J106)</f>
        <v/>
      </c>
      <c r="L92" s="68" t="str">
        <f>IF(【お客さま入力用】申込フォーム!K106="","",【お客さま入力用】申込フォーム!K106)</f>
        <v/>
      </c>
      <c r="M92" s="68" t="str">
        <f>IF(【お客さま入力用】申込フォーム!L106="","",【お客さま入力用】申込フォーム!L106)</f>
        <v/>
      </c>
      <c r="N92" s="68" t="str">
        <f>IF(【お客さま入力用】申込フォーム!M106="","",【お客さま入力用】申込フォーム!M106)</f>
        <v/>
      </c>
      <c r="O92" s="68" t="str">
        <f>IF(【お客さま入力用】申込フォーム!N106="","",【お客さま入力用】申込フォーム!N106)</f>
        <v/>
      </c>
      <c r="P92" s="68" t="str">
        <f>IF(【お客さま入力用】申込フォーム!O106="","",【お客さま入力用】申込フォーム!O106)</f>
        <v/>
      </c>
      <c r="Q92" s="68" t="str">
        <f>IF(【お客さま入力用】申込フォーム!P106="","",【お客さま入力用】申込フォーム!P106)</f>
        <v/>
      </c>
      <c r="R92" s="68" t="str">
        <f>IF(【お客さま入力用】申込フォーム!Q106="","",【お客さま入力用】申込フォーム!Q106)</f>
        <v/>
      </c>
      <c r="S92" s="68" t="str">
        <f>IF(【お客さま入力用】申込フォーム!T106="","",【お客さま入力用】申込フォーム!T106)</f>
        <v/>
      </c>
      <c r="T92" s="68" t="str">
        <f>IF(【お客さま入力用】申込フォーム!U106="","",【お客さま入力用】申込フォーム!U106)</f>
        <v/>
      </c>
      <c r="U92" s="68" t="str">
        <f>IF(【お客さま入力用】申込フォーム!V106="","",【お客さま入力用】申込フォーム!V106)</f>
        <v/>
      </c>
      <c r="V92" s="68" t="str">
        <f>IF(【お客さま入力用】申込フォーム!W106="","",【お客さま入力用】申込フォーム!W106)</f>
        <v/>
      </c>
      <c r="W92" s="68" t="str">
        <f>IF(【お客さま入力用】申込フォーム!X106="","",【お客さま入力用】申込フォーム!X106)</f>
        <v/>
      </c>
      <c r="X92" s="68" t="str">
        <f>IF(【お客さま入力用】申込フォーム!Y106="","",【お客さま入力用】申込フォーム!Y106)</f>
        <v/>
      </c>
      <c r="Y92" s="68" t="str">
        <f>IF(【お客さま入力用】申込フォーム!Z106="","",【お客さま入力用】申込フォーム!Z106)</f>
        <v/>
      </c>
      <c r="Z92" s="68" t="str">
        <f>IF(【お客さま入力用】申込フォーム!AA106="","",【お客さま入力用】申込フォーム!AA106)</f>
        <v/>
      </c>
      <c r="AA92" s="68" t="str">
        <f>IF(【お客さま入力用】申込フォーム!AB106="","",【お客さま入力用】申込フォーム!AB106)</f>
        <v/>
      </c>
      <c r="AB92" s="68" t="str">
        <f>IF(【お客さま入力用】申込フォーム!AC106="","",【お客さま入力用】申込フォーム!AC106)</f>
        <v/>
      </c>
      <c r="AC92" s="68" t="str">
        <f>IF(【お客さま入力用】申込フォーム!AD106="","",【お客さま入力用】申込フォーム!AD106)</f>
        <v/>
      </c>
      <c r="AD92" s="68" t="str">
        <f>IF(【お客さま入力用】申込フォーム!AE106="","",【お客さま入力用】申込フォーム!AE106)</f>
        <v/>
      </c>
      <c r="AE92" s="68" t="str">
        <f>IF(【お客さま入力用】申込フォーム!AF106="","",【お客さま入力用】申込フォーム!AF106)</f>
        <v/>
      </c>
      <c r="AF92" s="68" t="str">
        <f>IF(【お客さま入力用】申込フォーム!AG106="","",【お客さま入力用】申込フォーム!AG106)</f>
        <v/>
      </c>
      <c r="AG92" s="68" t="str">
        <f>IF(【お客さま入力用】申込フォーム!AH106="","",【お客さま入力用】申込フォーム!AH106)</f>
        <v/>
      </c>
      <c r="AH92" s="68" t="str">
        <f>IF(【お客さま入力用】申込フォーム!AI106="","",【お客さま入力用】申込フォーム!AI106)</f>
        <v/>
      </c>
      <c r="AI92" s="68" t="str">
        <f>IF(【お客さま入力用】申込フォーム!AJ106="","",【お客さま入力用】申込フォーム!AJ106)</f>
        <v/>
      </c>
      <c r="AJ92" s="68" t="str">
        <f>IF(【お客さま入力用】申込フォーム!AK106="","",【お客さま入力用】申込フォーム!AK106)</f>
        <v/>
      </c>
      <c r="AK92" s="68" t="str">
        <f>IF(【お客さま入力用】申込フォーム!AL106="","",【お客さま入力用】申込フォーム!AL106)</f>
        <v/>
      </c>
      <c r="AL92" s="68" t="str">
        <f>IF(【お客さま入力用】申込フォーム!AM106="","",【お客さま入力用】申込フォーム!AM106)</f>
        <v/>
      </c>
      <c r="AM92" s="68" t="str">
        <f>IF(【お客さま入力用】申込フォーム!AN106="","",【お客さま入力用】申込フォーム!AN106)</f>
        <v/>
      </c>
      <c r="AN92" s="68" t="str">
        <f>IF(【お客さま入力用】申込フォーム!AO106="","",【お客さま入力用】申込フォーム!AO106)</f>
        <v/>
      </c>
      <c r="AO92" s="68" t="str">
        <f>IF(【お客さま入力用】申込フォーム!AP106="","",【お客さま入力用】申込フォーム!AP106)</f>
        <v/>
      </c>
    </row>
    <row r="93" spans="2:41">
      <c r="B93" s="39">
        <v>86</v>
      </c>
      <c r="C93" s="39"/>
      <c r="D93" s="39"/>
      <c r="E93" s="68" t="str">
        <f>IF(【お客さま入力用】申込フォーム!C107="","",【お客さま入力用】申込フォーム!C107)</f>
        <v/>
      </c>
      <c r="F93" s="68" t="str">
        <f>IF(【お客さま入力用】申込フォーム!E107="","",【お客さま入力用】申込フォーム!E107)</f>
        <v/>
      </c>
      <c r="G93" s="68" t="str">
        <f>IF(【お客さま入力用】申込フォーム!F107="","",【お客さま入力用】申込フォーム!F107)</f>
        <v/>
      </c>
      <c r="H93" s="68" t="str">
        <f>IF(【お客さま入力用】申込フォーム!G107="","",【お客さま入力用】申込フォーム!G107)</f>
        <v/>
      </c>
      <c r="I93" s="68" t="str">
        <f>IF(【お客さま入力用】申込フォーム!H107="","",【お客さま入力用】申込フォーム!H107)</f>
        <v/>
      </c>
      <c r="J93" s="68" t="str">
        <f>IF(【お客さま入力用】申込フォーム!I107="","",【お客さま入力用】申込フォーム!I107)</f>
        <v/>
      </c>
      <c r="K93" s="68" t="str">
        <f>IF(【お客さま入力用】申込フォーム!J107="","",【お客さま入力用】申込フォーム!J107)</f>
        <v/>
      </c>
      <c r="L93" s="68" t="str">
        <f>IF(【お客さま入力用】申込フォーム!K107="","",【お客さま入力用】申込フォーム!K107)</f>
        <v/>
      </c>
      <c r="M93" s="68" t="str">
        <f>IF(【お客さま入力用】申込フォーム!L107="","",【お客さま入力用】申込フォーム!L107)</f>
        <v/>
      </c>
      <c r="N93" s="68" t="str">
        <f>IF(【お客さま入力用】申込フォーム!M107="","",【お客さま入力用】申込フォーム!M107)</f>
        <v/>
      </c>
      <c r="O93" s="68" t="str">
        <f>IF(【お客さま入力用】申込フォーム!N107="","",【お客さま入力用】申込フォーム!N107)</f>
        <v/>
      </c>
      <c r="P93" s="68" t="str">
        <f>IF(【お客さま入力用】申込フォーム!O107="","",【お客さま入力用】申込フォーム!O107)</f>
        <v/>
      </c>
      <c r="Q93" s="68" t="str">
        <f>IF(【お客さま入力用】申込フォーム!P107="","",【お客さま入力用】申込フォーム!P107)</f>
        <v/>
      </c>
      <c r="R93" s="68" t="str">
        <f>IF(【お客さま入力用】申込フォーム!Q107="","",【お客さま入力用】申込フォーム!Q107)</f>
        <v/>
      </c>
      <c r="S93" s="68" t="str">
        <f>IF(【お客さま入力用】申込フォーム!T107="","",【お客さま入力用】申込フォーム!T107)</f>
        <v/>
      </c>
      <c r="T93" s="68" t="str">
        <f>IF(【お客さま入力用】申込フォーム!U107="","",【お客さま入力用】申込フォーム!U107)</f>
        <v/>
      </c>
      <c r="U93" s="68" t="str">
        <f>IF(【お客さま入力用】申込フォーム!V107="","",【お客さま入力用】申込フォーム!V107)</f>
        <v/>
      </c>
      <c r="V93" s="68" t="str">
        <f>IF(【お客さま入力用】申込フォーム!W107="","",【お客さま入力用】申込フォーム!W107)</f>
        <v/>
      </c>
      <c r="W93" s="68" t="str">
        <f>IF(【お客さま入力用】申込フォーム!X107="","",【お客さま入力用】申込フォーム!X107)</f>
        <v/>
      </c>
      <c r="X93" s="68" t="str">
        <f>IF(【お客さま入力用】申込フォーム!Y107="","",【お客さま入力用】申込フォーム!Y107)</f>
        <v/>
      </c>
      <c r="Y93" s="68" t="str">
        <f>IF(【お客さま入力用】申込フォーム!Z107="","",【お客さま入力用】申込フォーム!Z107)</f>
        <v/>
      </c>
      <c r="Z93" s="68" t="str">
        <f>IF(【お客さま入力用】申込フォーム!AA107="","",【お客さま入力用】申込フォーム!AA107)</f>
        <v/>
      </c>
      <c r="AA93" s="68" t="str">
        <f>IF(【お客さま入力用】申込フォーム!AB107="","",【お客さま入力用】申込フォーム!AB107)</f>
        <v/>
      </c>
      <c r="AB93" s="68" t="str">
        <f>IF(【お客さま入力用】申込フォーム!AC107="","",【お客さま入力用】申込フォーム!AC107)</f>
        <v/>
      </c>
      <c r="AC93" s="68" t="str">
        <f>IF(【お客さま入力用】申込フォーム!AD107="","",【お客さま入力用】申込フォーム!AD107)</f>
        <v/>
      </c>
      <c r="AD93" s="68" t="str">
        <f>IF(【お客さま入力用】申込フォーム!AE107="","",【お客さま入力用】申込フォーム!AE107)</f>
        <v/>
      </c>
      <c r="AE93" s="68" t="str">
        <f>IF(【お客さま入力用】申込フォーム!AF107="","",【お客さま入力用】申込フォーム!AF107)</f>
        <v/>
      </c>
      <c r="AF93" s="68" t="str">
        <f>IF(【お客さま入力用】申込フォーム!AG107="","",【お客さま入力用】申込フォーム!AG107)</f>
        <v/>
      </c>
      <c r="AG93" s="68" t="str">
        <f>IF(【お客さま入力用】申込フォーム!AH107="","",【お客さま入力用】申込フォーム!AH107)</f>
        <v/>
      </c>
      <c r="AH93" s="68" t="str">
        <f>IF(【お客さま入力用】申込フォーム!AI107="","",【お客さま入力用】申込フォーム!AI107)</f>
        <v/>
      </c>
      <c r="AI93" s="68" t="str">
        <f>IF(【お客さま入力用】申込フォーム!AJ107="","",【お客さま入力用】申込フォーム!AJ107)</f>
        <v/>
      </c>
      <c r="AJ93" s="68" t="str">
        <f>IF(【お客さま入力用】申込フォーム!AK107="","",【お客さま入力用】申込フォーム!AK107)</f>
        <v/>
      </c>
      <c r="AK93" s="68" t="str">
        <f>IF(【お客さま入力用】申込フォーム!AL107="","",【お客さま入力用】申込フォーム!AL107)</f>
        <v/>
      </c>
      <c r="AL93" s="68" t="str">
        <f>IF(【お客さま入力用】申込フォーム!AM107="","",【お客さま入力用】申込フォーム!AM107)</f>
        <v/>
      </c>
      <c r="AM93" s="68" t="str">
        <f>IF(【お客さま入力用】申込フォーム!AN107="","",【お客さま入力用】申込フォーム!AN107)</f>
        <v/>
      </c>
      <c r="AN93" s="68" t="str">
        <f>IF(【お客さま入力用】申込フォーム!AO107="","",【お客さま入力用】申込フォーム!AO107)</f>
        <v/>
      </c>
      <c r="AO93" s="68" t="str">
        <f>IF(【お客さま入力用】申込フォーム!AP107="","",【お客さま入力用】申込フォーム!AP107)</f>
        <v/>
      </c>
    </row>
    <row r="94" spans="2:41">
      <c r="B94" s="39">
        <v>87</v>
      </c>
      <c r="C94" s="39"/>
      <c r="D94" s="39"/>
      <c r="E94" s="68" t="str">
        <f>IF(【お客さま入力用】申込フォーム!C108="","",【お客さま入力用】申込フォーム!C108)</f>
        <v/>
      </c>
      <c r="F94" s="68" t="str">
        <f>IF(【お客さま入力用】申込フォーム!E108="","",【お客さま入力用】申込フォーム!E108)</f>
        <v/>
      </c>
      <c r="G94" s="68" t="str">
        <f>IF(【お客さま入力用】申込フォーム!F108="","",【お客さま入力用】申込フォーム!F108)</f>
        <v/>
      </c>
      <c r="H94" s="68" t="str">
        <f>IF(【お客さま入力用】申込フォーム!G108="","",【お客さま入力用】申込フォーム!G108)</f>
        <v/>
      </c>
      <c r="I94" s="68" t="str">
        <f>IF(【お客さま入力用】申込フォーム!H108="","",【お客さま入力用】申込フォーム!H108)</f>
        <v/>
      </c>
      <c r="J94" s="68" t="str">
        <f>IF(【お客さま入力用】申込フォーム!I108="","",【お客さま入力用】申込フォーム!I108)</f>
        <v/>
      </c>
      <c r="K94" s="68" t="str">
        <f>IF(【お客さま入力用】申込フォーム!J108="","",【お客さま入力用】申込フォーム!J108)</f>
        <v/>
      </c>
      <c r="L94" s="68" t="str">
        <f>IF(【お客さま入力用】申込フォーム!K108="","",【お客さま入力用】申込フォーム!K108)</f>
        <v/>
      </c>
      <c r="M94" s="68" t="str">
        <f>IF(【お客さま入力用】申込フォーム!L108="","",【お客さま入力用】申込フォーム!L108)</f>
        <v/>
      </c>
      <c r="N94" s="68" t="str">
        <f>IF(【お客さま入力用】申込フォーム!M108="","",【お客さま入力用】申込フォーム!M108)</f>
        <v/>
      </c>
      <c r="O94" s="68" t="str">
        <f>IF(【お客さま入力用】申込フォーム!N108="","",【お客さま入力用】申込フォーム!N108)</f>
        <v/>
      </c>
      <c r="P94" s="68" t="str">
        <f>IF(【お客さま入力用】申込フォーム!O108="","",【お客さま入力用】申込フォーム!O108)</f>
        <v/>
      </c>
      <c r="Q94" s="68" t="str">
        <f>IF(【お客さま入力用】申込フォーム!P108="","",【お客さま入力用】申込フォーム!P108)</f>
        <v/>
      </c>
      <c r="R94" s="68" t="str">
        <f>IF(【お客さま入力用】申込フォーム!Q108="","",【お客さま入力用】申込フォーム!Q108)</f>
        <v/>
      </c>
      <c r="S94" s="68" t="str">
        <f>IF(【お客さま入力用】申込フォーム!T108="","",【お客さま入力用】申込フォーム!T108)</f>
        <v/>
      </c>
      <c r="T94" s="68" t="str">
        <f>IF(【お客さま入力用】申込フォーム!U108="","",【お客さま入力用】申込フォーム!U108)</f>
        <v/>
      </c>
      <c r="U94" s="68" t="str">
        <f>IF(【お客さま入力用】申込フォーム!V108="","",【お客さま入力用】申込フォーム!V108)</f>
        <v/>
      </c>
      <c r="V94" s="68" t="str">
        <f>IF(【お客さま入力用】申込フォーム!W108="","",【お客さま入力用】申込フォーム!W108)</f>
        <v/>
      </c>
      <c r="W94" s="68" t="str">
        <f>IF(【お客さま入力用】申込フォーム!X108="","",【お客さま入力用】申込フォーム!X108)</f>
        <v/>
      </c>
      <c r="X94" s="68" t="str">
        <f>IF(【お客さま入力用】申込フォーム!Y108="","",【お客さま入力用】申込フォーム!Y108)</f>
        <v/>
      </c>
      <c r="Y94" s="68" t="str">
        <f>IF(【お客さま入力用】申込フォーム!Z108="","",【お客さま入力用】申込フォーム!Z108)</f>
        <v/>
      </c>
      <c r="Z94" s="68" t="str">
        <f>IF(【お客さま入力用】申込フォーム!AA108="","",【お客さま入力用】申込フォーム!AA108)</f>
        <v/>
      </c>
      <c r="AA94" s="68" t="str">
        <f>IF(【お客さま入力用】申込フォーム!AB108="","",【お客さま入力用】申込フォーム!AB108)</f>
        <v/>
      </c>
      <c r="AB94" s="68" t="str">
        <f>IF(【お客さま入力用】申込フォーム!AC108="","",【お客さま入力用】申込フォーム!AC108)</f>
        <v/>
      </c>
      <c r="AC94" s="68" t="str">
        <f>IF(【お客さま入力用】申込フォーム!AD108="","",【お客さま入力用】申込フォーム!AD108)</f>
        <v/>
      </c>
      <c r="AD94" s="68" t="str">
        <f>IF(【お客さま入力用】申込フォーム!AE108="","",【お客さま入力用】申込フォーム!AE108)</f>
        <v/>
      </c>
      <c r="AE94" s="68" t="str">
        <f>IF(【お客さま入力用】申込フォーム!AF108="","",【お客さま入力用】申込フォーム!AF108)</f>
        <v/>
      </c>
      <c r="AF94" s="68" t="str">
        <f>IF(【お客さま入力用】申込フォーム!AG108="","",【お客さま入力用】申込フォーム!AG108)</f>
        <v/>
      </c>
      <c r="AG94" s="68" t="str">
        <f>IF(【お客さま入力用】申込フォーム!AH108="","",【お客さま入力用】申込フォーム!AH108)</f>
        <v/>
      </c>
      <c r="AH94" s="68" t="str">
        <f>IF(【お客さま入力用】申込フォーム!AI108="","",【お客さま入力用】申込フォーム!AI108)</f>
        <v/>
      </c>
      <c r="AI94" s="68" t="str">
        <f>IF(【お客さま入力用】申込フォーム!AJ108="","",【お客さま入力用】申込フォーム!AJ108)</f>
        <v/>
      </c>
      <c r="AJ94" s="68" t="str">
        <f>IF(【お客さま入力用】申込フォーム!AK108="","",【お客さま入力用】申込フォーム!AK108)</f>
        <v/>
      </c>
      <c r="AK94" s="68" t="str">
        <f>IF(【お客さま入力用】申込フォーム!AL108="","",【お客さま入力用】申込フォーム!AL108)</f>
        <v/>
      </c>
      <c r="AL94" s="68" t="str">
        <f>IF(【お客さま入力用】申込フォーム!AM108="","",【お客さま入力用】申込フォーム!AM108)</f>
        <v/>
      </c>
      <c r="AM94" s="68" t="str">
        <f>IF(【お客さま入力用】申込フォーム!AN108="","",【お客さま入力用】申込フォーム!AN108)</f>
        <v/>
      </c>
      <c r="AN94" s="68" t="str">
        <f>IF(【お客さま入力用】申込フォーム!AO108="","",【お客さま入力用】申込フォーム!AO108)</f>
        <v/>
      </c>
      <c r="AO94" s="68" t="str">
        <f>IF(【お客さま入力用】申込フォーム!AP108="","",【お客さま入力用】申込フォーム!AP108)</f>
        <v/>
      </c>
    </row>
    <row r="95" spans="2:41">
      <c r="B95" s="39">
        <v>88</v>
      </c>
      <c r="C95" s="39"/>
      <c r="D95" s="39"/>
      <c r="E95" s="68" t="str">
        <f>IF(【お客さま入力用】申込フォーム!C109="","",【お客さま入力用】申込フォーム!C109)</f>
        <v/>
      </c>
      <c r="F95" s="68" t="str">
        <f>IF(【お客さま入力用】申込フォーム!E109="","",【お客さま入力用】申込フォーム!E109)</f>
        <v/>
      </c>
      <c r="G95" s="68" t="str">
        <f>IF(【お客さま入力用】申込フォーム!F109="","",【お客さま入力用】申込フォーム!F109)</f>
        <v/>
      </c>
      <c r="H95" s="68" t="str">
        <f>IF(【お客さま入力用】申込フォーム!G109="","",【お客さま入力用】申込フォーム!G109)</f>
        <v/>
      </c>
      <c r="I95" s="68" t="str">
        <f>IF(【お客さま入力用】申込フォーム!H109="","",【お客さま入力用】申込フォーム!H109)</f>
        <v/>
      </c>
      <c r="J95" s="68" t="str">
        <f>IF(【お客さま入力用】申込フォーム!I109="","",【お客さま入力用】申込フォーム!I109)</f>
        <v/>
      </c>
      <c r="K95" s="68" t="str">
        <f>IF(【お客さま入力用】申込フォーム!J109="","",【お客さま入力用】申込フォーム!J109)</f>
        <v/>
      </c>
      <c r="L95" s="68" t="str">
        <f>IF(【お客さま入力用】申込フォーム!K109="","",【お客さま入力用】申込フォーム!K109)</f>
        <v/>
      </c>
      <c r="M95" s="68" t="str">
        <f>IF(【お客さま入力用】申込フォーム!L109="","",【お客さま入力用】申込フォーム!L109)</f>
        <v/>
      </c>
      <c r="N95" s="68" t="str">
        <f>IF(【お客さま入力用】申込フォーム!M109="","",【お客さま入力用】申込フォーム!M109)</f>
        <v/>
      </c>
      <c r="O95" s="68" t="str">
        <f>IF(【お客さま入力用】申込フォーム!N109="","",【お客さま入力用】申込フォーム!N109)</f>
        <v/>
      </c>
      <c r="P95" s="68" t="str">
        <f>IF(【お客さま入力用】申込フォーム!O109="","",【お客さま入力用】申込フォーム!O109)</f>
        <v/>
      </c>
      <c r="Q95" s="68" t="str">
        <f>IF(【お客さま入力用】申込フォーム!P109="","",【お客さま入力用】申込フォーム!P109)</f>
        <v/>
      </c>
      <c r="R95" s="68" t="str">
        <f>IF(【お客さま入力用】申込フォーム!Q109="","",【お客さま入力用】申込フォーム!Q109)</f>
        <v/>
      </c>
      <c r="S95" s="68" t="str">
        <f>IF(【お客さま入力用】申込フォーム!T109="","",【お客さま入力用】申込フォーム!T109)</f>
        <v/>
      </c>
      <c r="T95" s="68" t="str">
        <f>IF(【お客さま入力用】申込フォーム!U109="","",【お客さま入力用】申込フォーム!U109)</f>
        <v/>
      </c>
      <c r="U95" s="68" t="str">
        <f>IF(【お客さま入力用】申込フォーム!V109="","",【お客さま入力用】申込フォーム!V109)</f>
        <v/>
      </c>
      <c r="V95" s="68" t="str">
        <f>IF(【お客さま入力用】申込フォーム!W109="","",【お客さま入力用】申込フォーム!W109)</f>
        <v/>
      </c>
      <c r="W95" s="68" t="str">
        <f>IF(【お客さま入力用】申込フォーム!X109="","",【お客さま入力用】申込フォーム!X109)</f>
        <v/>
      </c>
      <c r="X95" s="68" t="str">
        <f>IF(【お客さま入力用】申込フォーム!Y109="","",【お客さま入力用】申込フォーム!Y109)</f>
        <v/>
      </c>
      <c r="Y95" s="68" t="str">
        <f>IF(【お客さま入力用】申込フォーム!Z109="","",【お客さま入力用】申込フォーム!Z109)</f>
        <v/>
      </c>
      <c r="Z95" s="68" t="str">
        <f>IF(【お客さま入力用】申込フォーム!AA109="","",【お客さま入力用】申込フォーム!AA109)</f>
        <v/>
      </c>
      <c r="AA95" s="68" t="str">
        <f>IF(【お客さま入力用】申込フォーム!AB109="","",【お客さま入力用】申込フォーム!AB109)</f>
        <v/>
      </c>
      <c r="AB95" s="68" t="str">
        <f>IF(【お客さま入力用】申込フォーム!AC109="","",【お客さま入力用】申込フォーム!AC109)</f>
        <v/>
      </c>
      <c r="AC95" s="68" t="str">
        <f>IF(【お客さま入力用】申込フォーム!AD109="","",【お客さま入力用】申込フォーム!AD109)</f>
        <v/>
      </c>
      <c r="AD95" s="68" t="str">
        <f>IF(【お客さま入力用】申込フォーム!AE109="","",【お客さま入力用】申込フォーム!AE109)</f>
        <v/>
      </c>
      <c r="AE95" s="68" t="str">
        <f>IF(【お客さま入力用】申込フォーム!AF109="","",【お客さま入力用】申込フォーム!AF109)</f>
        <v/>
      </c>
      <c r="AF95" s="68" t="str">
        <f>IF(【お客さま入力用】申込フォーム!AG109="","",【お客さま入力用】申込フォーム!AG109)</f>
        <v/>
      </c>
      <c r="AG95" s="68" t="str">
        <f>IF(【お客さま入力用】申込フォーム!AH109="","",【お客さま入力用】申込フォーム!AH109)</f>
        <v/>
      </c>
      <c r="AH95" s="68" t="str">
        <f>IF(【お客さま入力用】申込フォーム!AI109="","",【お客さま入力用】申込フォーム!AI109)</f>
        <v/>
      </c>
      <c r="AI95" s="68" t="str">
        <f>IF(【お客さま入力用】申込フォーム!AJ109="","",【お客さま入力用】申込フォーム!AJ109)</f>
        <v/>
      </c>
      <c r="AJ95" s="68" t="str">
        <f>IF(【お客さま入力用】申込フォーム!AK109="","",【お客さま入力用】申込フォーム!AK109)</f>
        <v/>
      </c>
      <c r="AK95" s="68" t="str">
        <f>IF(【お客さま入力用】申込フォーム!AL109="","",【お客さま入力用】申込フォーム!AL109)</f>
        <v/>
      </c>
      <c r="AL95" s="68" t="str">
        <f>IF(【お客さま入力用】申込フォーム!AM109="","",【お客さま入力用】申込フォーム!AM109)</f>
        <v/>
      </c>
      <c r="AM95" s="68" t="str">
        <f>IF(【お客さま入力用】申込フォーム!AN109="","",【お客さま入力用】申込フォーム!AN109)</f>
        <v/>
      </c>
      <c r="AN95" s="68" t="str">
        <f>IF(【お客さま入力用】申込フォーム!AO109="","",【お客さま入力用】申込フォーム!AO109)</f>
        <v/>
      </c>
      <c r="AO95" s="68" t="str">
        <f>IF(【お客さま入力用】申込フォーム!AP109="","",【お客さま入力用】申込フォーム!AP109)</f>
        <v/>
      </c>
    </row>
    <row r="96" spans="2:41">
      <c r="B96" s="39">
        <v>89</v>
      </c>
      <c r="C96" s="39"/>
      <c r="D96" s="39"/>
      <c r="E96" s="68" t="str">
        <f>IF(【お客さま入力用】申込フォーム!C110="","",【お客さま入力用】申込フォーム!C110)</f>
        <v/>
      </c>
      <c r="F96" s="68" t="str">
        <f>IF(【お客さま入力用】申込フォーム!E110="","",【お客さま入力用】申込フォーム!E110)</f>
        <v/>
      </c>
      <c r="G96" s="68" t="str">
        <f>IF(【お客さま入力用】申込フォーム!F110="","",【お客さま入力用】申込フォーム!F110)</f>
        <v/>
      </c>
      <c r="H96" s="68" t="str">
        <f>IF(【お客さま入力用】申込フォーム!G110="","",【お客さま入力用】申込フォーム!G110)</f>
        <v/>
      </c>
      <c r="I96" s="68" t="str">
        <f>IF(【お客さま入力用】申込フォーム!H110="","",【お客さま入力用】申込フォーム!H110)</f>
        <v/>
      </c>
      <c r="J96" s="68" t="str">
        <f>IF(【お客さま入力用】申込フォーム!I110="","",【お客さま入力用】申込フォーム!I110)</f>
        <v/>
      </c>
      <c r="K96" s="68" t="str">
        <f>IF(【お客さま入力用】申込フォーム!J110="","",【お客さま入力用】申込フォーム!J110)</f>
        <v/>
      </c>
      <c r="L96" s="68" t="str">
        <f>IF(【お客さま入力用】申込フォーム!K110="","",【お客さま入力用】申込フォーム!K110)</f>
        <v/>
      </c>
      <c r="M96" s="68" t="str">
        <f>IF(【お客さま入力用】申込フォーム!L110="","",【お客さま入力用】申込フォーム!L110)</f>
        <v/>
      </c>
      <c r="N96" s="68" t="str">
        <f>IF(【お客さま入力用】申込フォーム!M110="","",【お客さま入力用】申込フォーム!M110)</f>
        <v/>
      </c>
      <c r="O96" s="68" t="str">
        <f>IF(【お客さま入力用】申込フォーム!N110="","",【お客さま入力用】申込フォーム!N110)</f>
        <v/>
      </c>
      <c r="P96" s="68" t="str">
        <f>IF(【お客さま入力用】申込フォーム!O110="","",【お客さま入力用】申込フォーム!O110)</f>
        <v/>
      </c>
      <c r="Q96" s="68" t="str">
        <f>IF(【お客さま入力用】申込フォーム!P110="","",【お客さま入力用】申込フォーム!P110)</f>
        <v/>
      </c>
      <c r="R96" s="68" t="str">
        <f>IF(【お客さま入力用】申込フォーム!Q110="","",【お客さま入力用】申込フォーム!Q110)</f>
        <v/>
      </c>
      <c r="S96" s="68" t="str">
        <f>IF(【お客さま入力用】申込フォーム!T110="","",【お客さま入力用】申込フォーム!T110)</f>
        <v/>
      </c>
      <c r="T96" s="68" t="str">
        <f>IF(【お客さま入力用】申込フォーム!U110="","",【お客さま入力用】申込フォーム!U110)</f>
        <v/>
      </c>
      <c r="U96" s="68" t="str">
        <f>IF(【お客さま入力用】申込フォーム!V110="","",【お客さま入力用】申込フォーム!V110)</f>
        <v/>
      </c>
      <c r="V96" s="68" t="str">
        <f>IF(【お客さま入力用】申込フォーム!W110="","",【お客さま入力用】申込フォーム!W110)</f>
        <v/>
      </c>
      <c r="W96" s="68" t="str">
        <f>IF(【お客さま入力用】申込フォーム!X110="","",【お客さま入力用】申込フォーム!X110)</f>
        <v/>
      </c>
      <c r="X96" s="68" t="str">
        <f>IF(【お客さま入力用】申込フォーム!Y110="","",【お客さま入力用】申込フォーム!Y110)</f>
        <v/>
      </c>
      <c r="Y96" s="68" t="str">
        <f>IF(【お客さま入力用】申込フォーム!Z110="","",【お客さま入力用】申込フォーム!Z110)</f>
        <v/>
      </c>
      <c r="Z96" s="68" t="str">
        <f>IF(【お客さま入力用】申込フォーム!AA110="","",【お客さま入力用】申込フォーム!AA110)</f>
        <v/>
      </c>
      <c r="AA96" s="68" t="str">
        <f>IF(【お客さま入力用】申込フォーム!AB110="","",【お客さま入力用】申込フォーム!AB110)</f>
        <v/>
      </c>
      <c r="AB96" s="68" t="str">
        <f>IF(【お客さま入力用】申込フォーム!AC110="","",【お客さま入力用】申込フォーム!AC110)</f>
        <v/>
      </c>
      <c r="AC96" s="68" t="str">
        <f>IF(【お客さま入力用】申込フォーム!AD110="","",【お客さま入力用】申込フォーム!AD110)</f>
        <v/>
      </c>
      <c r="AD96" s="68" t="str">
        <f>IF(【お客さま入力用】申込フォーム!AE110="","",【お客さま入力用】申込フォーム!AE110)</f>
        <v/>
      </c>
      <c r="AE96" s="68" t="str">
        <f>IF(【お客さま入力用】申込フォーム!AF110="","",【お客さま入力用】申込フォーム!AF110)</f>
        <v/>
      </c>
      <c r="AF96" s="68" t="str">
        <f>IF(【お客さま入力用】申込フォーム!AG110="","",【お客さま入力用】申込フォーム!AG110)</f>
        <v/>
      </c>
      <c r="AG96" s="68" t="str">
        <f>IF(【お客さま入力用】申込フォーム!AH110="","",【お客さま入力用】申込フォーム!AH110)</f>
        <v/>
      </c>
      <c r="AH96" s="68" t="str">
        <f>IF(【お客さま入力用】申込フォーム!AI110="","",【お客さま入力用】申込フォーム!AI110)</f>
        <v/>
      </c>
      <c r="AI96" s="68" t="str">
        <f>IF(【お客さま入力用】申込フォーム!AJ110="","",【お客さま入力用】申込フォーム!AJ110)</f>
        <v/>
      </c>
      <c r="AJ96" s="68" t="str">
        <f>IF(【お客さま入力用】申込フォーム!AK110="","",【お客さま入力用】申込フォーム!AK110)</f>
        <v/>
      </c>
      <c r="AK96" s="68" t="str">
        <f>IF(【お客さま入力用】申込フォーム!AL110="","",【お客さま入力用】申込フォーム!AL110)</f>
        <v/>
      </c>
      <c r="AL96" s="68" t="str">
        <f>IF(【お客さま入力用】申込フォーム!AM110="","",【お客さま入力用】申込フォーム!AM110)</f>
        <v/>
      </c>
      <c r="AM96" s="68" t="str">
        <f>IF(【お客さま入力用】申込フォーム!AN110="","",【お客さま入力用】申込フォーム!AN110)</f>
        <v/>
      </c>
      <c r="AN96" s="68" t="str">
        <f>IF(【お客さま入力用】申込フォーム!AO110="","",【お客さま入力用】申込フォーム!AO110)</f>
        <v/>
      </c>
      <c r="AO96" s="68" t="str">
        <f>IF(【お客さま入力用】申込フォーム!AP110="","",【お客さま入力用】申込フォーム!AP110)</f>
        <v/>
      </c>
    </row>
    <row r="97" spans="2:41">
      <c r="B97" s="39">
        <v>90</v>
      </c>
      <c r="C97" s="39"/>
      <c r="D97" s="39"/>
      <c r="E97" s="68" t="str">
        <f>IF(【お客さま入力用】申込フォーム!C111="","",【お客さま入力用】申込フォーム!C111)</f>
        <v/>
      </c>
      <c r="F97" s="68" t="str">
        <f>IF(【お客さま入力用】申込フォーム!E111="","",【お客さま入力用】申込フォーム!E111)</f>
        <v/>
      </c>
      <c r="G97" s="68" t="str">
        <f>IF(【お客さま入力用】申込フォーム!F111="","",【お客さま入力用】申込フォーム!F111)</f>
        <v/>
      </c>
      <c r="H97" s="68" t="str">
        <f>IF(【お客さま入力用】申込フォーム!G111="","",【お客さま入力用】申込フォーム!G111)</f>
        <v/>
      </c>
      <c r="I97" s="68" t="str">
        <f>IF(【お客さま入力用】申込フォーム!H111="","",【お客さま入力用】申込フォーム!H111)</f>
        <v/>
      </c>
      <c r="J97" s="68" t="str">
        <f>IF(【お客さま入力用】申込フォーム!I111="","",【お客さま入力用】申込フォーム!I111)</f>
        <v/>
      </c>
      <c r="K97" s="68" t="str">
        <f>IF(【お客さま入力用】申込フォーム!J111="","",【お客さま入力用】申込フォーム!J111)</f>
        <v/>
      </c>
      <c r="L97" s="68" t="str">
        <f>IF(【お客さま入力用】申込フォーム!K111="","",【お客さま入力用】申込フォーム!K111)</f>
        <v/>
      </c>
      <c r="M97" s="68" t="str">
        <f>IF(【お客さま入力用】申込フォーム!L111="","",【お客さま入力用】申込フォーム!L111)</f>
        <v/>
      </c>
      <c r="N97" s="68" t="str">
        <f>IF(【お客さま入力用】申込フォーム!M111="","",【お客さま入力用】申込フォーム!M111)</f>
        <v/>
      </c>
      <c r="O97" s="68" t="str">
        <f>IF(【お客さま入力用】申込フォーム!N111="","",【お客さま入力用】申込フォーム!N111)</f>
        <v/>
      </c>
      <c r="P97" s="68" t="str">
        <f>IF(【お客さま入力用】申込フォーム!O111="","",【お客さま入力用】申込フォーム!O111)</f>
        <v/>
      </c>
      <c r="Q97" s="68" t="str">
        <f>IF(【お客さま入力用】申込フォーム!P111="","",【お客さま入力用】申込フォーム!P111)</f>
        <v/>
      </c>
      <c r="R97" s="68" t="str">
        <f>IF(【お客さま入力用】申込フォーム!Q111="","",【お客さま入力用】申込フォーム!Q111)</f>
        <v/>
      </c>
      <c r="S97" s="68" t="str">
        <f>IF(【お客さま入力用】申込フォーム!T111="","",【お客さま入力用】申込フォーム!T111)</f>
        <v/>
      </c>
      <c r="T97" s="68" t="str">
        <f>IF(【お客さま入力用】申込フォーム!U111="","",【お客さま入力用】申込フォーム!U111)</f>
        <v/>
      </c>
      <c r="U97" s="68" t="str">
        <f>IF(【お客さま入力用】申込フォーム!V111="","",【お客さま入力用】申込フォーム!V111)</f>
        <v/>
      </c>
      <c r="V97" s="68" t="str">
        <f>IF(【お客さま入力用】申込フォーム!W111="","",【お客さま入力用】申込フォーム!W111)</f>
        <v/>
      </c>
      <c r="W97" s="68" t="str">
        <f>IF(【お客さま入力用】申込フォーム!X111="","",【お客さま入力用】申込フォーム!X111)</f>
        <v/>
      </c>
      <c r="X97" s="68" t="str">
        <f>IF(【お客さま入力用】申込フォーム!Y111="","",【お客さま入力用】申込フォーム!Y111)</f>
        <v/>
      </c>
      <c r="Y97" s="68" t="str">
        <f>IF(【お客さま入力用】申込フォーム!Z111="","",【お客さま入力用】申込フォーム!Z111)</f>
        <v/>
      </c>
      <c r="Z97" s="68" t="str">
        <f>IF(【お客さま入力用】申込フォーム!AA111="","",【お客さま入力用】申込フォーム!AA111)</f>
        <v/>
      </c>
      <c r="AA97" s="68" t="str">
        <f>IF(【お客さま入力用】申込フォーム!AB111="","",【お客さま入力用】申込フォーム!AB111)</f>
        <v/>
      </c>
      <c r="AB97" s="68" t="str">
        <f>IF(【お客さま入力用】申込フォーム!AC111="","",【お客さま入力用】申込フォーム!AC111)</f>
        <v/>
      </c>
      <c r="AC97" s="68" t="str">
        <f>IF(【お客さま入力用】申込フォーム!AD111="","",【お客さま入力用】申込フォーム!AD111)</f>
        <v/>
      </c>
      <c r="AD97" s="68" t="str">
        <f>IF(【お客さま入力用】申込フォーム!AE111="","",【お客さま入力用】申込フォーム!AE111)</f>
        <v/>
      </c>
      <c r="AE97" s="68" t="str">
        <f>IF(【お客さま入力用】申込フォーム!AF111="","",【お客さま入力用】申込フォーム!AF111)</f>
        <v/>
      </c>
      <c r="AF97" s="68" t="str">
        <f>IF(【お客さま入力用】申込フォーム!AG111="","",【お客さま入力用】申込フォーム!AG111)</f>
        <v/>
      </c>
      <c r="AG97" s="68" t="str">
        <f>IF(【お客さま入力用】申込フォーム!AH111="","",【お客さま入力用】申込フォーム!AH111)</f>
        <v/>
      </c>
      <c r="AH97" s="68" t="str">
        <f>IF(【お客さま入力用】申込フォーム!AI111="","",【お客さま入力用】申込フォーム!AI111)</f>
        <v/>
      </c>
      <c r="AI97" s="68" t="str">
        <f>IF(【お客さま入力用】申込フォーム!AJ111="","",【お客さま入力用】申込フォーム!AJ111)</f>
        <v/>
      </c>
      <c r="AJ97" s="68" t="str">
        <f>IF(【お客さま入力用】申込フォーム!AK111="","",【お客さま入力用】申込フォーム!AK111)</f>
        <v/>
      </c>
      <c r="AK97" s="68" t="str">
        <f>IF(【お客さま入力用】申込フォーム!AL111="","",【お客さま入力用】申込フォーム!AL111)</f>
        <v/>
      </c>
      <c r="AL97" s="68" t="str">
        <f>IF(【お客さま入力用】申込フォーム!AM111="","",【お客さま入力用】申込フォーム!AM111)</f>
        <v/>
      </c>
      <c r="AM97" s="68" t="str">
        <f>IF(【お客さま入力用】申込フォーム!AN111="","",【お客さま入力用】申込フォーム!AN111)</f>
        <v/>
      </c>
      <c r="AN97" s="68" t="str">
        <f>IF(【お客さま入力用】申込フォーム!AO111="","",【お客さま入力用】申込フォーム!AO111)</f>
        <v/>
      </c>
      <c r="AO97" s="68" t="str">
        <f>IF(【お客さま入力用】申込フォーム!AP111="","",【お客さま入力用】申込フォーム!AP111)</f>
        <v/>
      </c>
    </row>
    <row r="98" spans="2:41">
      <c r="B98" s="39">
        <v>91</v>
      </c>
      <c r="C98" s="39"/>
      <c r="D98" s="39"/>
      <c r="E98" s="68" t="str">
        <f>IF(【お客さま入力用】申込フォーム!C112="","",【お客さま入力用】申込フォーム!C112)</f>
        <v/>
      </c>
      <c r="F98" s="68" t="str">
        <f>IF(【お客さま入力用】申込フォーム!E112="","",【お客さま入力用】申込フォーム!E112)</f>
        <v/>
      </c>
      <c r="G98" s="68" t="str">
        <f>IF(【お客さま入力用】申込フォーム!F112="","",【お客さま入力用】申込フォーム!F112)</f>
        <v/>
      </c>
      <c r="H98" s="68" t="str">
        <f>IF(【お客さま入力用】申込フォーム!G112="","",【お客さま入力用】申込フォーム!G112)</f>
        <v/>
      </c>
      <c r="I98" s="68" t="str">
        <f>IF(【お客さま入力用】申込フォーム!H112="","",【お客さま入力用】申込フォーム!H112)</f>
        <v/>
      </c>
      <c r="J98" s="68" t="str">
        <f>IF(【お客さま入力用】申込フォーム!I112="","",【お客さま入力用】申込フォーム!I112)</f>
        <v/>
      </c>
      <c r="K98" s="68" t="str">
        <f>IF(【お客さま入力用】申込フォーム!J112="","",【お客さま入力用】申込フォーム!J112)</f>
        <v/>
      </c>
      <c r="L98" s="68" t="str">
        <f>IF(【お客さま入力用】申込フォーム!K112="","",【お客さま入力用】申込フォーム!K112)</f>
        <v/>
      </c>
      <c r="M98" s="68" t="str">
        <f>IF(【お客さま入力用】申込フォーム!L112="","",【お客さま入力用】申込フォーム!L112)</f>
        <v/>
      </c>
      <c r="N98" s="68" t="str">
        <f>IF(【お客さま入力用】申込フォーム!M112="","",【お客さま入力用】申込フォーム!M112)</f>
        <v/>
      </c>
      <c r="O98" s="68" t="str">
        <f>IF(【お客さま入力用】申込フォーム!N112="","",【お客さま入力用】申込フォーム!N112)</f>
        <v/>
      </c>
      <c r="P98" s="68" t="str">
        <f>IF(【お客さま入力用】申込フォーム!O112="","",【お客さま入力用】申込フォーム!O112)</f>
        <v/>
      </c>
      <c r="Q98" s="68" t="str">
        <f>IF(【お客さま入力用】申込フォーム!P112="","",【お客さま入力用】申込フォーム!P112)</f>
        <v/>
      </c>
      <c r="R98" s="68" t="str">
        <f>IF(【お客さま入力用】申込フォーム!Q112="","",【お客さま入力用】申込フォーム!Q112)</f>
        <v/>
      </c>
      <c r="S98" s="68" t="str">
        <f>IF(【お客さま入力用】申込フォーム!T112="","",【お客さま入力用】申込フォーム!T112)</f>
        <v/>
      </c>
      <c r="T98" s="68" t="str">
        <f>IF(【お客さま入力用】申込フォーム!U112="","",【お客さま入力用】申込フォーム!U112)</f>
        <v/>
      </c>
      <c r="U98" s="68" t="str">
        <f>IF(【お客さま入力用】申込フォーム!V112="","",【お客さま入力用】申込フォーム!V112)</f>
        <v/>
      </c>
      <c r="V98" s="68" t="str">
        <f>IF(【お客さま入力用】申込フォーム!W112="","",【お客さま入力用】申込フォーム!W112)</f>
        <v/>
      </c>
      <c r="W98" s="68" t="str">
        <f>IF(【お客さま入力用】申込フォーム!X112="","",【お客さま入力用】申込フォーム!X112)</f>
        <v/>
      </c>
      <c r="X98" s="68" t="str">
        <f>IF(【お客さま入力用】申込フォーム!Y112="","",【お客さま入力用】申込フォーム!Y112)</f>
        <v/>
      </c>
      <c r="Y98" s="68" t="str">
        <f>IF(【お客さま入力用】申込フォーム!Z112="","",【お客さま入力用】申込フォーム!Z112)</f>
        <v/>
      </c>
      <c r="Z98" s="68" t="str">
        <f>IF(【お客さま入力用】申込フォーム!AA112="","",【お客さま入力用】申込フォーム!AA112)</f>
        <v/>
      </c>
      <c r="AA98" s="68" t="str">
        <f>IF(【お客さま入力用】申込フォーム!AB112="","",【お客さま入力用】申込フォーム!AB112)</f>
        <v/>
      </c>
      <c r="AB98" s="68" t="str">
        <f>IF(【お客さま入力用】申込フォーム!AC112="","",【お客さま入力用】申込フォーム!AC112)</f>
        <v/>
      </c>
      <c r="AC98" s="68" t="str">
        <f>IF(【お客さま入力用】申込フォーム!AD112="","",【お客さま入力用】申込フォーム!AD112)</f>
        <v/>
      </c>
      <c r="AD98" s="68" t="str">
        <f>IF(【お客さま入力用】申込フォーム!AE112="","",【お客さま入力用】申込フォーム!AE112)</f>
        <v/>
      </c>
      <c r="AE98" s="68" t="str">
        <f>IF(【お客さま入力用】申込フォーム!AF112="","",【お客さま入力用】申込フォーム!AF112)</f>
        <v/>
      </c>
      <c r="AF98" s="68" t="str">
        <f>IF(【お客さま入力用】申込フォーム!AG112="","",【お客さま入力用】申込フォーム!AG112)</f>
        <v/>
      </c>
      <c r="AG98" s="68" t="str">
        <f>IF(【お客さま入力用】申込フォーム!AH112="","",【お客さま入力用】申込フォーム!AH112)</f>
        <v/>
      </c>
      <c r="AH98" s="68" t="str">
        <f>IF(【お客さま入力用】申込フォーム!AI112="","",【お客さま入力用】申込フォーム!AI112)</f>
        <v/>
      </c>
      <c r="AI98" s="68" t="str">
        <f>IF(【お客さま入力用】申込フォーム!AJ112="","",【お客さま入力用】申込フォーム!AJ112)</f>
        <v/>
      </c>
      <c r="AJ98" s="68" t="str">
        <f>IF(【お客さま入力用】申込フォーム!AK112="","",【お客さま入力用】申込フォーム!AK112)</f>
        <v/>
      </c>
      <c r="AK98" s="68" t="str">
        <f>IF(【お客さま入力用】申込フォーム!AL112="","",【お客さま入力用】申込フォーム!AL112)</f>
        <v/>
      </c>
      <c r="AL98" s="68" t="str">
        <f>IF(【お客さま入力用】申込フォーム!AM112="","",【お客さま入力用】申込フォーム!AM112)</f>
        <v/>
      </c>
      <c r="AM98" s="68" t="str">
        <f>IF(【お客さま入力用】申込フォーム!AN112="","",【お客さま入力用】申込フォーム!AN112)</f>
        <v/>
      </c>
      <c r="AN98" s="68" t="str">
        <f>IF(【お客さま入力用】申込フォーム!AO112="","",【お客さま入力用】申込フォーム!AO112)</f>
        <v/>
      </c>
      <c r="AO98" s="68" t="str">
        <f>IF(【お客さま入力用】申込フォーム!AP112="","",【お客さま入力用】申込フォーム!AP112)</f>
        <v/>
      </c>
    </row>
    <row r="99" spans="2:41">
      <c r="B99" s="39">
        <v>92</v>
      </c>
      <c r="C99" s="39"/>
      <c r="D99" s="39"/>
      <c r="E99" s="68" t="str">
        <f>IF(【お客さま入力用】申込フォーム!C113="","",【お客さま入力用】申込フォーム!C113)</f>
        <v/>
      </c>
      <c r="F99" s="68" t="str">
        <f>IF(【お客さま入力用】申込フォーム!E113="","",【お客さま入力用】申込フォーム!E113)</f>
        <v/>
      </c>
      <c r="G99" s="68" t="str">
        <f>IF(【お客さま入力用】申込フォーム!F113="","",【お客さま入力用】申込フォーム!F113)</f>
        <v/>
      </c>
      <c r="H99" s="68" t="str">
        <f>IF(【お客さま入力用】申込フォーム!G113="","",【お客さま入力用】申込フォーム!G113)</f>
        <v/>
      </c>
      <c r="I99" s="68" t="str">
        <f>IF(【お客さま入力用】申込フォーム!H113="","",【お客さま入力用】申込フォーム!H113)</f>
        <v/>
      </c>
      <c r="J99" s="68" t="str">
        <f>IF(【お客さま入力用】申込フォーム!I113="","",【お客さま入力用】申込フォーム!I113)</f>
        <v/>
      </c>
      <c r="K99" s="68" t="str">
        <f>IF(【お客さま入力用】申込フォーム!J113="","",【お客さま入力用】申込フォーム!J113)</f>
        <v/>
      </c>
      <c r="L99" s="68" t="str">
        <f>IF(【お客さま入力用】申込フォーム!K113="","",【お客さま入力用】申込フォーム!K113)</f>
        <v/>
      </c>
      <c r="M99" s="68" t="str">
        <f>IF(【お客さま入力用】申込フォーム!L113="","",【お客さま入力用】申込フォーム!L113)</f>
        <v/>
      </c>
      <c r="N99" s="68" t="str">
        <f>IF(【お客さま入力用】申込フォーム!M113="","",【お客さま入力用】申込フォーム!M113)</f>
        <v/>
      </c>
      <c r="O99" s="68" t="str">
        <f>IF(【お客さま入力用】申込フォーム!N113="","",【お客さま入力用】申込フォーム!N113)</f>
        <v/>
      </c>
      <c r="P99" s="68" t="str">
        <f>IF(【お客さま入力用】申込フォーム!O113="","",【お客さま入力用】申込フォーム!O113)</f>
        <v/>
      </c>
      <c r="Q99" s="68" t="str">
        <f>IF(【お客さま入力用】申込フォーム!P113="","",【お客さま入力用】申込フォーム!P113)</f>
        <v/>
      </c>
      <c r="R99" s="68" t="str">
        <f>IF(【お客さま入力用】申込フォーム!Q113="","",【お客さま入力用】申込フォーム!Q113)</f>
        <v/>
      </c>
      <c r="S99" s="68" t="str">
        <f>IF(【お客さま入力用】申込フォーム!T113="","",【お客さま入力用】申込フォーム!T113)</f>
        <v/>
      </c>
      <c r="T99" s="68" t="str">
        <f>IF(【お客さま入力用】申込フォーム!U113="","",【お客さま入力用】申込フォーム!U113)</f>
        <v/>
      </c>
      <c r="U99" s="68" t="str">
        <f>IF(【お客さま入力用】申込フォーム!V113="","",【お客さま入力用】申込フォーム!V113)</f>
        <v/>
      </c>
      <c r="V99" s="68" t="str">
        <f>IF(【お客さま入力用】申込フォーム!W113="","",【お客さま入力用】申込フォーム!W113)</f>
        <v/>
      </c>
      <c r="W99" s="68" t="str">
        <f>IF(【お客さま入力用】申込フォーム!X113="","",【お客さま入力用】申込フォーム!X113)</f>
        <v/>
      </c>
      <c r="X99" s="68" t="str">
        <f>IF(【お客さま入力用】申込フォーム!Y113="","",【お客さま入力用】申込フォーム!Y113)</f>
        <v/>
      </c>
      <c r="Y99" s="68" t="str">
        <f>IF(【お客さま入力用】申込フォーム!Z113="","",【お客さま入力用】申込フォーム!Z113)</f>
        <v/>
      </c>
      <c r="Z99" s="68" t="str">
        <f>IF(【お客さま入力用】申込フォーム!AA113="","",【お客さま入力用】申込フォーム!AA113)</f>
        <v/>
      </c>
      <c r="AA99" s="68" t="str">
        <f>IF(【お客さま入力用】申込フォーム!AB113="","",【お客さま入力用】申込フォーム!AB113)</f>
        <v/>
      </c>
      <c r="AB99" s="68" t="str">
        <f>IF(【お客さま入力用】申込フォーム!AC113="","",【お客さま入力用】申込フォーム!AC113)</f>
        <v/>
      </c>
      <c r="AC99" s="68" t="str">
        <f>IF(【お客さま入力用】申込フォーム!AD113="","",【お客さま入力用】申込フォーム!AD113)</f>
        <v/>
      </c>
      <c r="AD99" s="68" t="str">
        <f>IF(【お客さま入力用】申込フォーム!AE113="","",【お客さま入力用】申込フォーム!AE113)</f>
        <v/>
      </c>
      <c r="AE99" s="68" t="str">
        <f>IF(【お客さま入力用】申込フォーム!AF113="","",【お客さま入力用】申込フォーム!AF113)</f>
        <v/>
      </c>
      <c r="AF99" s="68" t="str">
        <f>IF(【お客さま入力用】申込フォーム!AG113="","",【お客さま入力用】申込フォーム!AG113)</f>
        <v/>
      </c>
      <c r="AG99" s="68" t="str">
        <f>IF(【お客さま入力用】申込フォーム!AH113="","",【お客さま入力用】申込フォーム!AH113)</f>
        <v/>
      </c>
      <c r="AH99" s="68" t="str">
        <f>IF(【お客さま入力用】申込フォーム!AI113="","",【お客さま入力用】申込フォーム!AI113)</f>
        <v/>
      </c>
      <c r="AI99" s="68" t="str">
        <f>IF(【お客さま入力用】申込フォーム!AJ113="","",【お客さま入力用】申込フォーム!AJ113)</f>
        <v/>
      </c>
      <c r="AJ99" s="68" t="str">
        <f>IF(【お客さま入力用】申込フォーム!AK113="","",【お客さま入力用】申込フォーム!AK113)</f>
        <v/>
      </c>
      <c r="AK99" s="68" t="str">
        <f>IF(【お客さま入力用】申込フォーム!AL113="","",【お客さま入力用】申込フォーム!AL113)</f>
        <v/>
      </c>
      <c r="AL99" s="68" t="str">
        <f>IF(【お客さま入力用】申込フォーム!AM113="","",【お客さま入力用】申込フォーム!AM113)</f>
        <v/>
      </c>
      <c r="AM99" s="68" t="str">
        <f>IF(【お客さま入力用】申込フォーム!AN113="","",【お客さま入力用】申込フォーム!AN113)</f>
        <v/>
      </c>
      <c r="AN99" s="68" t="str">
        <f>IF(【お客さま入力用】申込フォーム!AO113="","",【お客さま入力用】申込フォーム!AO113)</f>
        <v/>
      </c>
      <c r="AO99" s="68" t="str">
        <f>IF(【お客さま入力用】申込フォーム!AP113="","",【お客さま入力用】申込フォーム!AP113)</f>
        <v/>
      </c>
    </row>
    <row r="100" spans="2:41">
      <c r="B100" s="39">
        <v>93</v>
      </c>
      <c r="C100" s="39"/>
      <c r="D100" s="39"/>
      <c r="E100" s="68" t="str">
        <f>IF(【お客さま入力用】申込フォーム!C114="","",【お客さま入力用】申込フォーム!C114)</f>
        <v/>
      </c>
      <c r="F100" s="68" t="str">
        <f>IF(【お客さま入力用】申込フォーム!E114="","",【お客さま入力用】申込フォーム!E114)</f>
        <v/>
      </c>
      <c r="G100" s="68" t="str">
        <f>IF(【お客さま入力用】申込フォーム!F114="","",【お客さま入力用】申込フォーム!F114)</f>
        <v/>
      </c>
      <c r="H100" s="68" t="str">
        <f>IF(【お客さま入力用】申込フォーム!G114="","",【お客さま入力用】申込フォーム!G114)</f>
        <v/>
      </c>
      <c r="I100" s="68" t="str">
        <f>IF(【お客さま入力用】申込フォーム!H114="","",【お客さま入力用】申込フォーム!H114)</f>
        <v/>
      </c>
      <c r="J100" s="68" t="str">
        <f>IF(【お客さま入力用】申込フォーム!I114="","",【お客さま入力用】申込フォーム!I114)</f>
        <v/>
      </c>
      <c r="K100" s="68" t="str">
        <f>IF(【お客さま入力用】申込フォーム!J114="","",【お客さま入力用】申込フォーム!J114)</f>
        <v/>
      </c>
      <c r="L100" s="68" t="str">
        <f>IF(【お客さま入力用】申込フォーム!K114="","",【お客さま入力用】申込フォーム!K114)</f>
        <v/>
      </c>
      <c r="M100" s="68" t="str">
        <f>IF(【お客さま入力用】申込フォーム!L114="","",【お客さま入力用】申込フォーム!L114)</f>
        <v/>
      </c>
      <c r="N100" s="68" t="str">
        <f>IF(【お客さま入力用】申込フォーム!M114="","",【お客さま入力用】申込フォーム!M114)</f>
        <v/>
      </c>
      <c r="O100" s="68" t="str">
        <f>IF(【お客さま入力用】申込フォーム!N114="","",【お客さま入力用】申込フォーム!N114)</f>
        <v/>
      </c>
      <c r="P100" s="68" t="str">
        <f>IF(【お客さま入力用】申込フォーム!O114="","",【お客さま入力用】申込フォーム!O114)</f>
        <v/>
      </c>
      <c r="Q100" s="68" t="str">
        <f>IF(【お客さま入力用】申込フォーム!P114="","",【お客さま入力用】申込フォーム!P114)</f>
        <v/>
      </c>
      <c r="R100" s="68" t="str">
        <f>IF(【お客さま入力用】申込フォーム!Q114="","",【お客さま入力用】申込フォーム!Q114)</f>
        <v/>
      </c>
      <c r="S100" s="68" t="str">
        <f>IF(【お客さま入力用】申込フォーム!T114="","",【お客さま入力用】申込フォーム!T114)</f>
        <v/>
      </c>
      <c r="T100" s="68" t="str">
        <f>IF(【お客さま入力用】申込フォーム!U114="","",【お客さま入力用】申込フォーム!U114)</f>
        <v/>
      </c>
      <c r="U100" s="68" t="str">
        <f>IF(【お客さま入力用】申込フォーム!V114="","",【お客さま入力用】申込フォーム!V114)</f>
        <v/>
      </c>
      <c r="V100" s="68" t="str">
        <f>IF(【お客さま入力用】申込フォーム!W114="","",【お客さま入力用】申込フォーム!W114)</f>
        <v/>
      </c>
      <c r="W100" s="68" t="str">
        <f>IF(【お客さま入力用】申込フォーム!X114="","",【お客さま入力用】申込フォーム!X114)</f>
        <v/>
      </c>
      <c r="X100" s="68" t="str">
        <f>IF(【お客さま入力用】申込フォーム!Y114="","",【お客さま入力用】申込フォーム!Y114)</f>
        <v/>
      </c>
      <c r="Y100" s="68" t="str">
        <f>IF(【お客さま入力用】申込フォーム!Z114="","",【お客さま入力用】申込フォーム!Z114)</f>
        <v/>
      </c>
      <c r="Z100" s="68" t="str">
        <f>IF(【お客さま入力用】申込フォーム!AA114="","",【お客さま入力用】申込フォーム!AA114)</f>
        <v/>
      </c>
      <c r="AA100" s="68" t="str">
        <f>IF(【お客さま入力用】申込フォーム!AB114="","",【お客さま入力用】申込フォーム!AB114)</f>
        <v/>
      </c>
      <c r="AB100" s="68" t="str">
        <f>IF(【お客さま入力用】申込フォーム!AC114="","",【お客さま入力用】申込フォーム!AC114)</f>
        <v/>
      </c>
      <c r="AC100" s="68" t="str">
        <f>IF(【お客さま入力用】申込フォーム!AD114="","",【お客さま入力用】申込フォーム!AD114)</f>
        <v/>
      </c>
      <c r="AD100" s="68" t="str">
        <f>IF(【お客さま入力用】申込フォーム!AE114="","",【お客さま入力用】申込フォーム!AE114)</f>
        <v/>
      </c>
      <c r="AE100" s="68" t="str">
        <f>IF(【お客さま入力用】申込フォーム!AF114="","",【お客さま入力用】申込フォーム!AF114)</f>
        <v/>
      </c>
      <c r="AF100" s="68" t="str">
        <f>IF(【お客さま入力用】申込フォーム!AG114="","",【お客さま入力用】申込フォーム!AG114)</f>
        <v/>
      </c>
      <c r="AG100" s="68" t="str">
        <f>IF(【お客さま入力用】申込フォーム!AH114="","",【お客さま入力用】申込フォーム!AH114)</f>
        <v/>
      </c>
      <c r="AH100" s="68" t="str">
        <f>IF(【お客さま入力用】申込フォーム!AI114="","",【お客さま入力用】申込フォーム!AI114)</f>
        <v/>
      </c>
      <c r="AI100" s="68" t="str">
        <f>IF(【お客さま入力用】申込フォーム!AJ114="","",【お客さま入力用】申込フォーム!AJ114)</f>
        <v/>
      </c>
      <c r="AJ100" s="68" t="str">
        <f>IF(【お客さま入力用】申込フォーム!AK114="","",【お客さま入力用】申込フォーム!AK114)</f>
        <v/>
      </c>
      <c r="AK100" s="68" t="str">
        <f>IF(【お客さま入力用】申込フォーム!AL114="","",【お客さま入力用】申込フォーム!AL114)</f>
        <v/>
      </c>
      <c r="AL100" s="68" t="str">
        <f>IF(【お客さま入力用】申込フォーム!AM114="","",【お客さま入力用】申込フォーム!AM114)</f>
        <v/>
      </c>
      <c r="AM100" s="68" t="str">
        <f>IF(【お客さま入力用】申込フォーム!AN114="","",【お客さま入力用】申込フォーム!AN114)</f>
        <v/>
      </c>
      <c r="AN100" s="68" t="str">
        <f>IF(【お客さま入力用】申込フォーム!AO114="","",【お客さま入力用】申込フォーム!AO114)</f>
        <v/>
      </c>
      <c r="AO100" s="68" t="str">
        <f>IF(【お客さま入力用】申込フォーム!AP114="","",【お客さま入力用】申込フォーム!AP114)</f>
        <v/>
      </c>
    </row>
    <row r="101" spans="2:41">
      <c r="B101" s="39">
        <v>94</v>
      </c>
      <c r="C101" s="39"/>
      <c r="D101" s="39"/>
      <c r="E101" s="68" t="str">
        <f>IF(【お客さま入力用】申込フォーム!C115="","",【お客さま入力用】申込フォーム!C115)</f>
        <v/>
      </c>
      <c r="F101" s="68" t="str">
        <f>IF(【お客さま入力用】申込フォーム!E115="","",【お客さま入力用】申込フォーム!E115)</f>
        <v/>
      </c>
      <c r="G101" s="68" t="str">
        <f>IF(【お客さま入力用】申込フォーム!F115="","",【お客さま入力用】申込フォーム!F115)</f>
        <v/>
      </c>
      <c r="H101" s="68" t="str">
        <f>IF(【お客さま入力用】申込フォーム!G115="","",【お客さま入力用】申込フォーム!G115)</f>
        <v/>
      </c>
      <c r="I101" s="68" t="str">
        <f>IF(【お客さま入力用】申込フォーム!H115="","",【お客さま入力用】申込フォーム!H115)</f>
        <v/>
      </c>
      <c r="J101" s="68" t="str">
        <f>IF(【お客さま入力用】申込フォーム!I115="","",【お客さま入力用】申込フォーム!I115)</f>
        <v/>
      </c>
      <c r="K101" s="68" t="str">
        <f>IF(【お客さま入力用】申込フォーム!J115="","",【お客さま入力用】申込フォーム!J115)</f>
        <v/>
      </c>
      <c r="L101" s="68" t="str">
        <f>IF(【お客さま入力用】申込フォーム!K115="","",【お客さま入力用】申込フォーム!K115)</f>
        <v/>
      </c>
      <c r="M101" s="68" t="str">
        <f>IF(【お客さま入力用】申込フォーム!L115="","",【お客さま入力用】申込フォーム!L115)</f>
        <v/>
      </c>
      <c r="N101" s="68" t="str">
        <f>IF(【お客さま入力用】申込フォーム!M115="","",【お客さま入力用】申込フォーム!M115)</f>
        <v/>
      </c>
      <c r="O101" s="68" t="str">
        <f>IF(【お客さま入力用】申込フォーム!N115="","",【お客さま入力用】申込フォーム!N115)</f>
        <v/>
      </c>
      <c r="P101" s="68" t="str">
        <f>IF(【お客さま入力用】申込フォーム!O115="","",【お客さま入力用】申込フォーム!O115)</f>
        <v/>
      </c>
      <c r="Q101" s="68" t="str">
        <f>IF(【お客さま入力用】申込フォーム!P115="","",【お客さま入力用】申込フォーム!P115)</f>
        <v/>
      </c>
      <c r="R101" s="68" t="str">
        <f>IF(【お客さま入力用】申込フォーム!Q115="","",【お客さま入力用】申込フォーム!Q115)</f>
        <v/>
      </c>
      <c r="S101" s="68" t="str">
        <f>IF(【お客さま入力用】申込フォーム!T115="","",【お客さま入力用】申込フォーム!T115)</f>
        <v/>
      </c>
      <c r="T101" s="68" t="str">
        <f>IF(【お客さま入力用】申込フォーム!U115="","",【お客さま入力用】申込フォーム!U115)</f>
        <v/>
      </c>
      <c r="U101" s="68" t="str">
        <f>IF(【お客さま入力用】申込フォーム!V115="","",【お客さま入力用】申込フォーム!V115)</f>
        <v/>
      </c>
      <c r="V101" s="68" t="str">
        <f>IF(【お客さま入力用】申込フォーム!W115="","",【お客さま入力用】申込フォーム!W115)</f>
        <v/>
      </c>
      <c r="W101" s="68" t="str">
        <f>IF(【お客さま入力用】申込フォーム!X115="","",【お客さま入力用】申込フォーム!X115)</f>
        <v/>
      </c>
      <c r="X101" s="68" t="str">
        <f>IF(【お客さま入力用】申込フォーム!Y115="","",【お客さま入力用】申込フォーム!Y115)</f>
        <v/>
      </c>
      <c r="Y101" s="68" t="str">
        <f>IF(【お客さま入力用】申込フォーム!Z115="","",【お客さま入力用】申込フォーム!Z115)</f>
        <v/>
      </c>
      <c r="Z101" s="68" t="str">
        <f>IF(【お客さま入力用】申込フォーム!AA115="","",【お客さま入力用】申込フォーム!AA115)</f>
        <v/>
      </c>
      <c r="AA101" s="68" t="str">
        <f>IF(【お客さま入力用】申込フォーム!AB115="","",【お客さま入力用】申込フォーム!AB115)</f>
        <v/>
      </c>
      <c r="AB101" s="68" t="str">
        <f>IF(【お客さま入力用】申込フォーム!AC115="","",【お客さま入力用】申込フォーム!AC115)</f>
        <v/>
      </c>
      <c r="AC101" s="68" t="str">
        <f>IF(【お客さま入力用】申込フォーム!AD115="","",【お客さま入力用】申込フォーム!AD115)</f>
        <v/>
      </c>
      <c r="AD101" s="68" t="str">
        <f>IF(【お客さま入力用】申込フォーム!AE115="","",【お客さま入力用】申込フォーム!AE115)</f>
        <v/>
      </c>
      <c r="AE101" s="68" t="str">
        <f>IF(【お客さま入力用】申込フォーム!AF115="","",【お客さま入力用】申込フォーム!AF115)</f>
        <v/>
      </c>
      <c r="AF101" s="68" t="str">
        <f>IF(【お客さま入力用】申込フォーム!AG115="","",【お客さま入力用】申込フォーム!AG115)</f>
        <v/>
      </c>
      <c r="AG101" s="68" t="str">
        <f>IF(【お客さま入力用】申込フォーム!AH115="","",【お客さま入力用】申込フォーム!AH115)</f>
        <v/>
      </c>
      <c r="AH101" s="68" t="str">
        <f>IF(【お客さま入力用】申込フォーム!AI115="","",【お客さま入力用】申込フォーム!AI115)</f>
        <v/>
      </c>
      <c r="AI101" s="68" t="str">
        <f>IF(【お客さま入力用】申込フォーム!AJ115="","",【お客さま入力用】申込フォーム!AJ115)</f>
        <v/>
      </c>
      <c r="AJ101" s="68" t="str">
        <f>IF(【お客さま入力用】申込フォーム!AK115="","",【お客さま入力用】申込フォーム!AK115)</f>
        <v/>
      </c>
      <c r="AK101" s="68" t="str">
        <f>IF(【お客さま入力用】申込フォーム!AL115="","",【お客さま入力用】申込フォーム!AL115)</f>
        <v/>
      </c>
      <c r="AL101" s="68" t="str">
        <f>IF(【お客さま入力用】申込フォーム!AM115="","",【お客さま入力用】申込フォーム!AM115)</f>
        <v/>
      </c>
      <c r="AM101" s="68" t="str">
        <f>IF(【お客さま入力用】申込フォーム!AN115="","",【お客さま入力用】申込フォーム!AN115)</f>
        <v/>
      </c>
      <c r="AN101" s="68" t="str">
        <f>IF(【お客さま入力用】申込フォーム!AO115="","",【お客さま入力用】申込フォーム!AO115)</f>
        <v/>
      </c>
      <c r="AO101" s="68" t="str">
        <f>IF(【お客さま入力用】申込フォーム!AP115="","",【お客さま入力用】申込フォーム!AP115)</f>
        <v/>
      </c>
    </row>
    <row r="102" spans="2:41">
      <c r="B102" s="39">
        <v>95</v>
      </c>
      <c r="C102" s="39"/>
      <c r="D102" s="39"/>
      <c r="E102" s="68" t="str">
        <f>IF(【お客さま入力用】申込フォーム!C116="","",【お客さま入力用】申込フォーム!C116)</f>
        <v/>
      </c>
      <c r="F102" s="68" t="str">
        <f>IF(【お客さま入力用】申込フォーム!E116="","",【お客さま入力用】申込フォーム!E116)</f>
        <v/>
      </c>
      <c r="G102" s="68" t="str">
        <f>IF(【お客さま入力用】申込フォーム!F116="","",【お客さま入力用】申込フォーム!F116)</f>
        <v/>
      </c>
      <c r="H102" s="68" t="str">
        <f>IF(【お客さま入力用】申込フォーム!G116="","",【お客さま入力用】申込フォーム!G116)</f>
        <v/>
      </c>
      <c r="I102" s="68" t="str">
        <f>IF(【お客さま入力用】申込フォーム!H116="","",【お客さま入力用】申込フォーム!H116)</f>
        <v/>
      </c>
      <c r="J102" s="68" t="str">
        <f>IF(【お客さま入力用】申込フォーム!I116="","",【お客さま入力用】申込フォーム!I116)</f>
        <v/>
      </c>
      <c r="K102" s="68" t="str">
        <f>IF(【お客さま入力用】申込フォーム!J116="","",【お客さま入力用】申込フォーム!J116)</f>
        <v/>
      </c>
      <c r="L102" s="68" t="str">
        <f>IF(【お客さま入力用】申込フォーム!K116="","",【お客さま入力用】申込フォーム!K116)</f>
        <v/>
      </c>
      <c r="M102" s="68" t="str">
        <f>IF(【お客さま入力用】申込フォーム!L116="","",【お客さま入力用】申込フォーム!L116)</f>
        <v/>
      </c>
      <c r="N102" s="68" t="str">
        <f>IF(【お客さま入力用】申込フォーム!M116="","",【お客さま入力用】申込フォーム!M116)</f>
        <v/>
      </c>
      <c r="O102" s="68" t="str">
        <f>IF(【お客さま入力用】申込フォーム!N116="","",【お客さま入力用】申込フォーム!N116)</f>
        <v/>
      </c>
      <c r="P102" s="68" t="str">
        <f>IF(【お客さま入力用】申込フォーム!O116="","",【お客さま入力用】申込フォーム!O116)</f>
        <v/>
      </c>
      <c r="Q102" s="68" t="str">
        <f>IF(【お客さま入力用】申込フォーム!P116="","",【お客さま入力用】申込フォーム!P116)</f>
        <v/>
      </c>
      <c r="R102" s="68" t="str">
        <f>IF(【お客さま入力用】申込フォーム!Q116="","",【お客さま入力用】申込フォーム!Q116)</f>
        <v/>
      </c>
      <c r="S102" s="68" t="str">
        <f>IF(【お客さま入力用】申込フォーム!T116="","",【お客さま入力用】申込フォーム!T116)</f>
        <v/>
      </c>
      <c r="T102" s="68" t="str">
        <f>IF(【お客さま入力用】申込フォーム!U116="","",【お客さま入力用】申込フォーム!U116)</f>
        <v/>
      </c>
      <c r="U102" s="68" t="str">
        <f>IF(【お客さま入力用】申込フォーム!V116="","",【お客さま入力用】申込フォーム!V116)</f>
        <v/>
      </c>
      <c r="V102" s="68" t="str">
        <f>IF(【お客さま入力用】申込フォーム!W116="","",【お客さま入力用】申込フォーム!W116)</f>
        <v/>
      </c>
      <c r="W102" s="68" t="str">
        <f>IF(【お客さま入力用】申込フォーム!X116="","",【お客さま入力用】申込フォーム!X116)</f>
        <v/>
      </c>
      <c r="X102" s="68" t="str">
        <f>IF(【お客さま入力用】申込フォーム!Y116="","",【お客さま入力用】申込フォーム!Y116)</f>
        <v/>
      </c>
      <c r="Y102" s="68" t="str">
        <f>IF(【お客さま入力用】申込フォーム!Z116="","",【お客さま入力用】申込フォーム!Z116)</f>
        <v/>
      </c>
      <c r="Z102" s="68" t="str">
        <f>IF(【お客さま入力用】申込フォーム!AA116="","",【お客さま入力用】申込フォーム!AA116)</f>
        <v/>
      </c>
      <c r="AA102" s="68" t="str">
        <f>IF(【お客さま入力用】申込フォーム!AB116="","",【お客さま入力用】申込フォーム!AB116)</f>
        <v/>
      </c>
      <c r="AB102" s="68" t="str">
        <f>IF(【お客さま入力用】申込フォーム!AC116="","",【お客さま入力用】申込フォーム!AC116)</f>
        <v/>
      </c>
      <c r="AC102" s="68" t="str">
        <f>IF(【お客さま入力用】申込フォーム!AD116="","",【お客さま入力用】申込フォーム!AD116)</f>
        <v/>
      </c>
      <c r="AD102" s="68" t="str">
        <f>IF(【お客さま入力用】申込フォーム!AE116="","",【お客さま入力用】申込フォーム!AE116)</f>
        <v/>
      </c>
      <c r="AE102" s="68" t="str">
        <f>IF(【お客さま入力用】申込フォーム!AF116="","",【お客さま入力用】申込フォーム!AF116)</f>
        <v/>
      </c>
      <c r="AF102" s="68" t="str">
        <f>IF(【お客さま入力用】申込フォーム!AG116="","",【お客さま入力用】申込フォーム!AG116)</f>
        <v/>
      </c>
      <c r="AG102" s="68" t="str">
        <f>IF(【お客さま入力用】申込フォーム!AH116="","",【お客さま入力用】申込フォーム!AH116)</f>
        <v/>
      </c>
      <c r="AH102" s="68" t="str">
        <f>IF(【お客さま入力用】申込フォーム!AI116="","",【お客さま入力用】申込フォーム!AI116)</f>
        <v/>
      </c>
      <c r="AI102" s="68" t="str">
        <f>IF(【お客さま入力用】申込フォーム!AJ116="","",【お客さま入力用】申込フォーム!AJ116)</f>
        <v/>
      </c>
      <c r="AJ102" s="68" t="str">
        <f>IF(【お客さま入力用】申込フォーム!AK116="","",【お客さま入力用】申込フォーム!AK116)</f>
        <v/>
      </c>
      <c r="AK102" s="68" t="str">
        <f>IF(【お客さま入力用】申込フォーム!AL116="","",【お客さま入力用】申込フォーム!AL116)</f>
        <v/>
      </c>
      <c r="AL102" s="68" t="str">
        <f>IF(【お客さま入力用】申込フォーム!AM116="","",【お客さま入力用】申込フォーム!AM116)</f>
        <v/>
      </c>
      <c r="AM102" s="68" t="str">
        <f>IF(【お客さま入力用】申込フォーム!AN116="","",【お客さま入力用】申込フォーム!AN116)</f>
        <v/>
      </c>
      <c r="AN102" s="68" t="str">
        <f>IF(【お客さま入力用】申込フォーム!AO116="","",【お客さま入力用】申込フォーム!AO116)</f>
        <v/>
      </c>
      <c r="AO102" s="68" t="str">
        <f>IF(【お客さま入力用】申込フォーム!AP116="","",【お客さま入力用】申込フォーム!AP116)</f>
        <v/>
      </c>
    </row>
    <row r="103" spans="2:41">
      <c r="B103" s="39">
        <v>96</v>
      </c>
      <c r="C103" s="39"/>
      <c r="D103" s="39"/>
      <c r="E103" s="68" t="str">
        <f>IF(【お客さま入力用】申込フォーム!C117="","",【お客さま入力用】申込フォーム!C117)</f>
        <v/>
      </c>
      <c r="F103" s="68" t="str">
        <f>IF(【お客さま入力用】申込フォーム!E117="","",【お客さま入力用】申込フォーム!E117)</f>
        <v/>
      </c>
      <c r="G103" s="68" t="str">
        <f>IF(【お客さま入力用】申込フォーム!F117="","",【お客さま入力用】申込フォーム!F117)</f>
        <v/>
      </c>
      <c r="H103" s="68" t="str">
        <f>IF(【お客さま入力用】申込フォーム!G117="","",【お客さま入力用】申込フォーム!G117)</f>
        <v/>
      </c>
      <c r="I103" s="68" t="str">
        <f>IF(【お客さま入力用】申込フォーム!H117="","",【お客さま入力用】申込フォーム!H117)</f>
        <v/>
      </c>
      <c r="J103" s="68" t="str">
        <f>IF(【お客さま入力用】申込フォーム!I117="","",【お客さま入力用】申込フォーム!I117)</f>
        <v/>
      </c>
      <c r="K103" s="68" t="str">
        <f>IF(【お客さま入力用】申込フォーム!J117="","",【お客さま入力用】申込フォーム!J117)</f>
        <v/>
      </c>
      <c r="L103" s="68" t="str">
        <f>IF(【お客さま入力用】申込フォーム!K117="","",【お客さま入力用】申込フォーム!K117)</f>
        <v/>
      </c>
      <c r="M103" s="68" t="str">
        <f>IF(【お客さま入力用】申込フォーム!L117="","",【お客さま入力用】申込フォーム!L117)</f>
        <v/>
      </c>
      <c r="N103" s="68" t="str">
        <f>IF(【お客さま入力用】申込フォーム!M117="","",【お客さま入力用】申込フォーム!M117)</f>
        <v/>
      </c>
      <c r="O103" s="68" t="str">
        <f>IF(【お客さま入力用】申込フォーム!N117="","",【お客さま入力用】申込フォーム!N117)</f>
        <v/>
      </c>
      <c r="P103" s="68" t="str">
        <f>IF(【お客さま入力用】申込フォーム!O117="","",【お客さま入力用】申込フォーム!O117)</f>
        <v/>
      </c>
      <c r="Q103" s="68" t="str">
        <f>IF(【お客さま入力用】申込フォーム!P117="","",【お客さま入力用】申込フォーム!P117)</f>
        <v/>
      </c>
      <c r="R103" s="68" t="str">
        <f>IF(【お客さま入力用】申込フォーム!Q117="","",【お客さま入力用】申込フォーム!Q117)</f>
        <v/>
      </c>
      <c r="S103" s="68" t="str">
        <f>IF(【お客さま入力用】申込フォーム!T117="","",【お客さま入力用】申込フォーム!T117)</f>
        <v/>
      </c>
      <c r="T103" s="68" t="str">
        <f>IF(【お客さま入力用】申込フォーム!U117="","",【お客さま入力用】申込フォーム!U117)</f>
        <v/>
      </c>
      <c r="U103" s="68" t="str">
        <f>IF(【お客さま入力用】申込フォーム!V117="","",【お客さま入力用】申込フォーム!V117)</f>
        <v/>
      </c>
      <c r="V103" s="68" t="str">
        <f>IF(【お客さま入力用】申込フォーム!W117="","",【お客さま入力用】申込フォーム!W117)</f>
        <v/>
      </c>
      <c r="W103" s="68" t="str">
        <f>IF(【お客さま入力用】申込フォーム!X117="","",【お客さま入力用】申込フォーム!X117)</f>
        <v/>
      </c>
      <c r="X103" s="68" t="str">
        <f>IF(【お客さま入力用】申込フォーム!Y117="","",【お客さま入力用】申込フォーム!Y117)</f>
        <v/>
      </c>
      <c r="Y103" s="68" t="str">
        <f>IF(【お客さま入力用】申込フォーム!Z117="","",【お客さま入力用】申込フォーム!Z117)</f>
        <v/>
      </c>
      <c r="Z103" s="68" t="str">
        <f>IF(【お客さま入力用】申込フォーム!AA117="","",【お客さま入力用】申込フォーム!AA117)</f>
        <v/>
      </c>
      <c r="AA103" s="68" t="str">
        <f>IF(【お客さま入力用】申込フォーム!AB117="","",【お客さま入力用】申込フォーム!AB117)</f>
        <v/>
      </c>
      <c r="AB103" s="68" t="str">
        <f>IF(【お客さま入力用】申込フォーム!AC117="","",【お客さま入力用】申込フォーム!AC117)</f>
        <v/>
      </c>
      <c r="AC103" s="68" t="str">
        <f>IF(【お客さま入力用】申込フォーム!AD117="","",【お客さま入力用】申込フォーム!AD117)</f>
        <v/>
      </c>
      <c r="AD103" s="68" t="str">
        <f>IF(【お客さま入力用】申込フォーム!AE117="","",【お客さま入力用】申込フォーム!AE117)</f>
        <v/>
      </c>
      <c r="AE103" s="68" t="str">
        <f>IF(【お客さま入力用】申込フォーム!AF117="","",【お客さま入力用】申込フォーム!AF117)</f>
        <v/>
      </c>
      <c r="AF103" s="68" t="str">
        <f>IF(【お客さま入力用】申込フォーム!AG117="","",【お客さま入力用】申込フォーム!AG117)</f>
        <v/>
      </c>
      <c r="AG103" s="68" t="str">
        <f>IF(【お客さま入力用】申込フォーム!AH117="","",【お客さま入力用】申込フォーム!AH117)</f>
        <v/>
      </c>
      <c r="AH103" s="68" t="str">
        <f>IF(【お客さま入力用】申込フォーム!AI117="","",【お客さま入力用】申込フォーム!AI117)</f>
        <v/>
      </c>
      <c r="AI103" s="68" t="str">
        <f>IF(【お客さま入力用】申込フォーム!AJ117="","",【お客さま入力用】申込フォーム!AJ117)</f>
        <v/>
      </c>
      <c r="AJ103" s="68" t="str">
        <f>IF(【お客さま入力用】申込フォーム!AK117="","",【お客さま入力用】申込フォーム!AK117)</f>
        <v/>
      </c>
      <c r="AK103" s="68" t="str">
        <f>IF(【お客さま入力用】申込フォーム!AL117="","",【お客さま入力用】申込フォーム!AL117)</f>
        <v/>
      </c>
      <c r="AL103" s="68" t="str">
        <f>IF(【お客さま入力用】申込フォーム!AM117="","",【お客さま入力用】申込フォーム!AM117)</f>
        <v/>
      </c>
      <c r="AM103" s="68" t="str">
        <f>IF(【お客さま入力用】申込フォーム!AN117="","",【お客さま入力用】申込フォーム!AN117)</f>
        <v/>
      </c>
      <c r="AN103" s="68" t="str">
        <f>IF(【お客さま入力用】申込フォーム!AO117="","",【お客さま入力用】申込フォーム!AO117)</f>
        <v/>
      </c>
      <c r="AO103" s="68" t="str">
        <f>IF(【お客さま入力用】申込フォーム!AP117="","",【お客さま入力用】申込フォーム!AP117)</f>
        <v/>
      </c>
    </row>
    <row r="104" spans="2:41">
      <c r="B104" s="39">
        <v>97</v>
      </c>
      <c r="C104" s="39"/>
      <c r="D104" s="39"/>
      <c r="E104" s="68" t="str">
        <f>IF(【お客さま入力用】申込フォーム!C118="","",【お客さま入力用】申込フォーム!C118)</f>
        <v/>
      </c>
      <c r="F104" s="68" t="str">
        <f>IF(【お客さま入力用】申込フォーム!E118="","",【お客さま入力用】申込フォーム!E118)</f>
        <v/>
      </c>
      <c r="G104" s="68" t="str">
        <f>IF(【お客さま入力用】申込フォーム!F118="","",【お客さま入力用】申込フォーム!F118)</f>
        <v/>
      </c>
      <c r="H104" s="68" t="str">
        <f>IF(【お客さま入力用】申込フォーム!G118="","",【お客さま入力用】申込フォーム!G118)</f>
        <v/>
      </c>
      <c r="I104" s="68" t="str">
        <f>IF(【お客さま入力用】申込フォーム!H118="","",【お客さま入力用】申込フォーム!H118)</f>
        <v/>
      </c>
      <c r="J104" s="68" t="str">
        <f>IF(【お客さま入力用】申込フォーム!I118="","",【お客さま入力用】申込フォーム!I118)</f>
        <v/>
      </c>
      <c r="K104" s="68" t="str">
        <f>IF(【お客さま入力用】申込フォーム!J118="","",【お客さま入力用】申込フォーム!J118)</f>
        <v/>
      </c>
      <c r="L104" s="68" t="str">
        <f>IF(【お客さま入力用】申込フォーム!K118="","",【お客さま入力用】申込フォーム!K118)</f>
        <v/>
      </c>
      <c r="M104" s="68" t="str">
        <f>IF(【お客さま入力用】申込フォーム!L118="","",【お客さま入力用】申込フォーム!L118)</f>
        <v/>
      </c>
      <c r="N104" s="68" t="str">
        <f>IF(【お客さま入力用】申込フォーム!M118="","",【お客さま入力用】申込フォーム!M118)</f>
        <v/>
      </c>
      <c r="O104" s="68" t="str">
        <f>IF(【お客さま入力用】申込フォーム!N118="","",【お客さま入力用】申込フォーム!N118)</f>
        <v/>
      </c>
      <c r="P104" s="68" t="str">
        <f>IF(【お客さま入力用】申込フォーム!O118="","",【お客さま入力用】申込フォーム!O118)</f>
        <v/>
      </c>
      <c r="Q104" s="68" t="str">
        <f>IF(【お客さま入力用】申込フォーム!P118="","",【お客さま入力用】申込フォーム!P118)</f>
        <v/>
      </c>
      <c r="R104" s="68" t="str">
        <f>IF(【お客さま入力用】申込フォーム!Q118="","",【お客さま入力用】申込フォーム!Q118)</f>
        <v/>
      </c>
      <c r="S104" s="68" t="str">
        <f>IF(【お客さま入力用】申込フォーム!T118="","",【お客さま入力用】申込フォーム!T118)</f>
        <v/>
      </c>
      <c r="T104" s="68" t="str">
        <f>IF(【お客さま入力用】申込フォーム!U118="","",【お客さま入力用】申込フォーム!U118)</f>
        <v/>
      </c>
      <c r="U104" s="68" t="str">
        <f>IF(【お客さま入力用】申込フォーム!V118="","",【お客さま入力用】申込フォーム!V118)</f>
        <v/>
      </c>
      <c r="V104" s="68" t="str">
        <f>IF(【お客さま入力用】申込フォーム!W118="","",【お客さま入力用】申込フォーム!W118)</f>
        <v/>
      </c>
      <c r="W104" s="68" t="str">
        <f>IF(【お客さま入力用】申込フォーム!X118="","",【お客さま入力用】申込フォーム!X118)</f>
        <v/>
      </c>
      <c r="X104" s="68" t="str">
        <f>IF(【お客さま入力用】申込フォーム!Y118="","",【お客さま入力用】申込フォーム!Y118)</f>
        <v/>
      </c>
      <c r="Y104" s="68" t="str">
        <f>IF(【お客さま入力用】申込フォーム!Z118="","",【お客さま入力用】申込フォーム!Z118)</f>
        <v/>
      </c>
      <c r="Z104" s="68" t="str">
        <f>IF(【お客さま入力用】申込フォーム!AA118="","",【お客さま入力用】申込フォーム!AA118)</f>
        <v/>
      </c>
      <c r="AA104" s="68" t="str">
        <f>IF(【お客さま入力用】申込フォーム!AB118="","",【お客さま入力用】申込フォーム!AB118)</f>
        <v/>
      </c>
      <c r="AB104" s="68" t="str">
        <f>IF(【お客さま入力用】申込フォーム!AC118="","",【お客さま入力用】申込フォーム!AC118)</f>
        <v/>
      </c>
      <c r="AC104" s="68" t="str">
        <f>IF(【お客さま入力用】申込フォーム!AD118="","",【お客さま入力用】申込フォーム!AD118)</f>
        <v/>
      </c>
      <c r="AD104" s="68" t="str">
        <f>IF(【お客さま入力用】申込フォーム!AE118="","",【お客さま入力用】申込フォーム!AE118)</f>
        <v/>
      </c>
      <c r="AE104" s="68" t="str">
        <f>IF(【お客さま入力用】申込フォーム!AF118="","",【お客さま入力用】申込フォーム!AF118)</f>
        <v/>
      </c>
      <c r="AF104" s="68" t="str">
        <f>IF(【お客さま入力用】申込フォーム!AG118="","",【お客さま入力用】申込フォーム!AG118)</f>
        <v/>
      </c>
      <c r="AG104" s="68" t="str">
        <f>IF(【お客さま入力用】申込フォーム!AH118="","",【お客さま入力用】申込フォーム!AH118)</f>
        <v/>
      </c>
      <c r="AH104" s="68" t="str">
        <f>IF(【お客さま入力用】申込フォーム!AI118="","",【お客さま入力用】申込フォーム!AI118)</f>
        <v/>
      </c>
      <c r="AI104" s="68" t="str">
        <f>IF(【お客さま入力用】申込フォーム!AJ118="","",【お客さま入力用】申込フォーム!AJ118)</f>
        <v/>
      </c>
      <c r="AJ104" s="68" t="str">
        <f>IF(【お客さま入力用】申込フォーム!AK118="","",【お客さま入力用】申込フォーム!AK118)</f>
        <v/>
      </c>
      <c r="AK104" s="68" t="str">
        <f>IF(【お客さま入力用】申込フォーム!AL118="","",【お客さま入力用】申込フォーム!AL118)</f>
        <v/>
      </c>
      <c r="AL104" s="68" t="str">
        <f>IF(【お客さま入力用】申込フォーム!AM118="","",【お客さま入力用】申込フォーム!AM118)</f>
        <v/>
      </c>
      <c r="AM104" s="68" t="str">
        <f>IF(【お客さま入力用】申込フォーム!AN118="","",【お客さま入力用】申込フォーム!AN118)</f>
        <v/>
      </c>
      <c r="AN104" s="68" t="str">
        <f>IF(【お客さま入力用】申込フォーム!AO118="","",【お客さま入力用】申込フォーム!AO118)</f>
        <v/>
      </c>
      <c r="AO104" s="68" t="str">
        <f>IF(【お客さま入力用】申込フォーム!AP118="","",【お客さま入力用】申込フォーム!AP118)</f>
        <v/>
      </c>
    </row>
    <row r="105" spans="2:41">
      <c r="B105" s="39">
        <v>98</v>
      </c>
      <c r="C105" s="39"/>
      <c r="D105" s="39"/>
      <c r="E105" s="68" t="str">
        <f>IF(【お客さま入力用】申込フォーム!C119="","",【お客さま入力用】申込フォーム!C119)</f>
        <v/>
      </c>
      <c r="F105" s="68" t="str">
        <f>IF(【お客さま入力用】申込フォーム!E119="","",【お客さま入力用】申込フォーム!E119)</f>
        <v/>
      </c>
      <c r="G105" s="68" t="str">
        <f>IF(【お客さま入力用】申込フォーム!F119="","",【お客さま入力用】申込フォーム!F119)</f>
        <v/>
      </c>
      <c r="H105" s="68" t="str">
        <f>IF(【お客さま入力用】申込フォーム!G119="","",【お客さま入力用】申込フォーム!G119)</f>
        <v/>
      </c>
      <c r="I105" s="68" t="str">
        <f>IF(【お客さま入力用】申込フォーム!H119="","",【お客さま入力用】申込フォーム!H119)</f>
        <v/>
      </c>
      <c r="J105" s="68" t="str">
        <f>IF(【お客さま入力用】申込フォーム!I119="","",【お客さま入力用】申込フォーム!I119)</f>
        <v/>
      </c>
      <c r="K105" s="68" t="str">
        <f>IF(【お客さま入力用】申込フォーム!J119="","",【お客さま入力用】申込フォーム!J119)</f>
        <v/>
      </c>
      <c r="L105" s="68" t="str">
        <f>IF(【お客さま入力用】申込フォーム!K119="","",【お客さま入力用】申込フォーム!K119)</f>
        <v/>
      </c>
      <c r="M105" s="68" t="str">
        <f>IF(【お客さま入力用】申込フォーム!L119="","",【お客さま入力用】申込フォーム!L119)</f>
        <v/>
      </c>
      <c r="N105" s="68" t="str">
        <f>IF(【お客さま入力用】申込フォーム!M119="","",【お客さま入力用】申込フォーム!M119)</f>
        <v/>
      </c>
      <c r="O105" s="68" t="str">
        <f>IF(【お客さま入力用】申込フォーム!N119="","",【お客さま入力用】申込フォーム!N119)</f>
        <v/>
      </c>
      <c r="P105" s="68" t="str">
        <f>IF(【お客さま入力用】申込フォーム!O119="","",【お客さま入力用】申込フォーム!O119)</f>
        <v/>
      </c>
      <c r="Q105" s="68" t="str">
        <f>IF(【お客さま入力用】申込フォーム!P119="","",【お客さま入力用】申込フォーム!P119)</f>
        <v/>
      </c>
      <c r="R105" s="68" t="str">
        <f>IF(【お客さま入力用】申込フォーム!Q119="","",【お客さま入力用】申込フォーム!Q119)</f>
        <v/>
      </c>
      <c r="S105" s="68" t="str">
        <f>IF(【お客さま入力用】申込フォーム!T119="","",【お客さま入力用】申込フォーム!T119)</f>
        <v/>
      </c>
      <c r="T105" s="68" t="str">
        <f>IF(【お客さま入力用】申込フォーム!U119="","",【お客さま入力用】申込フォーム!U119)</f>
        <v/>
      </c>
      <c r="U105" s="68" t="str">
        <f>IF(【お客さま入力用】申込フォーム!V119="","",【お客さま入力用】申込フォーム!V119)</f>
        <v/>
      </c>
      <c r="V105" s="68" t="str">
        <f>IF(【お客さま入力用】申込フォーム!W119="","",【お客さま入力用】申込フォーム!W119)</f>
        <v/>
      </c>
      <c r="W105" s="68" t="str">
        <f>IF(【お客さま入力用】申込フォーム!X119="","",【お客さま入力用】申込フォーム!X119)</f>
        <v/>
      </c>
      <c r="X105" s="68" t="str">
        <f>IF(【お客さま入力用】申込フォーム!Y119="","",【お客さま入力用】申込フォーム!Y119)</f>
        <v/>
      </c>
      <c r="Y105" s="68" t="str">
        <f>IF(【お客さま入力用】申込フォーム!Z119="","",【お客さま入力用】申込フォーム!Z119)</f>
        <v/>
      </c>
      <c r="Z105" s="68" t="str">
        <f>IF(【お客さま入力用】申込フォーム!AA119="","",【お客さま入力用】申込フォーム!AA119)</f>
        <v/>
      </c>
      <c r="AA105" s="68" t="str">
        <f>IF(【お客さま入力用】申込フォーム!AB119="","",【お客さま入力用】申込フォーム!AB119)</f>
        <v/>
      </c>
      <c r="AB105" s="68" t="str">
        <f>IF(【お客さま入力用】申込フォーム!AC119="","",【お客さま入力用】申込フォーム!AC119)</f>
        <v/>
      </c>
      <c r="AC105" s="68" t="str">
        <f>IF(【お客さま入力用】申込フォーム!AD119="","",【お客さま入力用】申込フォーム!AD119)</f>
        <v/>
      </c>
      <c r="AD105" s="68" t="str">
        <f>IF(【お客さま入力用】申込フォーム!AE119="","",【お客さま入力用】申込フォーム!AE119)</f>
        <v/>
      </c>
      <c r="AE105" s="68" t="str">
        <f>IF(【お客さま入力用】申込フォーム!AF119="","",【お客さま入力用】申込フォーム!AF119)</f>
        <v/>
      </c>
      <c r="AF105" s="68" t="str">
        <f>IF(【お客さま入力用】申込フォーム!AG119="","",【お客さま入力用】申込フォーム!AG119)</f>
        <v/>
      </c>
      <c r="AG105" s="68" t="str">
        <f>IF(【お客さま入力用】申込フォーム!AH119="","",【お客さま入力用】申込フォーム!AH119)</f>
        <v/>
      </c>
      <c r="AH105" s="68" t="str">
        <f>IF(【お客さま入力用】申込フォーム!AI119="","",【お客さま入力用】申込フォーム!AI119)</f>
        <v/>
      </c>
      <c r="AI105" s="68" t="str">
        <f>IF(【お客さま入力用】申込フォーム!AJ119="","",【お客さま入力用】申込フォーム!AJ119)</f>
        <v/>
      </c>
      <c r="AJ105" s="68" t="str">
        <f>IF(【お客さま入力用】申込フォーム!AK119="","",【お客さま入力用】申込フォーム!AK119)</f>
        <v/>
      </c>
      <c r="AK105" s="68" t="str">
        <f>IF(【お客さま入力用】申込フォーム!AL119="","",【お客さま入力用】申込フォーム!AL119)</f>
        <v/>
      </c>
      <c r="AL105" s="68" t="str">
        <f>IF(【お客さま入力用】申込フォーム!AM119="","",【お客さま入力用】申込フォーム!AM119)</f>
        <v/>
      </c>
      <c r="AM105" s="68" t="str">
        <f>IF(【お客さま入力用】申込フォーム!AN119="","",【お客さま入力用】申込フォーム!AN119)</f>
        <v/>
      </c>
      <c r="AN105" s="68" t="str">
        <f>IF(【お客さま入力用】申込フォーム!AO119="","",【お客さま入力用】申込フォーム!AO119)</f>
        <v/>
      </c>
      <c r="AO105" s="68" t="str">
        <f>IF(【お客さま入力用】申込フォーム!AP119="","",【お客さま入力用】申込フォーム!AP119)</f>
        <v/>
      </c>
    </row>
    <row r="106" spans="2:41">
      <c r="B106" s="39">
        <v>99</v>
      </c>
      <c r="C106" s="39"/>
      <c r="D106" s="39"/>
      <c r="E106" s="68" t="str">
        <f>IF(【お客さま入力用】申込フォーム!C120="","",【お客さま入力用】申込フォーム!C120)</f>
        <v/>
      </c>
      <c r="F106" s="68" t="str">
        <f>IF(【お客さま入力用】申込フォーム!E120="","",【お客さま入力用】申込フォーム!E120)</f>
        <v/>
      </c>
      <c r="G106" s="68" t="str">
        <f>IF(【お客さま入力用】申込フォーム!F120="","",【お客さま入力用】申込フォーム!F120)</f>
        <v/>
      </c>
      <c r="H106" s="68" t="str">
        <f>IF(【お客さま入力用】申込フォーム!G120="","",【お客さま入力用】申込フォーム!G120)</f>
        <v/>
      </c>
      <c r="I106" s="68" t="str">
        <f>IF(【お客さま入力用】申込フォーム!H120="","",【お客さま入力用】申込フォーム!H120)</f>
        <v/>
      </c>
      <c r="J106" s="68" t="str">
        <f>IF(【お客さま入力用】申込フォーム!I120="","",【お客さま入力用】申込フォーム!I120)</f>
        <v/>
      </c>
      <c r="K106" s="68" t="str">
        <f>IF(【お客さま入力用】申込フォーム!J120="","",【お客さま入力用】申込フォーム!J120)</f>
        <v/>
      </c>
      <c r="L106" s="68" t="str">
        <f>IF(【お客さま入力用】申込フォーム!K120="","",【お客さま入力用】申込フォーム!K120)</f>
        <v/>
      </c>
      <c r="M106" s="68" t="str">
        <f>IF(【お客さま入力用】申込フォーム!L120="","",【お客さま入力用】申込フォーム!L120)</f>
        <v/>
      </c>
      <c r="N106" s="68" t="str">
        <f>IF(【お客さま入力用】申込フォーム!M120="","",【お客さま入力用】申込フォーム!M120)</f>
        <v/>
      </c>
      <c r="O106" s="68" t="str">
        <f>IF(【お客さま入力用】申込フォーム!N120="","",【お客さま入力用】申込フォーム!N120)</f>
        <v/>
      </c>
      <c r="P106" s="68" t="str">
        <f>IF(【お客さま入力用】申込フォーム!O120="","",【お客さま入力用】申込フォーム!O120)</f>
        <v/>
      </c>
      <c r="Q106" s="68" t="str">
        <f>IF(【お客さま入力用】申込フォーム!P120="","",【お客さま入力用】申込フォーム!P120)</f>
        <v/>
      </c>
      <c r="R106" s="68" t="str">
        <f>IF(【お客さま入力用】申込フォーム!Q120="","",【お客さま入力用】申込フォーム!Q120)</f>
        <v/>
      </c>
      <c r="S106" s="68" t="str">
        <f>IF(【お客さま入力用】申込フォーム!T120="","",【お客さま入力用】申込フォーム!T120)</f>
        <v/>
      </c>
      <c r="T106" s="68" t="str">
        <f>IF(【お客さま入力用】申込フォーム!U120="","",【お客さま入力用】申込フォーム!U120)</f>
        <v/>
      </c>
      <c r="U106" s="68" t="str">
        <f>IF(【お客さま入力用】申込フォーム!V120="","",【お客さま入力用】申込フォーム!V120)</f>
        <v/>
      </c>
      <c r="V106" s="68" t="str">
        <f>IF(【お客さま入力用】申込フォーム!W120="","",【お客さま入力用】申込フォーム!W120)</f>
        <v/>
      </c>
      <c r="W106" s="68" t="str">
        <f>IF(【お客さま入力用】申込フォーム!X120="","",【お客さま入力用】申込フォーム!X120)</f>
        <v/>
      </c>
      <c r="X106" s="68" t="str">
        <f>IF(【お客さま入力用】申込フォーム!Y120="","",【お客さま入力用】申込フォーム!Y120)</f>
        <v/>
      </c>
      <c r="Y106" s="68" t="str">
        <f>IF(【お客さま入力用】申込フォーム!Z120="","",【お客さま入力用】申込フォーム!Z120)</f>
        <v/>
      </c>
      <c r="Z106" s="68" t="str">
        <f>IF(【お客さま入力用】申込フォーム!AA120="","",【お客さま入力用】申込フォーム!AA120)</f>
        <v/>
      </c>
      <c r="AA106" s="68" t="str">
        <f>IF(【お客さま入力用】申込フォーム!AB120="","",【お客さま入力用】申込フォーム!AB120)</f>
        <v/>
      </c>
      <c r="AB106" s="68" t="str">
        <f>IF(【お客さま入力用】申込フォーム!AC120="","",【お客さま入力用】申込フォーム!AC120)</f>
        <v/>
      </c>
      <c r="AC106" s="68" t="str">
        <f>IF(【お客さま入力用】申込フォーム!AD120="","",【お客さま入力用】申込フォーム!AD120)</f>
        <v/>
      </c>
      <c r="AD106" s="68" t="str">
        <f>IF(【お客さま入力用】申込フォーム!AE120="","",【お客さま入力用】申込フォーム!AE120)</f>
        <v/>
      </c>
      <c r="AE106" s="68" t="str">
        <f>IF(【お客さま入力用】申込フォーム!AF120="","",【お客さま入力用】申込フォーム!AF120)</f>
        <v/>
      </c>
      <c r="AF106" s="68" t="str">
        <f>IF(【お客さま入力用】申込フォーム!AG120="","",【お客さま入力用】申込フォーム!AG120)</f>
        <v/>
      </c>
      <c r="AG106" s="68" t="str">
        <f>IF(【お客さま入力用】申込フォーム!AH120="","",【お客さま入力用】申込フォーム!AH120)</f>
        <v/>
      </c>
      <c r="AH106" s="68" t="str">
        <f>IF(【お客さま入力用】申込フォーム!AI120="","",【お客さま入力用】申込フォーム!AI120)</f>
        <v/>
      </c>
      <c r="AI106" s="68" t="str">
        <f>IF(【お客さま入力用】申込フォーム!AJ120="","",【お客さま入力用】申込フォーム!AJ120)</f>
        <v/>
      </c>
      <c r="AJ106" s="68" t="str">
        <f>IF(【お客さま入力用】申込フォーム!AK120="","",【お客さま入力用】申込フォーム!AK120)</f>
        <v/>
      </c>
      <c r="AK106" s="68" t="str">
        <f>IF(【お客さま入力用】申込フォーム!AL120="","",【お客さま入力用】申込フォーム!AL120)</f>
        <v/>
      </c>
      <c r="AL106" s="68" t="str">
        <f>IF(【お客さま入力用】申込フォーム!AM120="","",【お客さま入力用】申込フォーム!AM120)</f>
        <v/>
      </c>
      <c r="AM106" s="68" t="str">
        <f>IF(【お客さま入力用】申込フォーム!AN120="","",【お客さま入力用】申込フォーム!AN120)</f>
        <v/>
      </c>
      <c r="AN106" s="68" t="str">
        <f>IF(【お客さま入力用】申込フォーム!AO120="","",【お客さま入力用】申込フォーム!AO120)</f>
        <v/>
      </c>
      <c r="AO106" s="68" t="str">
        <f>IF(【お客さま入力用】申込フォーム!AP120="","",【お客さま入力用】申込フォーム!AP120)</f>
        <v/>
      </c>
    </row>
    <row r="107" spans="2:41">
      <c r="B107" s="39">
        <v>100</v>
      </c>
      <c r="C107" s="39"/>
      <c r="D107" s="39"/>
      <c r="E107" s="68" t="str">
        <f>IF(【お客さま入力用】申込フォーム!C121="","",【お客さま入力用】申込フォーム!C121)</f>
        <v/>
      </c>
      <c r="F107" s="68" t="str">
        <f>IF(【お客さま入力用】申込フォーム!E121="","",【お客さま入力用】申込フォーム!E121)</f>
        <v/>
      </c>
      <c r="G107" s="68" t="str">
        <f>IF(【お客さま入力用】申込フォーム!F121="","",【お客さま入力用】申込フォーム!F121)</f>
        <v/>
      </c>
      <c r="H107" s="68" t="str">
        <f>IF(【お客さま入力用】申込フォーム!G121="","",【お客さま入力用】申込フォーム!G121)</f>
        <v/>
      </c>
      <c r="I107" s="68" t="str">
        <f>IF(【お客さま入力用】申込フォーム!H121="","",【お客さま入力用】申込フォーム!H121)</f>
        <v/>
      </c>
      <c r="J107" s="68" t="str">
        <f>IF(【お客さま入力用】申込フォーム!I121="","",【お客さま入力用】申込フォーム!I121)</f>
        <v/>
      </c>
      <c r="K107" s="68" t="str">
        <f>IF(【お客さま入力用】申込フォーム!J121="","",【お客さま入力用】申込フォーム!J121)</f>
        <v/>
      </c>
      <c r="L107" s="68" t="str">
        <f>IF(【お客さま入力用】申込フォーム!K121="","",【お客さま入力用】申込フォーム!K121)</f>
        <v/>
      </c>
      <c r="M107" s="68" t="str">
        <f>IF(【お客さま入力用】申込フォーム!L121="","",【お客さま入力用】申込フォーム!L121)</f>
        <v/>
      </c>
      <c r="N107" s="68" t="str">
        <f>IF(【お客さま入力用】申込フォーム!M121="","",【お客さま入力用】申込フォーム!M121)</f>
        <v/>
      </c>
      <c r="O107" s="68" t="str">
        <f>IF(【お客さま入力用】申込フォーム!N121="","",【お客さま入力用】申込フォーム!N121)</f>
        <v/>
      </c>
      <c r="P107" s="68" t="str">
        <f>IF(【お客さま入力用】申込フォーム!O121="","",【お客さま入力用】申込フォーム!O121)</f>
        <v/>
      </c>
      <c r="Q107" s="68" t="str">
        <f>IF(【お客さま入力用】申込フォーム!P121="","",【お客さま入力用】申込フォーム!P121)</f>
        <v/>
      </c>
      <c r="R107" s="68" t="str">
        <f>IF(【お客さま入力用】申込フォーム!Q121="","",【お客さま入力用】申込フォーム!Q121)</f>
        <v/>
      </c>
      <c r="S107" s="68" t="str">
        <f>IF(【お客さま入力用】申込フォーム!T121="","",【お客さま入力用】申込フォーム!T121)</f>
        <v/>
      </c>
      <c r="T107" s="68" t="str">
        <f>IF(【お客さま入力用】申込フォーム!U121="","",【お客さま入力用】申込フォーム!U121)</f>
        <v/>
      </c>
      <c r="U107" s="68" t="str">
        <f>IF(【お客さま入力用】申込フォーム!V121="","",【お客さま入力用】申込フォーム!V121)</f>
        <v/>
      </c>
      <c r="V107" s="68" t="str">
        <f>IF(【お客さま入力用】申込フォーム!W121="","",【お客さま入力用】申込フォーム!W121)</f>
        <v/>
      </c>
      <c r="W107" s="68" t="str">
        <f>IF(【お客さま入力用】申込フォーム!X121="","",【お客さま入力用】申込フォーム!X121)</f>
        <v/>
      </c>
      <c r="X107" s="68" t="str">
        <f>IF(【お客さま入力用】申込フォーム!Y121="","",【お客さま入力用】申込フォーム!Y121)</f>
        <v/>
      </c>
      <c r="Y107" s="68" t="str">
        <f>IF(【お客さま入力用】申込フォーム!Z121="","",【お客さま入力用】申込フォーム!Z121)</f>
        <v/>
      </c>
      <c r="Z107" s="68" t="str">
        <f>IF(【お客さま入力用】申込フォーム!AA121="","",【お客さま入力用】申込フォーム!AA121)</f>
        <v/>
      </c>
      <c r="AA107" s="68" t="str">
        <f>IF(【お客さま入力用】申込フォーム!AB121="","",【お客さま入力用】申込フォーム!AB121)</f>
        <v/>
      </c>
      <c r="AB107" s="68" t="str">
        <f>IF(【お客さま入力用】申込フォーム!AC121="","",【お客さま入力用】申込フォーム!AC121)</f>
        <v/>
      </c>
      <c r="AC107" s="68" t="str">
        <f>IF(【お客さま入力用】申込フォーム!AD121="","",【お客さま入力用】申込フォーム!AD121)</f>
        <v/>
      </c>
      <c r="AD107" s="68" t="str">
        <f>IF(【お客さま入力用】申込フォーム!AE121="","",【お客さま入力用】申込フォーム!AE121)</f>
        <v/>
      </c>
      <c r="AE107" s="68" t="str">
        <f>IF(【お客さま入力用】申込フォーム!AF121="","",【お客さま入力用】申込フォーム!AF121)</f>
        <v/>
      </c>
      <c r="AF107" s="68" t="str">
        <f>IF(【お客さま入力用】申込フォーム!AG121="","",【お客さま入力用】申込フォーム!AG121)</f>
        <v/>
      </c>
      <c r="AG107" s="68" t="str">
        <f>IF(【お客さま入力用】申込フォーム!AH121="","",【お客さま入力用】申込フォーム!AH121)</f>
        <v/>
      </c>
      <c r="AH107" s="68" t="str">
        <f>IF(【お客さま入力用】申込フォーム!AI121="","",【お客さま入力用】申込フォーム!AI121)</f>
        <v/>
      </c>
      <c r="AI107" s="68" t="str">
        <f>IF(【お客さま入力用】申込フォーム!AJ121="","",【お客さま入力用】申込フォーム!AJ121)</f>
        <v/>
      </c>
      <c r="AJ107" s="68" t="str">
        <f>IF(【お客さま入力用】申込フォーム!AK121="","",【お客さま入力用】申込フォーム!AK121)</f>
        <v/>
      </c>
      <c r="AK107" s="68" t="str">
        <f>IF(【お客さま入力用】申込フォーム!AL121="","",【お客さま入力用】申込フォーム!AL121)</f>
        <v/>
      </c>
      <c r="AL107" s="68" t="str">
        <f>IF(【お客さま入力用】申込フォーム!AM121="","",【お客さま入力用】申込フォーム!AM121)</f>
        <v/>
      </c>
      <c r="AM107" s="68" t="str">
        <f>IF(【お客さま入力用】申込フォーム!AN121="","",【お客さま入力用】申込フォーム!AN121)</f>
        <v/>
      </c>
      <c r="AN107" s="68" t="str">
        <f>IF(【お客さま入力用】申込フォーム!AO121="","",【お客さま入力用】申込フォーム!AO121)</f>
        <v/>
      </c>
      <c r="AO107" s="68" t="str">
        <f>IF(【お客さま入力用】申込フォーム!AP121="","",【お客さま入力用】申込フォーム!AP121)</f>
        <v/>
      </c>
    </row>
    <row r="108" spans="2:41">
      <c r="B108" s="39">
        <v>101</v>
      </c>
      <c r="C108" s="39"/>
      <c r="D108" s="39"/>
      <c r="E108" s="68" t="str">
        <f>IF(【お客さま入力用】申込フォーム!C122="","",【お客さま入力用】申込フォーム!C122)</f>
        <v/>
      </c>
      <c r="F108" s="68" t="str">
        <f>IF(【お客さま入力用】申込フォーム!E122="","",【お客さま入力用】申込フォーム!E122)</f>
        <v/>
      </c>
      <c r="G108" s="68" t="str">
        <f>IF(【お客さま入力用】申込フォーム!F122="","",【お客さま入力用】申込フォーム!F122)</f>
        <v/>
      </c>
      <c r="H108" s="68" t="str">
        <f>IF(【お客さま入力用】申込フォーム!G122="","",【お客さま入力用】申込フォーム!G122)</f>
        <v/>
      </c>
      <c r="I108" s="68" t="str">
        <f>IF(【お客さま入力用】申込フォーム!H122="","",【お客さま入力用】申込フォーム!H122)</f>
        <v/>
      </c>
      <c r="J108" s="68" t="str">
        <f>IF(【お客さま入力用】申込フォーム!I122="","",【お客さま入力用】申込フォーム!I122)</f>
        <v/>
      </c>
      <c r="K108" s="68" t="str">
        <f>IF(【お客さま入力用】申込フォーム!J122="","",【お客さま入力用】申込フォーム!J122)</f>
        <v/>
      </c>
      <c r="L108" s="68" t="str">
        <f>IF(【お客さま入力用】申込フォーム!K122="","",【お客さま入力用】申込フォーム!K122)</f>
        <v/>
      </c>
      <c r="M108" s="68" t="str">
        <f>IF(【お客さま入力用】申込フォーム!L122="","",【お客さま入力用】申込フォーム!L122)</f>
        <v/>
      </c>
      <c r="N108" s="68" t="str">
        <f>IF(【お客さま入力用】申込フォーム!M122="","",【お客さま入力用】申込フォーム!M122)</f>
        <v/>
      </c>
      <c r="O108" s="68" t="str">
        <f>IF(【お客さま入力用】申込フォーム!N122="","",【お客さま入力用】申込フォーム!N122)</f>
        <v/>
      </c>
      <c r="P108" s="68" t="str">
        <f>IF(【お客さま入力用】申込フォーム!O122="","",【お客さま入力用】申込フォーム!O122)</f>
        <v/>
      </c>
      <c r="Q108" s="68" t="str">
        <f>IF(【お客さま入力用】申込フォーム!P122="","",【お客さま入力用】申込フォーム!P122)</f>
        <v/>
      </c>
      <c r="R108" s="68" t="str">
        <f>IF(【お客さま入力用】申込フォーム!Q122="","",【お客さま入力用】申込フォーム!Q122)</f>
        <v/>
      </c>
      <c r="S108" s="68" t="str">
        <f>IF(【お客さま入力用】申込フォーム!T122="","",【お客さま入力用】申込フォーム!T122)</f>
        <v/>
      </c>
      <c r="T108" s="68" t="str">
        <f>IF(【お客さま入力用】申込フォーム!U122="","",【お客さま入力用】申込フォーム!U122)</f>
        <v/>
      </c>
      <c r="U108" s="68" t="str">
        <f>IF(【お客さま入力用】申込フォーム!V122="","",【お客さま入力用】申込フォーム!V122)</f>
        <v/>
      </c>
      <c r="V108" s="68" t="str">
        <f>IF(【お客さま入力用】申込フォーム!W122="","",【お客さま入力用】申込フォーム!W122)</f>
        <v/>
      </c>
      <c r="W108" s="68" t="str">
        <f>IF(【お客さま入力用】申込フォーム!X122="","",【お客さま入力用】申込フォーム!X122)</f>
        <v/>
      </c>
      <c r="X108" s="68" t="str">
        <f>IF(【お客さま入力用】申込フォーム!Y122="","",【お客さま入力用】申込フォーム!Y122)</f>
        <v/>
      </c>
      <c r="Y108" s="68" t="str">
        <f>IF(【お客さま入力用】申込フォーム!Z122="","",【お客さま入力用】申込フォーム!Z122)</f>
        <v/>
      </c>
      <c r="Z108" s="68" t="str">
        <f>IF(【お客さま入力用】申込フォーム!AA122="","",【お客さま入力用】申込フォーム!AA122)</f>
        <v/>
      </c>
      <c r="AA108" s="68" t="str">
        <f>IF(【お客さま入力用】申込フォーム!AB122="","",【お客さま入力用】申込フォーム!AB122)</f>
        <v/>
      </c>
      <c r="AB108" s="68" t="str">
        <f>IF(【お客さま入力用】申込フォーム!AC122="","",【お客さま入力用】申込フォーム!AC122)</f>
        <v/>
      </c>
      <c r="AC108" s="68" t="str">
        <f>IF(【お客さま入力用】申込フォーム!AD122="","",【お客さま入力用】申込フォーム!AD122)</f>
        <v/>
      </c>
      <c r="AD108" s="68" t="str">
        <f>IF(【お客さま入力用】申込フォーム!AE122="","",【お客さま入力用】申込フォーム!AE122)</f>
        <v/>
      </c>
      <c r="AE108" s="68" t="str">
        <f>IF(【お客さま入力用】申込フォーム!AF122="","",【お客さま入力用】申込フォーム!AF122)</f>
        <v/>
      </c>
      <c r="AF108" s="68" t="str">
        <f>IF(【お客さま入力用】申込フォーム!AG122="","",【お客さま入力用】申込フォーム!AG122)</f>
        <v/>
      </c>
      <c r="AG108" s="68" t="str">
        <f>IF(【お客さま入力用】申込フォーム!AH122="","",【お客さま入力用】申込フォーム!AH122)</f>
        <v/>
      </c>
      <c r="AH108" s="68" t="str">
        <f>IF(【お客さま入力用】申込フォーム!AI122="","",【お客さま入力用】申込フォーム!AI122)</f>
        <v/>
      </c>
      <c r="AI108" s="68" t="str">
        <f>IF(【お客さま入力用】申込フォーム!AJ122="","",【お客さま入力用】申込フォーム!AJ122)</f>
        <v/>
      </c>
      <c r="AJ108" s="68" t="str">
        <f>IF(【お客さま入力用】申込フォーム!AK122="","",【お客さま入力用】申込フォーム!AK122)</f>
        <v/>
      </c>
      <c r="AK108" s="68" t="str">
        <f>IF(【お客さま入力用】申込フォーム!AL122="","",【お客さま入力用】申込フォーム!AL122)</f>
        <v/>
      </c>
      <c r="AL108" s="68" t="str">
        <f>IF(【お客さま入力用】申込フォーム!AM122="","",【お客さま入力用】申込フォーム!AM122)</f>
        <v/>
      </c>
      <c r="AM108" s="68" t="str">
        <f>IF(【お客さま入力用】申込フォーム!AN122="","",【お客さま入力用】申込フォーム!AN122)</f>
        <v/>
      </c>
      <c r="AN108" s="68" t="str">
        <f>IF(【お客さま入力用】申込フォーム!AO122="","",【お客さま入力用】申込フォーム!AO122)</f>
        <v/>
      </c>
      <c r="AO108" s="68" t="str">
        <f>IF(【お客さま入力用】申込フォーム!AP122="","",【お客さま入力用】申込フォーム!AP122)</f>
        <v/>
      </c>
    </row>
    <row r="109" spans="2:41">
      <c r="B109" s="39">
        <v>102</v>
      </c>
      <c r="C109" s="39"/>
      <c r="D109" s="39"/>
      <c r="E109" s="68" t="str">
        <f>IF(【お客さま入力用】申込フォーム!C123="","",【お客さま入力用】申込フォーム!C123)</f>
        <v/>
      </c>
      <c r="F109" s="68" t="str">
        <f>IF(【お客さま入力用】申込フォーム!E123="","",【お客さま入力用】申込フォーム!E123)</f>
        <v/>
      </c>
      <c r="G109" s="68" t="str">
        <f>IF(【お客さま入力用】申込フォーム!F123="","",【お客さま入力用】申込フォーム!F123)</f>
        <v/>
      </c>
      <c r="H109" s="68" t="str">
        <f>IF(【お客さま入力用】申込フォーム!G123="","",【お客さま入力用】申込フォーム!G123)</f>
        <v/>
      </c>
      <c r="I109" s="68" t="str">
        <f>IF(【お客さま入力用】申込フォーム!H123="","",【お客さま入力用】申込フォーム!H123)</f>
        <v/>
      </c>
      <c r="J109" s="68" t="str">
        <f>IF(【お客さま入力用】申込フォーム!I123="","",【お客さま入力用】申込フォーム!I123)</f>
        <v/>
      </c>
      <c r="K109" s="68" t="str">
        <f>IF(【お客さま入力用】申込フォーム!J123="","",【お客さま入力用】申込フォーム!J123)</f>
        <v/>
      </c>
      <c r="L109" s="68" t="str">
        <f>IF(【お客さま入力用】申込フォーム!K123="","",【お客さま入力用】申込フォーム!K123)</f>
        <v/>
      </c>
      <c r="M109" s="68" t="str">
        <f>IF(【お客さま入力用】申込フォーム!L123="","",【お客さま入力用】申込フォーム!L123)</f>
        <v/>
      </c>
      <c r="N109" s="68" t="str">
        <f>IF(【お客さま入力用】申込フォーム!M123="","",【お客さま入力用】申込フォーム!M123)</f>
        <v/>
      </c>
      <c r="O109" s="68" t="str">
        <f>IF(【お客さま入力用】申込フォーム!N123="","",【お客さま入力用】申込フォーム!N123)</f>
        <v/>
      </c>
      <c r="P109" s="68" t="str">
        <f>IF(【お客さま入力用】申込フォーム!O123="","",【お客さま入力用】申込フォーム!O123)</f>
        <v/>
      </c>
      <c r="Q109" s="68" t="str">
        <f>IF(【お客さま入力用】申込フォーム!P123="","",【お客さま入力用】申込フォーム!P123)</f>
        <v/>
      </c>
      <c r="R109" s="68" t="str">
        <f>IF(【お客さま入力用】申込フォーム!Q123="","",【お客さま入力用】申込フォーム!Q123)</f>
        <v/>
      </c>
      <c r="S109" s="68" t="str">
        <f>IF(【お客さま入力用】申込フォーム!T123="","",【お客さま入力用】申込フォーム!T123)</f>
        <v/>
      </c>
      <c r="T109" s="68" t="str">
        <f>IF(【お客さま入力用】申込フォーム!U123="","",【お客さま入力用】申込フォーム!U123)</f>
        <v/>
      </c>
      <c r="U109" s="68" t="str">
        <f>IF(【お客さま入力用】申込フォーム!V123="","",【お客さま入力用】申込フォーム!V123)</f>
        <v/>
      </c>
      <c r="V109" s="68" t="str">
        <f>IF(【お客さま入力用】申込フォーム!W123="","",【お客さま入力用】申込フォーム!W123)</f>
        <v/>
      </c>
      <c r="W109" s="68" t="str">
        <f>IF(【お客さま入力用】申込フォーム!X123="","",【お客さま入力用】申込フォーム!X123)</f>
        <v/>
      </c>
      <c r="X109" s="68" t="str">
        <f>IF(【お客さま入力用】申込フォーム!Y123="","",【お客さま入力用】申込フォーム!Y123)</f>
        <v/>
      </c>
      <c r="Y109" s="68" t="str">
        <f>IF(【お客さま入力用】申込フォーム!Z123="","",【お客さま入力用】申込フォーム!Z123)</f>
        <v/>
      </c>
      <c r="Z109" s="68" t="str">
        <f>IF(【お客さま入力用】申込フォーム!AA123="","",【お客さま入力用】申込フォーム!AA123)</f>
        <v/>
      </c>
      <c r="AA109" s="68" t="str">
        <f>IF(【お客さま入力用】申込フォーム!AB123="","",【お客さま入力用】申込フォーム!AB123)</f>
        <v/>
      </c>
      <c r="AB109" s="68" t="str">
        <f>IF(【お客さま入力用】申込フォーム!AC123="","",【お客さま入力用】申込フォーム!AC123)</f>
        <v/>
      </c>
      <c r="AC109" s="68" t="str">
        <f>IF(【お客さま入力用】申込フォーム!AD123="","",【お客さま入力用】申込フォーム!AD123)</f>
        <v/>
      </c>
      <c r="AD109" s="68" t="str">
        <f>IF(【お客さま入力用】申込フォーム!AE123="","",【お客さま入力用】申込フォーム!AE123)</f>
        <v/>
      </c>
      <c r="AE109" s="68" t="str">
        <f>IF(【お客さま入力用】申込フォーム!AF123="","",【お客さま入力用】申込フォーム!AF123)</f>
        <v/>
      </c>
      <c r="AF109" s="68" t="str">
        <f>IF(【お客さま入力用】申込フォーム!AG123="","",【お客さま入力用】申込フォーム!AG123)</f>
        <v/>
      </c>
      <c r="AG109" s="68" t="str">
        <f>IF(【お客さま入力用】申込フォーム!AH123="","",【お客さま入力用】申込フォーム!AH123)</f>
        <v/>
      </c>
      <c r="AH109" s="68" t="str">
        <f>IF(【お客さま入力用】申込フォーム!AI123="","",【お客さま入力用】申込フォーム!AI123)</f>
        <v/>
      </c>
      <c r="AI109" s="68" t="str">
        <f>IF(【お客さま入力用】申込フォーム!AJ123="","",【お客さま入力用】申込フォーム!AJ123)</f>
        <v/>
      </c>
      <c r="AJ109" s="68" t="str">
        <f>IF(【お客さま入力用】申込フォーム!AK123="","",【お客さま入力用】申込フォーム!AK123)</f>
        <v/>
      </c>
      <c r="AK109" s="68" t="str">
        <f>IF(【お客さま入力用】申込フォーム!AL123="","",【お客さま入力用】申込フォーム!AL123)</f>
        <v/>
      </c>
      <c r="AL109" s="68" t="str">
        <f>IF(【お客さま入力用】申込フォーム!AM123="","",【お客さま入力用】申込フォーム!AM123)</f>
        <v/>
      </c>
      <c r="AM109" s="68" t="str">
        <f>IF(【お客さま入力用】申込フォーム!AN123="","",【お客さま入力用】申込フォーム!AN123)</f>
        <v/>
      </c>
      <c r="AN109" s="68" t="str">
        <f>IF(【お客さま入力用】申込フォーム!AO123="","",【お客さま入力用】申込フォーム!AO123)</f>
        <v/>
      </c>
      <c r="AO109" s="68" t="str">
        <f>IF(【お客さま入力用】申込フォーム!AP123="","",【お客さま入力用】申込フォーム!AP123)</f>
        <v/>
      </c>
    </row>
    <row r="110" spans="2:41">
      <c r="B110" s="39">
        <v>103</v>
      </c>
      <c r="C110" s="39"/>
      <c r="D110" s="39"/>
      <c r="E110" s="68" t="str">
        <f>IF(【お客さま入力用】申込フォーム!C124="","",【お客さま入力用】申込フォーム!C124)</f>
        <v/>
      </c>
      <c r="F110" s="68" t="str">
        <f>IF(【お客さま入力用】申込フォーム!E124="","",【お客さま入力用】申込フォーム!E124)</f>
        <v/>
      </c>
      <c r="G110" s="68" t="str">
        <f>IF(【お客さま入力用】申込フォーム!F124="","",【お客さま入力用】申込フォーム!F124)</f>
        <v/>
      </c>
      <c r="H110" s="68" t="str">
        <f>IF(【お客さま入力用】申込フォーム!G124="","",【お客さま入力用】申込フォーム!G124)</f>
        <v/>
      </c>
      <c r="I110" s="68" t="str">
        <f>IF(【お客さま入力用】申込フォーム!H124="","",【お客さま入力用】申込フォーム!H124)</f>
        <v/>
      </c>
      <c r="J110" s="68" t="str">
        <f>IF(【お客さま入力用】申込フォーム!I124="","",【お客さま入力用】申込フォーム!I124)</f>
        <v/>
      </c>
      <c r="K110" s="68" t="str">
        <f>IF(【お客さま入力用】申込フォーム!J124="","",【お客さま入力用】申込フォーム!J124)</f>
        <v/>
      </c>
      <c r="L110" s="68" t="str">
        <f>IF(【お客さま入力用】申込フォーム!K124="","",【お客さま入力用】申込フォーム!K124)</f>
        <v/>
      </c>
      <c r="M110" s="68" t="str">
        <f>IF(【お客さま入力用】申込フォーム!L124="","",【お客さま入力用】申込フォーム!L124)</f>
        <v/>
      </c>
      <c r="N110" s="68" t="str">
        <f>IF(【お客さま入力用】申込フォーム!M124="","",【お客さま入力用】申込フォーム!M124)</f>
        <v/>
      </c>
      <c r="O110" s="68" t="str">
        <f>IF(【お客さま入力用】申込フォーム!N124="","",【お客さま入力用】申込フォーム!N124)</f>
        <v/>
      </c>
      <c r="P110" s="68" t="str">
        <f>IF(【お客さま入力用】申込フォーム!O124="","",【お客さま入力用】申込フォーム!O124)</f>
        <v/>
      </c>
      <c r="Q110" s="68" t="str">
        <f>IF(【お客さま入力用】申込フォーム!P124="","",【お客さま入力用】申込フォーム!P124)</f>
        <v/>
      </c>
      <c r="R110" s="68" t="str">
        <f>IF(【お客さま入力用】申込フォーム!Q124="","",【お客さま入力用】申込フォーム!Q124)</f>
        <v/>
      </c>
      <c r="S110" s="68" t="str">
        <f>IF(【お客さま入力用】申込フォーム!T124="","",【お客さま入力用】申込フォーム!T124)</f>
        <v/>
      </c>
      <c r="T110" s="68" t="str">
        <f>IF(【お客さま入力用】申込フォーム!U124="","",【お客さま入力用】申込フォーム!U124)</f>
        <v/>
      </c>
      <c r="U110" s="68" t="str">
        <f>IF(【お客さま入力用】申込フォーム!V124="","",【お客さま入力用】申込フォーム!V124)</f>
        <v/>
      </c>
      <c r="V110" s="68" t="str">
        <f>IF(【お客さま入力用】申込フォーム!W124="","",【お客さま入力用】申込フォーム!W124)</f>
        <v/>
      </c>
      <c r="W110" s="68" t="str">
        <f>IF(【お客さま入力用】申込フォーム!X124="","",【お客さま入力用】申込フォーム!X124)</f>
        <v/>
      </c>
      <c r="X110" s="68" t="str">
        <f>IF(【お客さま入力用】申込フォーム!Y124="","",【お客さま入力用】申込フォーム!Y124)</f>
        <v/>
      </c>
      <c r="Y110" s="68" t="str">
        <f>IF(【お客さま入力用】申込フォーム!Z124="","",【お客さま入力用】申込フォーム!Z124)</f>
        <v/>
      </c>
      <c r="Z110" s="68" t="str">
        <f>IF(【お客さま入力用】申込フォーム!AA124="","",【お客さま入力用】申込フォーム!AA124)</f>
        <v/>
      </c>
      <c r="AA110" s="68" t="str">
        <f>IF(【お客さま入力用】申込フォーム!AB124="","",【お客さま入力用】申込フォーム!AB124)</f>
        <v/>
      </c>
      <c r="AB110" s="68" t="str">
        <f>IF(【お客さま入力用】申込フォーム!AC124="","",【お客さま入力用】申込フォーム!AC124)</f>
        <v/>
      </c>
      <c r="AC110" s="68" t="str">
        <f>IF(【お客さま入力用】申込フォーム!AD124="","",【お客さま入力用】申込フォーム!AD124)</f>
        <v/>
      </c>
      <c r="AD110" s="68" t="str">
        <f>IF(【お客さま入力用】申込フォーム!AE124="","",【お客さま入力用】申込フォーム!AE124)</f>
        <v/>
      </c>
      <c r="AE110" s="68" t="str">
        <f>IF(【お客さま入力用】申込フォーム!AF124="","",【お客さま入力用】申込フォーム!AF124)</f>
        <v/>
      </c>
      <c r="AF110" s="68" t="str">
        <f>IF(【お客さま入力用】申込フォーム!AG124="","",【お客さま入力用】申込フォーム!AG124)</f>
        <v/>
      </c>
      <c r="AG110" s="68" t="str">
        <f>IF(【お客さま入力用】申込フォーム!AH124="","",【お客さま入力用】申込フォーム!AH124)</f>
        <v/>
      </c>
      <c r="AH110" s="68" t="str">
        <f>IF(【お客さま入力用】申込フォーム!AI124="","",【お客さま入力用】申込フォーム!AI124)</f>
        <v/>
      </c>
      <c r="AI110" s="68" t="str">
        <f>IF(【お客さま入力用】申込フォーム!AJ124="","",【お客さま入力用】申込フォーム!AJ124)</f>
        <v/>
      </c>
      <c r="AJ110" s="68" t="str">
        <f>IF(【お客さま入力用】申込フォーム!AK124="","",【お客さま入力用】申込フォーム!AK124)</f>
        <v/>
      </c>
      <c r="AK110" s="68" t="str">
        <f>IF(【お客さま入力用】申込フォーム!AL124="","",【お客さま入力用】申込フォーム!AL124)</f>
        <v/>
      </c>
      <c r="AL110" s="68" t="str">
        <f>IF(【お客さま入力用】申込フォーム!AM124="","",【お客さま入力用】申込フォーム!AM124)</f>
        <v/>
      </c>
      <c r="AM110" s="68" t="str">
        <f>IF(【お客さま入力用】申込フォーム!AN124="","",【お客さま入力用】申込フォーム!AN124)</f>
        <v/>
      </c>
      <c r="AN110" s="68" t="str">
        <f>IF(【お客さま入力用】申込フォーム!AO124="","",【お客さま入力用】申込フォーム!AO124)</f>
        <v/>
      </c>
      <c r="AO110" s="68" t="str">
        <f>IF(【お客さま入力用】申込フォーム!AP124="","",【お客さま入力用】申込フォーム!AP124)</f>
        <v/>
      </c>
    </row>
    <row r="111" spans="2:41">
      <c r="B111" s="39">
        <v>104</v>
      </c>
      <c r="C111" s="39"/>
      <c r="D111" s="39"/>
      <c r="E111" s="68" t="str">
        <f>IF(【お客さま入力用】申込フォーム!C125="","",【お客さま入力用】申込フォーム!C125)</f>
        <v/>
      </c>
      <c r="F111" s="68" t="str">
        <f>IF(【お客さま入力用】申込フォーム!E125="","",【お客さま入力用】申込フォーム!E125)</f>
        <v/>
      </c>
      <c r="G111" s="68" t="str">
        <f>IF(【お客さま入力用】申込フォーム!F125="","",【お客さま入力用】申込フォーム!F125)</f>
        <v/>
      </c>
      <c r="H111" s="68" t="str">
        <f>IF(【お客さま入力用】申込フォーム!G125="","",【お客さま入力用】申込フォーム!G125)</f>
        <v/>
      </c>
      <c r="I111" s="68" t="str">
        <f>IF(【お客さま入力用】申込フォーム!H125="","",【お客さま入力用】申込フォーム!H125)</f>
        <v/>
      </c>
      <c r="J111" s="68" t="str">
        <f>IF(【お客さま入力用】申込フォーム!I125="","",【お客さま入力用】申込フォーム!I125)</f>
        <v/>
      </c>
      <c r="K111" s="68" t="str">
        <f>IF(【お客さま入力用】申込フォーム!J125="","",【お客さま入力用】申込フォーム!J125)</f>
        <v/>
      </c>
      <c r="L111" s="68" t="str">
        <f>IF(【お客さま入力用】申込フォーム!K125="","",【お客さま入力用】申込フォーム!K125)</f>
        <v/>
      </c>
      <c r="M111" s="68" t="str">
        <f>IF(【お客さま入力用】申込フォーム!L125="","",【お客さま入力用】申込フォーム!L125)</f>
        <v/>
      </c>
      <c r="N111" s="68" t="str">
        <f>IF(【お客さま入力用】申込フォーム!M125="","",【お客さま入力用】申込フォーム!M125)</f>
        <v/>
      </c>
      <c r="O111" s="68" t="str">
        <f>IF(【お客さま入力用】申込フォーム!N125="","",【お客さま入力用】申込フォーム!N125)</f>
        <v/>
      </c>
      <c r="P111" s="68" t="str">
        <f>IF(【お客さま入力用】申込フォーム!O125="","",【お客さま入力用】申込フォーム!O125)</f>
        <v/>
      </c>
      <c r="Q111" s="68" t="str">
        <f>IF(【お客さま入力用】申込フォーム!P125="","",【お客さま入力用】申込フォーム!P125)</f>
        <v/>
      </c>
      <c r="R111" s="68" t="str">
        <f>IF(【お客さま入力用】申込フォーム!Q125="","",【お客さま入力用】申込フォーム!Q125)</f>
        <v/>
      </c>
      <c r="S111" s="68" t="str">
        <f>IF(【お客さま入力用】申込フォーム!T125="","",【お客さま入力用】申込フォーム!T125)</f>
        <v/>
      </c>
      <c r="T111" s="68" t="str">
        <f>IF(【お客さま入力用】申込フォーム!U125="","",【お客さま入力用】申込フォーム!U125)</f>
        <v/>
      </c>
      <c r="U111" s="68" t="str">
        <f>IF(【お客さま入力用】申込フォーム!V125="","",【お客さま入力用】申込フォーム!V125)</f>
        <v/>
      </c>
      <c r="V111" s="68" t="str">
        <f>IF(【お客さま入力用】申込フォーム!W125="","",【お客さま入力用】申込フォーム!W125)</f>
        <v/>
      </c>
      <c r="W111" s="68" t="str">
        <f>IF(【お客さま入力用】申込フォーム!X125="","",【お客さま入力用】申込フォーム!X125)</f>
        <v/>
      </c>
      <c r="X111" s="68" t="str">
        <f>IF(【お客さま入力用】申込フォーム!Y125="","",【お客さま入力用】申込フォーム!Y125)</f>
        <v/>
      </c>
      <c r="Y111" s="68" t="str">
        <f>IF(【お客さま入力用】申込フォーム!Z125="","",【お客さま入力用】申込フォーム!Z125)</f>
        <v/>
      </c>
      <c r="Z111" s="68" t="str">
        <f>IF(【お客さま入力用】申込フォーム!AA125="","",【お客さま入力用】申込フォーム!AA125)</f>
        <v/>
      </c>
      <c r="AA111" s="68" t="str">
        <f>IF(【お客さま入力用】申込フォーム!AB125="","",【お客さま入力用】申込フォーム!AB125)</f>
        <v/>
      </c>
      <c r="AB111" s="68" t="str">
        <f>IF(【お客さま入力用】申込フォーム!AC125="","",【お客さま入力用】申込フォーム!AC125)</f>
        <v/>
      </c>
      <c r="AC111" s="68" t="str">
        <f>IF(【お客さま入力用】申込フォーム!AD125="","",【お客さま入力用】申込フォーム!AD125)</f>
        <v/>
      </c>
      <c r="AD111" s="68" t="str">
        <f>IF(【お客さま入力用】申込フォーム!AE125="","",【お客さま入力用】申込フォーム!AE125)</f>
        <v/>
      </c>
      <c r="AE111" s="68" t="str">
        <f>IF(【お客さま入力用】申込フォーム!AF125="","",【お客さま入力用】申込フォーム!AF125)</f>
        <v/>
      </c>
      <c r="AF111" s="68" t="str">
        <f>IF(【お客さま入力用】申込フォーム!AG125="","",【お客さま入力用】申込フォーム!AG125)</f>
        <v/>
      </c>
      <c r="AG111" s="68" t="str">
        <f>IF(【お客さま入力用】申込フォーム!AH125="","",【お客さま入力用】申込フォーム!AH125)</f>
        <v/>
      </c>
      <c r="AH111" s="68" t="str">
        <f>IF(【お客さま入力用】申込フォーム!AI125="","",【お客さま入力用】申込フォーム!AI125)</f>
        <v/>
      </c>
      <c r="AI111" s="68" t="str">
        <f>IF(【お客さま入力用】申込フォーム!AJ125="","",【お客さま入力用】申込フォーム!AJ125)</f>
        <v/>
      </c>
      <c r="AJ111" s="68" t="str">
        <f>IF(【お客さま入力用】申込フォーム!AK125="","",【お客さま入力用】申込フォーム!AK125)</f>
        <v/>
      </c>
      <c r="AK111" s="68" t="str">
        <f>IF(【お客さま入力用】申込フォーム!AL125="","",【お客さま入力用】申込フォーム!AL125)</f>
        <v/>
      </c>
      <c r="AL111" s="68" t="str">
        <f>IF(【お客さま入力用】申込フォーム!AM125="","",【お客さま入力用】申込フォーム!AM125)</f>
        <v/>
      </c>
      <c r="AM111" s="68" t="str">
        <f>IF(【お客さま入力用】申込フォーム!AN125="","",【お客さま入力用】申込フォーム!AN125)</f>
        <v/>
      </c>
      <c r="AN111" s="68" t="str">
        <f>IF(【お客さま入力用】申込フォーム!AO125="","",【お客さま入力用】申込フォーム!AO125)</f>
        <v/>
      </c>
      <c r="AO111" s="68" t="str">
        <f>IF(【お客さま入力用】申込フォーム!AP125="","",【お客さま入力用】申込フォーム!AP125)</f>
        <v/>
      </c>
    </row>
    <row r="112" spans="2:41">
      <c r="B112" s="39">
        <v>105</v>
      </c>
      <c r="C112" s="39"/>
      <c r="D112" s="39"/>
      <c r="E112" s="68" t="str">
        <f>IF(【お客さま入力用】申込フォーム!C126="","",【お客さま入力用】申込フォーム!C126)</f>
        <v/>
      </c>
      <c r="F112" s="68" t="str">
        <f>IF(【お客さま入力用】申込フォーム!E126="","",【お客さま入力用】申込フォーム!E126)</f>
        <v/>
      </c>
      <c r="G112" s="68" t="str">
        <f>IF(【お客さま入力用】申込フォーム!F126="","",【お客さま入力用】申込フォーム!F126)</f>
        <v/>
      </c>
      <c r="H112" s="68" t="str">
        <f>IF(【お客さま入力用】申込フォーム!G126="","",【お客さま入力用】申込フォーム!G126)</f>
        <v/>
      </c>
      <c r="I112" s="68" t="str">
        <f>IF(【お客さま入力用】申込フォーム!H126="","",【お客さま入力用】申込フォーム!H126)</f>
        <v/>
      </c>
      <c r="J112" s="68" t="str">
        <f>IF(【お客さま入力用】申込フォーム!I126="","",【お客さま入力用】申込フォーム!I126)</f>
        <v/>
      </c>
      <c r="K112" s="68" t="str">
        <f>IF(【お客さま入力用】申込フォーム!J126="","",【お客さま入力用】申込フォーム!J126)</f>
        <v/>
      </c>
      <c r="L112" s="68" t="str">
        <f>IF(【お客さま入力用】申込フォーム!K126="","",【お客さま入力用】申込フォーム!K126)</f>
        <v/>
      </c>
      <c r="M112" s="68" t="str">
        <f>IF(【お客さま入力用】申込フォーム!L126="","",【お客さま入力用】申込フォーム!L126)</f>
        <v/>
      </c>
      <c r="N112" s="68" t="str">
        <f>IF(【お客さま入力用】申込フォーム!M126="","",【お客さま入力用】申込フォーム!M126)</f>
        <v/>
      </c>
      <c r="O112" s="68" t="str">
        <f>IF(【お客さま入力用】申込フォーム!N126="","",【お客さま入力用】申込フォーム!N126)</f>
        <v/>
      </c>
      <c r="P112" s="68" t="str">
        <f>IF(【お客さま入力用】申込フォーム!O126="","",【お客さま入力用】申込フォーム!O126)</f>
        <v/>
      </c>
      <c r="Q112" s="68" t="str">
        <f>IF(【お客さま入力用】申込フォーム!P126="","",【お客さま入力用】申込フォーム!P126)</f>
        <v/>
      </c>
      <c r="R112" s="68" t="str">
        <f>IF(【お客さま入力用】申込フォーム!Q126="","",【お客さま入力用】申込フォーム!Q126)</f>
        <v/>
      </c>
      <c r="S112" s="68" t="str">
        <f>IF(【お客さま入力用】申込フォーム!T126="","",【お客さま入力用】申込フォーム!T126)</f>
        <v/>
      </c>
      <c r="T112" s="68" t="str">
        <f>IF(【お客さま入力用】申込フォーム!U126="","",【お客さま入力用】申込フォーム!U126)</f>
        <v/>
      </c>
      <c r="U112" s="68" t="str">
        <f>IF(【お客さま入力用】申込フォーム!V126="","",【お客さま入力用】申込フォーム!V126)</f>
        <v/>
      </c>
      <c r="V112" s="68" t="str">
        <f>IF(【お客さま入力用】申込フォーム!W126="","",【お客さま入力用】申込フォーム!W126)</f>
        <v/>
      </c>
      <c r="W112" s="68" t="str">
        <f>IF(【お客さま入力用】申込フォーム!X126="","",【お客さま入力用】申込フォーム!X126)</f>
        <v/>
      </c>
      <c r="X112" s="68" t="str">
        <f>IF(【お客さま入力用】申込フォーム!Y126="","",【お客さま入力用】申込フォーム!Y126)</f>
        <v/>
      </c>
      <c r="Y112" s="68" t="str">
        <f>IF(【お客さま入力用】申込フォーム!Z126="","",【お客さま入力用】申込フォーム!Z126)</f>
        <v/>
      </c>
      <c r="Z112" s="68" t="str">
        <f>IF(【お客さま入力用】申込フォーム!AA126="","",【お客さま入力用】申込フォーム!AA126)</f>
        <v/>
      </c>
      <c r="AA112" s="68" t="str">
        <f>IF(【お客さま入力用】申込フォーム!AB126="","",【お客さま入力用】申込フォーム!AB126)</f>
        <v/>
      </c>
      <c r="AB112" s="68" t="str">
        <f>IF(【お客さま入力用】申込フォーム!AC126="","",【お客さま入力用】申込フォーム!AC126)</f>
        <v/>
      </c>
      <c r="AC112" s="68" t="str">
        <f>IF(【お客さま入力用】申込フォーム!AD126="","",【お客さま入力用】申込フォーム!AD126)</f>
        <v/>
      </c>
      <c r="AD112" s="68" t="str">
        <f>IF(【お客さま入力用】申込フォーム!AE126="","",【お客さま入力用】申込フォーム!AE126)</f>
        <v/>
      </c>
      <c r="AE112" s="68" t="str">
        <f>IF(【お客さま入力用】申込フォーム!AF126="","",【お客さま入力用】申込フォーム!AF126)</f>
        <v/>
      </c>
      <c r="AF112" s="68" t="str">
        <f>IF(【お客さま入力用】申込フォーム!AG126="","",【お客さま入力用】申込フォーム!AG126)</f>
        <v/>
      </c>
      <c r="AG112" s="68" t="str">
        <f>IF(【お客さま入力用】申込フォーム!AH126="","",【お客さま入力用】申込フォーム!AH126)</f>
        <v/>
      </c>
      <c r="AH112" s="68" t="str">
        <f>IF(【お客さま入力用】申込フォーム!AI126="","",【お客さま入力用】申込フォーム!AI126)</f>
        <v/>
      </c>
      <c r="AI112" s="68" t="str">
        <f>IF(【お客さま入力用】申込フォーム!AJ126="","",【お客さま入力用】申込フォーム!AJ126)</f>
        <v/>
      </c>
      <c r="AJ112" s="68" t="str">
        <f>IF(【お客さま入力用】申込フォーム!AK126="","",【お客さま入力用】申込フォーム!AK126)</f>
        <v/>
      </c>
      <c r="AK112" s="68" t="str">
        <f>IF(【お客さま入力用】申込フォーム!AL126="","",【お客さま入力用】申込フォーム!AL126)</f>
        <v/>
      </c>
      <c r="AL112" s="68" t="str">
        <f>IF(【お客さま入力用】申込フォーム!AM126="","",【お客さま入力用】申込フォーム!AM126)</f>
        <v/>
      </c>
      <c r="AM112" s="68" t="str">
        <f>IF(【お客さま入力用】申込フォーム!AN126="","",【お客さま入力用】申込フォーム!AN126)</f>
        <v/>
      </c>
      <c r="AN112" s="68" t="str">
        <f>IF(【お客さま入力用】申込フォーム!AO126="","",【お客さま入力用】申込フォーム!AO126)</f>
        <v/>
      </c>
      <c r="AO112" s="68" t="str">
        <f>IF(【お客さま入力用】申込フォーム!AP126="","",【お客さま入力用】申込フォーム!AP126)</f>
        <v/>
      </c>
    </row>
    <row r="113" spans="2:41">
      <c r="B113" s="39">
        <v>106</v>
      </c>
      <c r="C113" s="39"/>
      <c r="D113" s="39"/>
      <c r="E113" s="68" t="str">
        <f>IF(【お客さま入力用】申込フォーム!C127="","",【お客さま入力用】申込フォーム!C127)</f>
        <v/>
      </c>
      <c r="F113" s="68" t="str">
        <f>IF(【お客さま入力用】申込フォーム!E127="","",【お客さま入力用】申込フォーム!E127)</f>
        <v/>
      </c>
      <c r="G113" s="68" t="str">
        <f>IF(【お客さま入力用】申込フォーム!F127="","",【お客さま入力用】申込フォーム!F127)</f>
        <v/>
      </c>
      <c r="H113" s="68" t="str">
        <f>IF(【お客さま入力用】申込フォーム!G127="","",【お客さま入力用】申込フォーム!G127)</f>
        <v/>
      </c>
      <c r="I113" s="68" t="str">
        <f>IF(【お客さま入力用】申込フォーム!H127="","",【お客さま入力用】申込フォーム!H127)</f>
        <v/>
      </c>
      <c r="J113" s="68" t="str">
        <f>IF(【お客さま入力用】申込フォーム!I127="","",【お客さま入力用】申込フォーム!I127)</f>
        <v/>
      </c>
      <c r="K113" s="68" t="str">
        <f>IF(【お客さま入力用】申込フォーム!J127="","",【お客さま入力用】申込フォーム!J127)</f>
        <v/>
      </c>
      <c r="L113" s="68" t="str">
        <f>IF(【お客さま入力用】申込フォーム!K127="","",【お客さま入力用】申込フォーム!K127)</f>
        <v/>
      </c>
      <c r="M113" s="68" t="str">
        <f>IF(【お客さま入力用】申込フォーム!L127="","",【お客さま入力用】申込フォーム!L127)</f>
        <v/>
      </c>
      <c r="N113" s="68" t="str">
        <f>IF(【お客さま入力用】申込フォーム!M127="","",【お客さま入力用】申込フォーム!M127)</f>
        <v/>
      </c>
      <c r="O113" s="68" t="str">
        <f>IF(【お客さま入力用】申込フォーム!N127="","",【お客さま入力用】申込フォーム!N127)</f>
        <v/>
      </c>
      <c r="P113" s="68" t="str">
        <f>IF(【お客さま入力用】申込フォーム!O127="","",【お客さま入力用】申込フォーム!O127)</f>
        <v/>
      </c>
      <c r="Q113" s="68" t="str">
        <f>IF(【お客さま入力用】申込フォーム!P127="","",【お客さま入力用】申込フォーム!P127)</f>
        <v/>
      </c>
      <c r="R113" s="68" t="str">
        <f>IF(【お客さま入力用】申込フォーム!Q127="","",【お客さま入力用】申込フォーム!Q127)</f>
        <v/>
      </c>
      <c r="S113" s="68" t="str">
        <f>IF(【お客さま入力用】申込フォーム!T127="","",【お客さま入力用】申込フォーム!T127)</f>
        <v/>
      </c>
      <c r="T113" s="68" t="str">
        <f>IF(【お客さま入力用】申込フォーム!U127="","",【お客さま入力用】申込フォーム!U127)</f>
        <v/>
      </c>
      <c r="U113" s="68" t="str">
        <f>IF(【お客さま入力用】申込フォーム!V127="","",【お客さま入力用】申込フォーム!V127)</f>
        <v/>
      </c>
      <c r="V113" s="68" t="str">
        <f>IF(【お客さま入力用】申込フォーム!W127="","",【お客さま入力用】申込フォーム!W127)</f>
        <v/>
      </c>
      <c r="W113" s="68" t="str">
        <f>IF(【お客さま入力用】申込フォーム!X127="","",【お客さま入力用】申込フォーム!X127)</f>
        <v/>
      </c>
      <c r="X113" s="68" t="str">
        <f>IF(【お客さま入力用】申込フォーム!Y127="","",【お客さま入力用】申込フォーム!Y127)</f>
        <v/>
      </c>
      <c r="Y113" s="68" t="str">
        <f>IF(【お客さま入力用】申込フォーム!Z127="","",【お客さま入力用】申込フォーム!Z127)</f>
        <v/>
      </c>
      <c r="Z113" s="68" t="str">
        <f>IF(【お客さま入力用】申込フォーム!AA127="","",【お客さま入力用】申込フォーム!AA127)</f>
        <v/>
      </c>
      <c r="AA113" s="68" t="str">
        <f>IF(【お客さま入力用】申込フォーム!AB127="","",【お客さま入力用】申込フォーム!AB127)</f>
        <v/>
      </c>
      <c r="AB113" s="68" t="str">
        <f>IF(【お客さま入力用】申込フォーム!AC127="","",【お客さま入力用】申込フォーム!AC127)</f>
        <v/>
      </c>
      <c r="AC113" s="68" t="str">
        <f>IF(【お客さま入力用】申込フォーム!AD127="","",【お客さま入力用】申込フォーム!AD127)</f>
        <v/>
      </c>
      <c r="AD113" s="68" t="str">
        <f>IF(【お客さま入力用】申込フォーム!AE127="","",【お客さま入力用】申込フォーム!AE127)</f>
        <v/>
      </c>
      <c r="AE113" s="68" t="str">
        <f>IF(【お客さま入力用】申込フォーム!AF127="","",【お客さま入力用】申込フォーム!AF127)</f>
        <v/>
      </c>
      <c r="AF113" s="68" t="str">
        <f>IF(【お客さま入力用】申込フォーム!AG127="","",【お客さま入力用】申込フォーム!AG127)</f>
        <v/>
      </c>
      <c r="AG113" s="68" t="str">
        <f>IF(【お客さま入力用】申込フォーム!AH127="","",【お客さま入力用】申込フォーム!AH127)</f>
        <v/>
      </c>
      <c r="AH113" s="68" t="str">
        <f>IF(【お客さま入力用】申込フォーム!AI127="","",【お客さま入力用】申込フォーム!AI127)</f>
        <v/>
      </c>
      <c r="AI113" s="68" t="str">
        <f>IF(【お客さま入力用】申込フォーム!AJ127="","",【お客さま入力用】申込フォーム!AJ127)</f>
        <v/>
      </c>
      <c r="AJ113" s="68" t="str">
        <f>IF(【お客さま入力用】申込フォーム!AK127="","",【お客さま入力用】申込フォーム!AK127)</f>
        <v/>
      </c>
      <c r="AK113" s="68" t="str">
        <f>IF(【お客さま入力用】申込フォーム!AL127="","",【お客さま入力用】申込フォーム!AL127)</f>
        <v/>
      </c>
      <c r="AL113" s="68" t="str">
        <f>IF(【お客さま入力用】申込フォーム!AM127="","",【お客さま入力用】申込フォーム!AM127)</f>
        <v/>
      </c>
      <c r="AM113" s="68" t="str">
        <f>IF(【お客さま入力用】申込フォーム!AN127="","",【お客さま入力用】申込フォーム!AN127)</f>
        <v/>
      </c>
      <c r="AN113" s="68" t="str">
        <f>IF(【お客さま入力用】申込フォーム!AO127="","",【お客さま入力用】申込フォーム!AO127)</f>
        <v/>
      </c>
      <c r="AO113" s="68" t="str">
        <f>IF(【お客さま入力用】申込フォーム!AP127="","",【お客さま入力用】申込フォーム!AP127)</f>
        <v/>
      </c>
    </row>
    <row r="114" spans="2:41">
      <c r="B114" s="39">
        <v>107</v>
      </c>
      <c r="C114" s="39"/>
      <c r="D114" s="39"/>
      <c r="E114" s="68" t="str">
        <f>IF(【お客さま入力用】申込フォーム!C128="","",【お客さま入力用】申込フォーム!C128)</f>
        <v/>
      </c>
      <c r="F114" s="68" t="str">
        <f>IF(【お客さま入力用】申込フォーム!E128="","",【お客さま入力用】申込フォーム!E128)</f>
        <v/>
      </c>
      <c r="G114" s="68" t="str">
        <f>IF(【お客さま入力用】申込フォーム!F128="","",【お客さま入力用】申込フォーム!F128)</f>
        <v/>
      </c>
      <c r="H114" s="68" t="str">
        <f>IF(【お客さま入力用】申込フォーム!G128="","",【お客さま入力用】申込フォーム!G128)</f>
        <v/>
      </c>
      <c r="I114" s="68" t="str">
        <f>IF(【お客さま入力用】申込フォーム!H128="","",【お客さま入力用】申込フォーム!H128)</f>
        <v/>
      </c>
      <c r="J114" s="68" t="str">
        <f>IF(【お客さま入力用】申込フォーム!I128="","",【お客さま入力用】申込フォーム!I128)</f>
        <v/>
      </c>
      <c r="K114" s="68" t="str">
        <f>IF(【お客さま入力用】申込フォーム!J128="","",【お客さま入力用】申込フォーム!J128)</f>
        <v/>
      </c>
      <c r="L114" s="68" t="str">
        <f>IF(【お客さま入力用】申込フォーム!K128="","",【お客さま入力用】申込フォーム!K128)</f>
        <v/>
      </c>
      <c r="M114" s="68" t="str">
        <f>IF(【お客さま入力用】申込フォーム!L128="","",【お客さま入力用】申込フォーム!L128)</f>
        <v/>
      </c>
      <c r="N114" s="68" t="str">
        <f>IF(【お客さま入力用】申込フォーム!M128="","",【お客さま入力用】申込フォーム!M128)</f>
        <v/>
      </c>
      <c r="O114" s="68" t="str">
        <f>IF(【お客さま入力用】申込フォーム!N128="","",【お客さま入力用】申込フォーム!N128)</f>
        <v/>
      </c>
      <c r="P114" s="68" t="str">
        <f>IF(【お客さま入力用】申込フォーム!O128="","",【お客さま入力用】申込フォーム!O128)</f>
        <v/>
      </c>
      <c r="Q114" s="68" t="str">
        <f>IF(【お客さま入力用】申込フォーム!P128="","",【お客さま入力用】申込フォーム!P128)</f>
        <v/>
      </c>
      <c r="R114" s="68" t="str">
        <f>IF(【お客さま入力用】申込フォーム!Q128="","",【お客さま入力用】申込フォーム!Q128)</f>
        <v/>
      </c>
      <c r="S114" s="68" t="str">
        <f>IF(【お客さま入力用】申込フォーム!T128="","",【お客さま入力用】申込フォーム!T128)</f>
        <v/>
      </c>
      <c r="T114" s="68" t="str">
        <f>IF(【お客さま入力用】申込フォーム!U128="","",【お客さま入力用】申込フォーム!U128)</f>
        <v/>
      </c>
      <c r="U114" s="68" t="str">
        <f>IF(【お客さま入力用】申込フォーム!V128="","",【お客さま入力用】申込フォーム!V128)</f>
        <v/>
      </c>
      <c r="V114" s="68" t="str">
        <f>IF(【お客さま入力用】申込フォーム!W128="","",【お客さま入力用】申込フォーム!W128)</f>
        <v/>
      </c>
      <c r="W114" s="68" t="str">
        <f>IF(【お客さま入力用】申込フォーム!X128="","",【お客さま入力用】申込フォーム!X128)</f>
        <v/>
      </c>
      <c r="X114" s="68" t="str">
        <f>IF(【お客さま入力用】申込フォーム!Y128="","",【お客さま入力用】申込フォーム!Y128)</f>
        <v/>
      </c>
      <c r="Y114" s="68" t="str">
        <f>IF(【お客さま入力用】申込フォーム!Z128="","",【お客さま入力用】申込フォーム!Z128)</f>
        <v/>
      </c>
      <c r="Z114" s="68" t="str">
        <f>IF(【お客さま入力用】申込フォーム!AA128="","",【お客さま入力用】申込フォーム!AA128)</f>
        <v/>
      </c>
      <c r="AA114" s="68" t="str">
        <f>IF(【お客さま入力用】申込フォーム!AB128="","",【お客さま入力用】申込フォーム!AB128)</f>
        <v/>
      </c>
      <c r="AB114" s="68" t="str">
        <f>IF(【お客さま入力用】申込フォーム!AC128="","",【お客さま入力用】申込フォーム!AC128)</f>
        <v/>
      </c>
      <c r="AC114" s="68" t="str">
        <f>IF(【お客さま入力用】申込フォーム!AD128="","",【お客さま入力用】申込フォーム!AD128)</f>
        <v/>
      </c>
      <c r="AD114" s="68" t="str">
        <f>IF(【お客さま入力用】申込フォーム!AE128="","",【お客さま入力用】申込フォーム!AE128)</f>
        <v/>
      </c>
      <c r="AE114" s="68" t="str">
        <f>IF(【お客さま入力用】申込フォーム!AF128="","",【お客さま入力用】申込フォーム!AF128)</f>
        <v/>
      </c>
      <c r="AF114" s="68" t="str">
        <f>IF(【お客さま入力用】申込フォーム!AG128="","",【お客さま入力用】申込フォーム!AG128)</f>
        <v/>
      </c>
      <c r="AG114" s="68" t="str">
        <f>IF(【お客さま入力用】申込フォーム!AH128="","",【お客さま入力用】申込フォーム!AH128)</f>
        <v/>
      </c>
      <c r="AH114" s="68" t="str">
        <f>IF(【お客さま入力用】申込フォーム!AI128="","",【お客さま入力用】申込フォーム!AI128)</f>
        <v/>
      </c>
      <c r="AI114" s="68" t="str">
        <f>IF(【お客さま入力用】申込フォーム!AJ128="","",【お客さま入力用】申込フォーム!AJ128)</f>
        <v/>
      </c>
      <c r="AJ114" s="68" t="str">
        <f>IF(【お客さま入力用】申込フォーム!AK128="","",【お客さま入力用】申込フォーム!AK128)</f>
        <v/>
      </c>
      <c r="AK114" s="68" t="str">
        <f>IF(【お客さま入力用】申込フォーム!AL128="","",【お客さま入力用】申込フォーム!AL128)</f>
        <v/>
      </c>
      <c r="AL114" s="68" t="str">
        <f>IF(【お客さま入力用】申込フォーム!AM128="","",【お客さま入力用】申込フォーム!AM128)</f>
        <v/>
      </c>
      <c r="AM114" s="68" t="str">
        <f>IF(【お客さま入力用】申込フォーム!AN128="","",【お客さま入力用】申込フォーム!AN128)</f>
        <v/>
      </c>
      <c r="AN114" s="68" t="str">
        <f>IF(【お客さま入力用】申込フォーム!AO128="","",【お客さま入力用】申込フォーム!AO128)</f>
        <v/>
      </c>
      <c r="AO114" s="68" t="str">
        <f>IF(【お客さま入力用】申込フォーム!AP128="","",【お客さま入力用】申込フォーム!AP128)</f>
        <v/>
      </c>
    </row>
    <row r="115" spans="2:41">
      <c r="B115" s="39">
        <v>108</v>
      </c>
      <c r="C115" s="39"/>
      <c r="D115" s="39"/>
      <c r="E115" s="68" t="str">
        <f>IF(【お客さま入力用】申込フォーム!C129="","",【お客さま入力用】申込フォーム!C129)</f>
        <v/>
      </c>
      <c r="F115" s="68" t="str">
        <f>IF(【お客さま入力用】申込フォーム!E129="","",【お客さま入力用】申込フォーム!E129)</f>
        <v/>
      </c>
      <c r="G115" s="68" t="str">
        <f>IF(【お客さま入力用】申込フォーム!F129="","",【お客さま入力用】申込フォーム!F129)</f>
        <v/>
      </c>
      <c r="H115" s="68" t="str">
        <f>IF(【お客さま入力用】申込フォーム!G129="","",【お客さま入力用】申込フォーム!G129)</f>
        <v/>
      </c>
      <c r="I115" s="68" t="str">
        <f>IF(【お客さま入力用】申込フォーム!H129="","",【お客さま入力用】申込フォーム!H129)</f>
        <v/>
      </c>
      <c r="J115" s="68" t="str">
        <f>IF(【お客さま入力用】申込フォーム!I129="","",【お客さま入力用】申込フォーム!I129)</f>
        <v/>
      </c>
      <c r="K115" s="68" t="str">
        <f>IF(【お客さま入力用】申込フォーム!J129="","",【お客さま入力用】申込フォーム!J129)</f>
        <v/>
      </c>
      <c r="L115" s="68" t="str">
        <f>IF(【お客さま入力用】申込フォーム!K129="","",【お客さま入力用】申込フォーム!K129)</f>
        <v/>
      </c>
      <c r="M115" s="68" t="str">
        <f>IF(【お客さま入力用】申込フォーム!L129="","",【お客さま入力用】申込フォーム!L129)</f>
        <v/>
      </c>
      <c r="N115" s="68" t="str">
        <f>IF(【お客さま入力用】申込フォーム!M129="","",【お客さま入力用】申込フォーム!M129)</f>
        <v/>
      </c>
      <c r="O115" s="68" t="str">
        <f>IF(【お客さま入力用】申込フォーム!N129="","",【お客さま入力用】申込フォーム!N129)</f>
        <v/>
      </c>
      <c r="P115" s="68" t="str">
        <f>IF(【お客さま入力用】申込フォーム!O129="","",【お客さま入力用】申込フォーム!O129)</f>
        <v/>
      </c>
      <c r="Q115" s="68" t="str">
        <f>IF(【お客さま入力用】申込フォーム!P129="","",【お客さま入力用】申込フォーム!P129)</f>
        <v/>
      </c>
      <c r="R115" s="68" t="str">
        <f>IF(【お客さま入力用】申込フォーム!Q129="","",【お客さま入力用】申込フォーム!Q129)</f>
        <v/>
      </c>
      <c r="S115" s="68" t="str">
        <f>IF(【お客さま入力用】申込フォーム!T129="","",【お客さま入力用】申込フォーム!T129)</f>
        <v/>
      </c>
      <c r="T115" s="68" t="str">
        <f>IF(【お客さま入力用】申込フォーム!U129="","",【お客さま入力用】申込フォーム!U129)</f>
        <v/>
      </c>
      <c r="U115" s="68" t="str">
        <f>IF(【お客さま入力用】申込フォーム!V129="","",【お客さま入力用】申込フォーム!V129)</f>
        <v/>
      </c>
      <c r="V115" s="68" t="str">
        <f>IF(【お客さま入力用】申込フォーム!W129="","",【お客さま入力用】申込フォーム!W129)</f>
        <v/>
      </c>
      <c r="W115" s="68" t="str">
        <f>IF(【お客さま入力用】申込フォーム!X129="","",【お客さま入力用】申込フォーム!X129)</f>
        <v/>
      </c>
      <c r="X115" s="68" t="str">
        <f>IF(【お客さま入力用】申込フォーム!Y129="","",【お客さま入力用】申込フォーム!Y129)</f>
        <v/>
      </c>
      <c r="Y115" s="68" t="str">
        <f>IF(【お客さま入力用】申込フォーム!Z129="","",【お客さま入力用】申込フォーム!Z129)</f>
        <v/>
      </c>
      <c r="Z115" s="68" t="str">
        <f>IF(【お客さま入力用】申込フォーム!AA129="","",【お客さま入力用】申込フォーム!AA129)</f>
        <v/>
      </c>
      <c r="AA115" s="68" t="str">
        <f>IF(【お客さま入力用】申込フォーム!AB129="","",【お客さま入力用】申込フォーム!AB129)</f>
        <v/>
      </c>
      <c r="AB115" s="68" t="str">
        <f>IF(【お客さま入力用】申込フォーム!AC129="","",【お客さま入力用】申込フォーム!AC129)</f>
        <v/>
      </c>
      <c r="AC115" s="68" t="str">
        <f>IF(【お客さま入力用】申込フォーム!AD129="","",【お客さま入力用】申込フォーム!AD129)</f>
        <v/>
      </c>
      <c r="AD115" s="68" t="str">
        <f>IF(【お客さま入力用】申込フォーム!AE129="","",【お客さま入力用】申込フォーム!AE129)</f>
        <v/>
      </c>
      <c r="AE115" s="68" t="str">
        <f>IF(【お客さま入力用】申込フォーム!AF129="","",【お客さま入力用】申込フォーム!AF129)</f>
        <v/>
      </c>
      <c r="AF115" s="68" t="str">
        <f>IF(【お客さま入力用】申込フォーム!AG129="","",【お客さま入力用】申込フォーム!AG129)</f>
        <v/>
      </c>
      <c r="AG115" s="68" t="str">
        <f>IF(【お客さま入力用】申込フォーム!AH129="","",【お客さま入力用】申込フォーム!AH129)</f>
        <v/>
      </c>
      <c r="AH115" s="68" t="str">
        <f>IF(【お客さま入力用】申込フォーム!AI129="","",【お客さま入力用】申込フォーム!AI129)</f>
        <v/>
      </c>
      <c r="AI115" s="68" t="str">
        <f>IF(【お客さま入力用】申込フォーム!AJ129="","",【お客さま入力用】申込フォーム!AJ129)</f>
        <v/>
      </c>
      <c r="AJ115" s="68" t="str">
        <f>IF(【お客さま入力用】申込フォーム!AK129="","",【お客さま入力用】申込フォーム!AK129)</f>
        <v/>
      </c>
      <c r="AK115" s="68" t="str">
        <f>IF(【お客さま入力用】申込フォーム!AL129="","",【お客さま入力用】申込フォーム!AL129)</f>
        <v/>
      </c>
      <c r="AL115" s="68" t="str">
        <f>IF(【お客さま入力用】申込フォーム!AM129="","",【お客さま入力用】申込フォーム!AM129)</f>
        <v/>
      </c>
      <c r="AM115" s="68" t="str">
        <f>IF(【お客さま入力用】申込フォーム!AN129="","",【お客さま入力用】申込フォーム!AN129)</f>
        <v/>
      </c>
      <c r="AN115" s="68" t="str">
        <f>IF(【お客さま入力用】申込フォーム!AO129="","",【お客さま入力用】申込フォーム!AO129)</f>
        <v/>
      </c>
      <c r="AO115" s="68" t="str">
        <f>IF(【お客さま入力用】申込フォーム!AP129="","",【お客さま入力用】申込フォーム!AP129)</f>
        <v/>
      </c>
    </row>
    <row r="116" spans="2:41">
      <c r="B116" s="39">
        <v>109</v>
      </c>
      <c r="C116" s="39"/>
      <c r="D116" s="39"/>
      <c r="E116" s="68" t="str">
        <f>IF(【お客さま入力用】申込フォーム!C130="","",【お客さま入力用】申込フォーム!C130)</f>
        <v/>
      </c>
      <c r="F116" s="68" t="str">
        <f>IF(【お客さま入力用】申込フォーム!E130="","",【お客さま入力用】申込フォーム!E130)</f>
        <v/>
      </c>
      <c r="G116" s="68" t="str">
        <f>IF(【お客さま入力用】申込フォーム!F130="","",【お客さま入力用】申込フォーム!F130)</f>
        <v/>
      </c>
      <c r="H116" s="68" t="str">
        <f>IF(【お客さま入力用】申込フォーム!G130="","",【お客さま入力用】申込フォーム!G130)</f>
        <v/>
      </c>
      <c r="I116" s="68" t="str">
        <f>IF(【お客さま入力用】申込フォーム!H130="","",【お客さま入力用】申込フォーム!H130)</f>
        <v/>
      </c>
      <c r="J116" s="68" t="str">
        <f>IF(【お客さま入力用】申込フォーム!I130="","",【お客さま入力用】申込フォーム!I130)</f>
        <v/>
      </c>
      <c r="K116" s="68" t="str">
        <f>IF(【お客さま入力用】申込フォーム!J130="","",【お客さま入力用】申込フォーム!J130)</f>
        <v/>
      </c>
      <c r="L116" s="68" t="str">
        <f>IF(【お客さま入力用】申込フォーム!K130="","",【お客さま入力用】申込フォーム!K130)</f>
        <v/>
      </c>
      <c r="M116" s="68" t="str">
        <f>IF(【お客さま入力用】申込フォーム!L130="","",【お客さま入力用】申込フォーム!L130)</f>
        <v/>
      </c>
      <c r="N116" s="68" t="str">
        <f>IF(【お客さま入力用】申込フォーム!M130="","",【お客さま入力用】申込フォーム!M130)</f>
        <v/>
      </c>
      <c r="O116" s="68" t="str">
        <f>IF(【お客さま入力用】申込フォーム!N130="","",【お客さま入力用】申込フォーム!N130)</f>
        <v/>
      </c>
      <c r="P116" s="68" t="str">
        <f>IF(【お客さま入力用】申込フォーム!O130="","",【お客さま入力用】申込フォーム!O130)</f>
        <v/>
      </c>
      <c r="Q116" s="68" t="str">
        <f>IF(【お客さま入力用】申込フォーム!P130="","",【お客さま入力用】申込フォーム!P130)</f>
        <v/>
      </c>
      <c r="R116" s="68" t="str">
        <f>IF(【お客さま入力用】申込フォーム!Q130="","",【お客さま入力用】申込フォーム!Q130)</f>
        <v/>
      </c>
      <c r="S116" s="68" t="str">
        <f>IF(【お客さま入力用】申込フォーム!T130="","",【お客さま入力用】申込フォーム!T130)</f>
        <v/>
      </c>
      <c r="T116" s="68" t="str">
        <f>IF(【お客さま入力用】申込フォーム!U130="","",【お客さま入力用】申込フォーム!U130)</f>
        <v/>
      </c>
      <c r="U116" s="68" t="str">
        <f>IF(【お客さま入力用】申込フォーム!V130="","",【お客さま入力用】申込フォーム!V130)</f>
        <v/>
      </c>
      <c r="V116" s="68" t="str">
        <f>IF(【お客さま入力用】申込フォーム!W130="","",【お客さま入力用】申込フォーム!W130)</f>
        <v/>
      </c>
      <c r="W116" s="68" t="str">
        <f>IF(【お客さま入力用】申込フォーム!X130="","",【お客さま入力用】申込フォーム!X130)</f>
        <v/>
      </c>
      <c r="X116" s="68" t="str">
        <f>IF(【お客さま入力用】申込フォーム!Y130="","",【お客さま入力用】申込フォーム!Y130)</f>
        <v/>
      </c>
      <c r="Y116" s="68" t="str">
        <f>IF(【お客さま入力用】申込フォーム!Z130="","",【お客さま入力用】申込フォーム!Z130)</f>
        <v/>
      </c>
      <c r="Z116" s="68" t="str">
        <f>IF(【お客さま入力用】申込フォーム!AA130="","",【お客さま入力用】申込フォーム!AA130)</f>
        <v/>
      </c>
      <c r="AA116" s="68" t="str">
        <f>IF(【お客さま入力用】申込フォーム!AB130="","",【お客さま入力用】申込フォーム!AB130)</f>
        <v/>
      </c>
      <c r="AB116" s="68" t="str">
        <f>IF(【お客さま入力用】申込フォーム!AC130="","",【お客さま入力用】申込フォーム!AC130)</f>
        <v/>
      </c>
      <c r="AC116" s="68" t="str">
        <f>IF(【お客さま入力用】申込フォーム!AD130="","",【お客さま入力用】申込フォーム!AD130)</f>
        <v/>
      </c>
      <c r="AD116" s="68" t="str">
        <f>IF(【お客さま入力用】申込フォーム!AE130="","",【お客さま入力用】申込フォーム!AE130)</f>
        <v/>
      </c>
      <c r="AE116" s="68" t="str">
        <f>IF(【お客さま入力用】申込フォーム!AF130="","",【お客さま入力用】申込フォーム!AF130)</f>
        <v/>
      </c>
      <c r="AF116" s="68" t="str">
        <f>IF(【お客さま入力用】申込フォーム!AG130="","",【お客さま入力用】申込フォーム!AG130)</f>
        <v/>
      </c>
      <c r="AG116" s="68" t="str">
        <f>IF(【お客さま入力用】申込フォーム!AH130="","",【お客さま入力用】申込フォーム!AH130)</f>
        <v/>
      </c>
      <c r="AH116" s="68" t="str">
        <f>IF(【お客さま入力用】申込フォーム!AI130="","",【お客さま入力用】申込フォーム!AI130)</f>
        <v/>
      </c>
      <c r="AI116" s="68" t="str">
        <f>IF(【お客さま入力用】申込フォーム!AJ130="","",【お客さま入力用】申込フォーム!AJ130)</f>
        <v/>
      </c>
      <c r="AJ116" s="68" t="str">
        <f>IF(【お客さま入力用】申込フォーム!AK130="","",【お客さま入力用】申込フォーム!AK130)</f>
        <v/>
      </c>
      <c r="AK116" s="68" t="str">
        <f>IF(【お客さま入力用】申込フォーム!AL130="","",【お客さま入力用】申込フォーム!AL130)</f>
        <v/>
      </c>
      <c r="AL116" s="68" t="str">
        <f>IF(【お客さま入力用】申込フォーム!AM130="","",【お客さま入力用】申込フォーム!AM130)</f>
        <v/>
      </c>
      <c r="AM116" s="68" t="str">
        <f>IF(【お客さま入力用】申込フォーム!AN130="","",【お客さま入力用】申込フォーム!AN130)</f>
        <v/>
      </c>
      <c r="AN116" s="68" t="str">
        <f>IF(【お客さま入力用】申込フォーム!AO130="","",【お客さま入力用】申込フォーム!AO130)</f>
        <v/>
      </c>
      <c r="AO116" s="68" t="str">
        <f>IF(【お客さま入力用】申込フォーム!AP130="","",【お客さま入力用】申込フォーム!AP130)</f>
        <v/>
      </c>
    </row>
    <row r="117" spans="2:41">
      <c r="B117" s="39">
        <v>110</v>
      </c>
      <c r="C117" s="39"/>
      <c r="D117" s="39"/>
      <c r="E117" s="68" t="str">
        <f>IF(【お客さま入力用】申込フォーム!C131="","",【お客さま入力用】申込フォーム!C131)</f>
        <v/>
      </c>
      <c r="F117" s="68" t="str">
        <f>IF(【お客さま入力用】申込フォーム!E131="","",【お客さま入力用】申込フォーム!E131)</f>
        <v/>
      </c>
      <c r="G117" s="68" t="str">
        <f>IF(【お客さま入力用】申込フォーム!F131="","",【お客さま入力用】申込フォーム!F131)</f>
        <v/>
      </c>
      <c r="H117" s="68" t="str">
        <f>IF(【お客さま入力用】申込フォーム!G131="","",【お客さま入力用】申込フォーム!G131)</f>
        <v/>
      </c>
      <c r="I117" s="68" t="str">
        <f>IF(【お客さま入力用】申込フォーム!H131="","",【お客さま入力用】申込フォーム!H131)</f>
        <v/>
      </c>
      <c r="J117" s="68" t="str">
        <f>IF(【お客さま入力用】申込フォーム!I131="","",【お客さま入力用】申込フォーム!I131)</f>
        <v/>
      </c>
      <c r="K117" s="68" t="str">
        <f>IF(【お客さま入力用】申込フォーム!J131="","",【お客さま入力用】申込フォーム!J131)</f>
        <v/>
      </c>
      <c r="L117" s="68" t="str">
        <f>IF(【お客さま入力用】申込フォーム!K131="","",【お客さま入力用】申込フォーム!K131)</f>
        <v/>
      </c>
      <c r="M117" s="68" t="str">
        <f>IF(【お客さま入力用】申込フォーム!L131="","",【お客さま入力用】申込フォーム!L131)</f>
        <v/>
      </c>
      <c r="N117" s="68" t="str">
        <f>IF(【お客さま入力用】申込フォーム!M131="","",【お客さま入力用】申込フォーム!M131)</f>
        <v/>
      </c>
      <c r="O117" s="68" t="str">
        <f>IF(【お客さま入力用】申込フォーム!N131="","",【お客さま入力用】申込フォーム!N131)</f>
        <v/>
      </c>
      <c r="P117" s="68" t="str">
        <f>IF(【お客さま入力用】申込フォーム!O131="","",【お客さま入力用】申込フォーム!O131)</f>
        <v/>
      </c>
      <c r="Q117" s="68" t="str">
        <f>IF(【お客さま入力用】申込フォーム!P131="","",【お客さま入力用】申込フォーム!P131)</f>
        <v/>
      </c>
      <c r="R117" s="68" t="str">
        <f>IF(【お客さま入力用】申込フォーム!Q131="","",【お客さま入力用】申込フォーム!Q131)</f>
        <v/>
      </c>
      <c r="S117" s="68" t="str">
        <f>IF(【お客さま入力用】申込フォーム!T131="","",【お客さま入力用】申込フォーム!T131)</f>
        <v/>
      </c>
      <c r="T117" s="68" t="str">
        <f>IF(【お客さま入力用】申込フォーム!U131="","",【お客さま入力用】申込フォーム!U131)</f>
        <v/>
      </c>
      <c r="U117" s="68" t="str">
        <f>IF(【お客さま入力用】申込フォーム!V131="","",【お客さま入力用】申込フォーム!V131)</f>
        <v/>
      </c>
      <c r="V117" s="68" t="str">
        <f>IF(【お客さま入力用】申込フォーム!W131="","",【お客さま入力用】申込フォーム!W131)</f>
        <v/>
      </c>
      <c r="W117" s="68" t="str">
        <f>IF(【お客さま入力用】申込フォーム!X131="","",【お客さま入力用】申込フォーム!X131)</f>
        <v/>
      </c>
      <c r="X117" s="68" t="str">
        <f>IF(【お客さま入力用】申込フォーム!Y131="","",【お客さま入力用】申込フォーム!Y131)</f>
        <v/>
      </c>
      <c r="Y117" s="68" t="str">
        <f>IF(【お客さま入力用】申込フォーム!Z131="","",【お客さま入力用】申込フォーム!Z131)</f>
        <v/>
      </c>
      <c r="Z117" s="68" t="str">
        <f>IF(【お客さま入力用】申込フォーム!AA131="","",【お客さま入力用】申込フォーム!AA131)</f>
        <v/>
      </c>
      <c r="AA117" s="68" t="str">
        <f>IF(【お客さま入力用】申込フォーム!AB131="","",【お客さま入力用】申込フォーム!AB131)</f>
        <v/>
      </c>
      <c r="AB117" s="68" t="str">
        <f>IF(【お客さま入力用】申込フォーム!AC131="","",【お客さま入力用】申込フォーム!AC131)</f>
        <v/>
      </c>
      <c r="AC117" s="68" t="str">
        <f>IF(【お客さま入力用】申込フォーム!AD131="","",【お客さま入力用】申込フォーム!AD131)</f>
        <v/>
      </c>
      <c r="AD117" s="68" t="str">
        <f>IF(【お客さま入力用】申込フォーム!AE131="","",【お客さま入力用】申込フォーム!AE131)</f>
        <v/>
      </c>
      <c r="AE117" s="68" t="str">
        <f>IF(【お客さま入力用】申込フォーム!AF131="","",【お客さま入力用】申込フォーム!AF131)</f>
        <v/>
      </c>
      <c r="AF117" s="68" t="str">
        <f>IF(【お客さま入力用】申込フォーム!AG131="","",【お客さま入力用】申込フォーム!AG131)</f>
        <v/>
      </c>
      <c r="AG117" s="68" t="str">
        <f>IF(【お客さま入力用】申込フォーム!AH131="","",【お客さま入力用】申込フォーム!AH131)</f>
        <v/>
      </c>
      <c r="AH117" s="68" t="str">
        <f>IF(【お客さま入力用】申込フォーム!AI131="","",【お客さま入力用】申込フォーム!AI131)</f>
        <v/>
      </c>
      <c r="AI117" s="68" t="str">
        <f>IF(【お客さま入力用】申込フォーム!AJ131="","",【お客さま入力用】申込フォーム!AJ131)</f>
        <v/>
      </c>
      <c r="AJ117" s="68" t="str">
        <f>IF(【お客さま入力用】申込フォーム!AK131="","",【お客さま入力用】申込フォーム!AK131)</f>
        <v/>
      </c>
      <c r="AK117" s="68" t="str">
        <f>IF(【お客さま入力用】申込フォーム!AL131="","",【お客さま入力用】申込フォーム!AL131)</f>
        <v/>
      </c>
      <c r="AL117" s="68" t="str">
        <f>IF(【お客さま入力用】申込フォーム!AM131="","",【お客さま入力用】申込フォーム!AM131)</f>
        <v/>
      </c>
      <c r="AM117" s="68" t="str">
        <f>IF(【お客さま入力用】申込フォーム!AN131="","",【お客さま入力用】申込フォーム!AN131)</f>
        <v/>
      </c>
      <c r="AN117" s="68" t="str">
        <f>IF(【お客さま入力用】申込フォーム!AO131="","",【お客さま入力用】申込フォーム!AO131)</f>
        <v/>
      </c>
      <c r="AO117" s="68" t="str">
        <f>IF(【お客さま入力用】申込フォーム!AP131="","",【お客さま入力用】申込フォーム!AP131)</f>
        <v/>
      </c>
    </row>
    <row r="118" spans="2:41">
      <c r="B118" s="39">
        <v>111</v>
      </c>
      <c r="C118" s="39"/>
      <c r="D118" s="39"/>
      <c r="E118" s="68" t="str">
        <f>IF(【お客さま入力用】申込フォーム!C132="","",【お客さま入力用】申込フォーム!C132)</f>
        <v/>
      </c>
      <c r="F118" s="68" t="str">
        <f>IF(【お客さま入力用】申込フォーム!E132="","",【お客さま入力用】申込フォーム!E132)</f>
        <v/>
      </c>
      <c r="G118" s="68" t="str">
        <f>IF(【お客さま入力用】申込フォーム!F132="","",【お客さま入力用】申込フォーム!F132)</f>
        <v/>
      </c>
      <c r="H118" s="68" t="str">
        <f>IF(【お客さま入力用】申込フォーム!G132="","",【お客さま入力用】申込フォーム!G132)</f>
        <v/>
      </c>
      <c r="I118" s="68" t="str">
        <f>IF(【お客さま入力用】申込フォーム!H132="","",【お客さま入力用】申込フォーム!H132)</f>
        <v/>
      </c>
      <c r="J118" s="68" t="str">
        <f>IF(【お客さま入力用】申込フォーム!I132="","",【お客さま入力用】申込フォーム!I132)</f>
        <v/>
      </c>
      <c r="K118" s="68" t="str">
        <f>IF(【お客さま入力用】申込フォーム!J132="","",【お客さま入力用】申込フォーム!J132)</f>
        <v/>
      </c>
      <c r="L118" s="68" t="str">
        <f>IF(【お客さま入力用】申込フォーム!K132="","",【お客さま入力用】申込フォーム!K132)</f>
        <v/>
      </c>
      <c r="M118" s="68" t="str">
        <f>IF(【お客さま入力用】申込フォーム!L132="","",【お客さま入力用】申込フォーム!L132)</f>
        <v/>
      </c>
      <c r="N118" s="68" t="str">
        <f>IF(【お客さま入力用】申込フォーム!M132="","",【お客さま入力用】申込フォーム!M132)</f>
        <v/>
      </c>
      <c r="O118" s="68" t="str">
        <f>IF(【お客さま入力用】申込フォーム!N132="","",【お客さま入力用】申込フォーム!N132)</f>
        <v/>
      </c>
      <c r="P118" s="68" t="str">
        <f>IF(【お客さま入力用】申込フォーム!O132="","",【お客さま入力用】申込フォーム!O132)</f>
        <v/>
      </c>
      <c r="Q118" s="68" t="str">
        <f>IF(【お客さま入力用】申込フォーム!P132="","",【お客さま入力用】申込フォーム!P132)</f>
        <v/>
      </c>
      <c r="R118" s="68" t="str">
        <f>IF(【お客さま入力用】申込フォーム!Q132="","",【お客さま入力用】申込フォーム!Q132)</f>
        <v/>
      </c>
      <c r="S118" s="68" t="str">
        <f>IF(【お客さま入力用】申込フォーム!T132="","",【お客さま入力用】申込フォーム!T132)</f>
        <v/>
      </c>
      <c r="T118" s="68" t="str">
        <f>IF(【お客さま入力用】申込フォーム!U132="","",【お客さま入力用】申込フォーム!U132)</f>
        <v/>
      </c>
      <c r="U118" s="68" t="str">
        <f>IF(【お客さま入力用】申込フォーム!V132="","",【お客さま入力用】申込フォーム!V132)</f>
        <v/>
      </c>
      <c r="V118" s="68" t="str">
        <f>IF(【お客さま入力用】申込フォーム!W132="","",【お客さま入力用】申込フォーム!W132)</f>
        <v/>
      </c>
      <c r="W118" s="68" t="str">
        <f>IF(【お客さま入力用】申込フォーム!X132="","",【お客さま入力用】申込フォーム!X132)</f>
        <v/>
      </c>
      <c r="X118" s="68" t="str">
        <f>IF(【お客さま入力用】申込フォーム!Y132="","",【お客さま入力用】申込フォーム!Y132)</f>
        <v/>
      </c>
      <c r="Y118" s="68" t="str">
        <f>IF(【お客さま入力用】申込フォーム!Z132="","",【お客さま入力用】申込フォーム!Z132)</f>
        <v/>
      </c>
      <c r="Z118" s="68" t="str">
        <f>IF(【お客さま入力用】申込フォーム!AA132="","",【お客さま入力用】申込フォーム!AA132)</f>
        <v/>
      </c>
      <c r="AA118" s="68" t="str">
        <f>IF(【お客さま入力用】申込フォーム!AB132="","",【お客さま入力用】申込フォーム!AB132)</f>
        <v/>
      </c>
      <c r="AB118" s="68" t="str">
        <f>IF(【お客さま入力用】申込フォーム!AC132="","",【お客さま入力用】申込フォーム!AC132)</f>
        <v/>
      </c>
      <c r="AC118" s="68" t="str">
        <f>IF(【お客さま入力用】申込フォーム!AD132="","",【お客さま入力用】申込フォーム!AD132)</f>
        <v/>
      </c>
      <c r="AD118" s="68" t="str">
        <f>IF(【お客さま入力用】申込フォーム!AE132="","",【お客さま入力用】申込フォーム!AE132)</f>
        <v/>
      </c>
      <c r="AE118" s="68" t="str">
        <f>IF(【お客さま入力用】申込フォーム!AF132="","",【お客さま入力用】申込フォーム!AF132)</f>
        <v/>
      </c>
      <c r="AF118" s="68" t="str">
        <f>IF(【お客さま入力用】申込フォーム!AG132="","",【お客さま入力用】申込フォーム!AG132)</f>
        <v/>
      </c>
      <c r="AG118" s="68" t="str">
        <f>IF(【お客さま入力用】申込フォーム!AH132="","",【お客さま入力用】申込フォーム!AH132)</f>
        <v/>
      </c>
      <c r="AH118" s="68" t="str">
        <f>IF(【お客さま入力用】申込フォーム!AI132="","",【お客さま入力用】申込フォーム!AI132)</f>
        <v/>
      </c>
      <c r="AI118" s="68" t="str">
        <f>IF(【お客さま入力用】申込フォーム!AJ132="","",【お客さま入力用】申込フォーム!AJ132)</f>
        <v/>
      </c>
      <c r="AJ118" s="68" t="str">
        <f>IF(【お客さま入力用】申込フォーム!AK132="","",【お客さま入力用】申込フォーム!AK132)</f>
        <v/>
      </c>
      <c r="AK118" s="68" t="str">
        <f>IF(【お客さま入力用】申込フォーム!AL132="","",【お客さま入力用】申込フォーム!AL132)</f>
        <v/>
      </c>
      <c r="AL118" s="68" t="str">
        <f>IF(【お客さま入力用】申込フォーム!AM132="","",【お客さま入力用】申込フォーム!AM132)</f>
        <v/>
      </c>
      <c r="AM118" s="68" t="str">
        <f>IF(【お客さま入力用】申込フォーム!AN132="","",【お客さま入力用】申込フォーム!AN132)</f>
        <v/>
      </c>
      <c r="AN118" s="68" t="str">
        <f>IF(【お客さま入力用】申込フォーム!AO132="","",【お客さま入力用】申込フォーム!AO132)</f>
        <v/>
      </c>
      <c r="AO118" s="68" t="str">
        <f>IF(【お客さま入力用】申込フォーム!AP132="","",【お客さま入力用】申込フォーム!AP132)</f>
        <v/>
      </c>
    </row>
    <row r="119" spans="2:41">
      <c r="B119" s="39">
        <v>112</v>
      </c>
      <c r="C119" s="39"/>
      <c r="D119" s="39"/>
      <c r="E119" s="68" t="str">
        <f>IF(【お客さま入力用】申込フォーム!C133="","",【お客さま入力用】申込フォーム!C133)</f>
        <v/>
      </c>
      <c r="F119" s="68" t="str">
        <f>IF(【お客さま入力用】申込フォーム!E133="","",【お客さま入力用】申込フォーム!E133)</f>
        <v/>
      </c>
      <c r="G119" s="68" t="str">
        <f>IF(【お客さま入力用】申込フォーム!F133="","",【お客さま入力用】申込フォーム!F133)</f>
        <v/>
      </c>
      <c r="H119" s="68" t="str">
        <f>IF(【お客さま入力用】申込フォーム!G133="","",【お客さま入力用】申込フォーム!G133)</f>
        <v/>
      </c>
      <c r="I119" s="68" t="str">
        <f>IF(【お客さま入力用】申込フォーム!H133="","",【お客さま入力用】申込フォーム!H133)</f>
        <v/>
      </c>
      <c r="J119" s="68" t="str">
        <f>IF(【お客さま入力用】申込フォーム!I133="","",【お客さま入力用】申込フォーム!I133)</f>
        <v/>
      </c>
      <c r="K119" s="68" t="str">
        <f>IF(【お客さま入力用】申込フォーム!J133="","",【お客さま入力用】申込フォーム!J133)</f>
        <v/>
      </c>
      <c r="L119" s="68" t="str">
        <f>IF(【お客さま入力用】申込フォーム!K133="","",【お客さま入力用】申込フォーム!K133)</f>
        <v/>
      </c>
      <c r="M119" s="68" t="str">
        <f>IF(【お客さま入力用】申込フォーム!L133="","",【お客さま入力用】申込フォーム!L133)</f>
        <v/>
      </c>
      <c r="N119" s="68" t="str">
        <f>IF(【お客さま入力用】申込フォーム!M133="","",【お客さま入力用】申込フォーム!M133)</f>
        <v/>
      </c>
      <c r="O119" s="68" t="str">
        <f>IF(【お客さま入力用】申込フォーム!N133="","",【お客さま入力用】申込フォーム!N133)</f>
        <v/>
      </c>
      <c r="P119" s="68" t="str">
        <f>IF(【お客さま入力用】申込フォーム!O133="","",【お客さま入力用】申込フォーム!O133)</f>
        <v/>
      </c>
      <c r="Q119" s="68" t="str">
        <f>IF(【お客さま入力用】申込フォーム!P133="","",【お客さま入力用】申込フォーム!P133)</f>
        <v/>
      </c>
      <c r="R119" s="68" t="str">
        <f>IF(【お客さま入力用】申込フォーム!Q133="","",【お客さま入力用】申込フォーム!Q133)</f>
        <v/>
      </c>
      <c r="S119" s="68" t="str">
        <f>IF(【お客さま入力用】申込フォーム!T133="","",【お客さま入力用】申込フォーム!T133)</f>
        <v/>
      </c>
      <c r="T119" s="68" t="str">
        <f>IF(【お客さま入力用】申込フォーム!U133="","",【お客さま入力用】申込フォーム!U133)</f>
        <v/>
      </c>
      <c r="U119" s="68" t="str">
        <f>IF(【お客さま入力用】申込フォーム!V133="","",【お客さま入力用】申込フォーム!V133)</f>
        <v/>
      </c>
      <c r="V119" s="68" t="str">
        <f>IF(【お客さま入力用】申込フォーム!W133="","",【お客さま入力用】申込フォーム!W133)</f>
        <v/>
      </c>
      <c r="W119" s="68" t="str">
        <f>IF(【お客さま入力用】申込フォーム!X133="","",【お客さま入力用】申込フォーム!X133)</f>
        <v/>
      </c>
      <c r="X119" s="68" t="str">
        <f>IF(【お客さま入力用】申込フォーム!Y133="","",【お客さま入力用】申込フォーム!Y133)</f>
        <v/>
      </c>
      <c r="Y119" s="68" t="str">
        <f>IF(【お客さま入力用】申込フォーム!Z133="","",【お客さま入力用】申込フォーム!Z133)</f>
        <v/>
      </c>
      <c r="Z119" s="68" t="str">
        <f>IF(【お客さま入力用】申込フォーム!AA133="","",【お客さま入力用】申込フォーム!AA133)</f>
        <v/>
      </c>
      <c r="AA119" s="68" t="str">
        <f>IF(【お客さま入力用】申込フォーム!AB133="","",【お客さま入力用】申込フォーム!AB133)</f>
        <v/>
      </c>
      <c r="AB119" s="68" t="str">
        <f>IF(【お客さま入力用】申込フォーム!AC133="","",【お客さま入力用】申込フォーム!AC133)</f>
        <v/>
      </c>
      <c r="AC119" s="68" t="str">
        <f>IF(【お客さま入力用】申込フォーム!AD133="","",【お客さま入力用】申込フォーム!AD133)</f>
        <v/>
      </c>
      <c r="AD119" s="68" t="str">
        <f>IF(【お客さま入力用】申込フォーム!AE133="","",【お客さま入力用】申込フォーム!AE133)</f>
        <v/>
      </c>
      <c r="AE119" s="68" t="str">
        <f>IF(【お客さま入力用】申込フォーム!AF133="","",【お客さま入力用】申込フォーム!AF133)</f>
        <v/>
      </c>
      <c r="AF119" s="68" t="str">
        <f>IF(【お客さま入力用】申込フォーム!AG133="","",【お客さま入力用】申込フォーム!AG133)</f>
        <v/>
      </c>
      <c r="AG119" s="68" t="str">
        <f>IF(【お客さま入力用】申込フォーム!AH133="","",【お客さま入力用】申込フォーム!AH133)</f>
        <v/>
      </c>
      <c r="AH119" s="68" t="str">
        <f>IF(【お客さま入力用】申込フォーム!AI133="","",【お客さま入力用】申込フォーム!AI133)</f>
        <v/>
      </c>
      <c r="AI119" s="68" t="str">
        <f>IF(【お客さま入力用】申込フォーム!AJ133="","",【お客さま入力用】申込フォーム!AJ133)</f>
        <v/>
      </c>
      <c r="AJ119" s="68" t="str">
        <f>IF(【お客さま入力用】申込フォーム!AK133="","",【お客さま入力用】申込フォーム!AK133)</f>
        <v/>
      </c>
      <c r="AK119" s="68" t="str">
        <f>IF(【お客さま入力用】申込フォーム!AL133="","",【お客さま入力用】申込フォーム!AL133)</f>
        <v/>
      </c>
      <c r="AL119" s="68" t="str">
        <f>IF(【お客さま入力用】申込フォーム!AM133="","",【お客さま入力用】申込フォーム!AM133)</f>
        <v/>
      </c>
      <c r="AM119" s="68" t="str">
        <f>IF(【お客さま入力用】申込フォーム!AN133="","",【お客さま入力用】申込フォーム!AN133)</f>
        <v/>
      </c>
      <c r="AN119" s="68" t="str">
        <f>IF(【お客さま入力用】申込フォーム!AO133="","",【お客さま入力用】申込フォーム!AO133)</f>
        <v/>
      </c>
      <c r="AO119" s="68" t="str">
        <f>IF(【お客さま入力用】申込フォーム!AP133="","",【お客さま入力用】申込フォーム!AP133)</f>
        <v/>
      </c>
    </row>
    <row r="120" spans="2:41">
      <c r="B120" s="39">
        <v>113</v>
      </c>
      <c r="C120" s="39"/>
      <c r="D120" s="39"/>
      <c r="E120" s="68" t="str">
        <f>IF(【お客さま入力用】申込フォーム!C134="","",【お客さま入力用】申込フォーム!C134)</f>
        <v/>
      </c>
      <c r="F120" s="68" t="str">
        <f>IF(【お客さま入力用】申込フォーム!E134="","",【お客さま入力用】申込フォーム!E134)</f>
        <v/>
      </c>
      <c r="G120" s="68" t="str">
        <f>IF(【お客さま入力用】申込フォーム!F134="","",【お客さま入力用】申込フォーム!F134)</f>
        <v/>
      </c>
      <c r="H120" s="68" t="str">
        <f>IF(【お客さま入力用】申込フォーム!G134="","",【お客さま入力用】申込フォーム!G134)</f>
        <v/>
      </c>
      <c r="I120" s="68" t="str">
        <f>IF(【お客さま入力用】申込フォーム!H134="","",【お客さま入力用】申込フォーム!H134)</f>
        <v/>
      </c>
      <c r="J120" s="68" t="str">
        <f>IF(【お客さま入力用】申込フォーム!I134="","",【お客さま入力用】申込フォーム!I134)</f>
        <v/>
      </c>
      <c r="K120" s="68" t="str">
        <f>IF(【お客さま入力用】申込フォーム!J134="","",【お客さま入力用】申込フォーム!J134)</f>
        <v/>
      </c>
      <c r="L120" s="68" t="str">
        <f>IF(【お客さま入力用】申込フォーム!K134="","",【お客さま入力用】申込フォーム!K134)</f>
        <v/>
      </c>
      <c r="M120" s="68" t="str">
        <f>IF(【お客さま入力用】申込フォーム!L134="","",【お客さま入力用】申込フォーム!L134)</f>
        <v/>
      </c>
      <c r="N120" s="68" t="str">
        <f>IF(【お客さま入力用】申込フォーム!M134="","",【お客さま入力用】申込フォーム!M134)</f>
        <v/>
      </c>
      <c r="O120" s="68" t="str">
        <f>IF(【お客さま入力用】申込フォーム!N134="","",【お客さま入力用】申込フォーム!N134)</f>
        <v/>
      </c>
      <c r="P120" s="68" t="str">
        <f>IF(【お客さま入力用】申込フォーム!O134="","",【お客さま入力用】申込フォーム!O134)</f>
        <v/>
      </c>
      <c r="Q120" s="68" t="str">
        <f>IF(【お客さま入力用】申込フォーム!P134="","",【お客さま入力用】申込フォーム!P134)</f>
        <v/>
      </c>
      <c r="R120" s="68" t="str">
        <f>IF(【お客さま入力用】申込フォーム!Q134="","",【お客さま入力用】申込フォーム!Q134)</f>
        <v/>
      </c>
      <c r="S120" s="68" t="str">
        <f>IF(【お客さま入力用】申込フォーム!T134="","",【お客さま入力用】申込フォーム!T134)</f>
        <v/>
      </c>
      <c r="T120" s="68" t="str">
        <f>IF(【お客さま入力用】申込フォーム!U134="","",【お客さま入力用】申込フォーム!U134)</f>
        <v/>
      </c>
      <c r="U120" s="68" t="str">
        <f>IF(【お客さま入力用】申込フォーム!V134="","",【お客さま入力用】申込フォーム!V134)</f>
        <v/>
      </c>
      <c r="V120" s="68" t="str">
        <f>IF(【お客さま入力用】申込フォーム!W134="","",【お客さま入力用】申込フォーム!W134)</f>
        <v/>
      </c>
      <c r="W120" s="68" t="str">
        <f>IF(【お客さま入力用】申込フォーム!X134="","",【お客さま入力用】申込フォーム!X134)</f>
        <v/>
      </c>
      <c r="X120" s="68" t="str">
        <f>IF(【お客さま入力用】申込フォーム!Y134="","",【お客さま入力用】申込フォーム!Y134)</f>
        <v/>
      </c>
      <c r="Y120" s="68" t="str">
        <f>IF(【お客さま入力用】申込フォーム!Z134="","",【お客さま入力用】申込フォーム!Z134)</f>
        <v/>
      </c>
      <c r="Z120" s="68" t="str">
        <f>IF(【お客さま入力用】申込フォーム!AA134="","",【お客さま入力用】申込フォーム!AA134)</f>
        <v/>
      </c>
      <c r="AA120" s="68" t="str">
        <f>IF(【お客さま入力用】申込フォーム!AB134="","",【お客さま入力用】申込フォーム!AB134)</f>
        <v/>
      </c>
      <c r="AB120" s="68" t="str">
        <f>IF(【お客さま入力用】申込フォーム!AC134="","",【お客さま入力用】申込フォーム!AC134)</f>
        <v/>
      </c>
      <c r="AC120" s="68" t="str">
        <f>IF(【お客さま入力用】申込フォーム!AD134="","",【お客さま入力用】申込フォーム!AD134)</f>
        <v/>
      </c>
      <c r="AD120" s="68" t="str">
        <f>IF(【お客さま入力用】申込フォーム!AE134="","",【お客さま入力用】申込フォーム!AE134)</f>
        <v/>
      </c>
      <c r="AE120" s="68" t="str">
        <f>IF(【お客さま入力用】申込フォーム!AF134="","",【お客さま入力用】申込フォーム!AF134)</f>
        <v/>
      </c>
      <c r="AF120" s="68" t="str">
        <f>IF(【お客さま入力用】申込フォーム!AG134="","",【お客さま入力用】申込フォーム!AG134)</f>
        <v/>
      </c>
      <c r="AG120" s="68" t="str">
        <f>IF(【お客さま入力用】申込フォーム!AH134="","",【お客さま入力用】申込フォーム!AH134)</f>
        <v/>
      </c>
      <c r="AH120" s="68" t="str">
        <f>IF(【お客さま入力用】申込フォーム!AI134="","",【お客さま入力用】申込フォーム!AI134)</f>
        <v/>
      </c>
      <c r="AI120" s="68" t="str">
        <f>IF(【お客さま入力用】申込フォーム!AJ134="","",【お客さま入力用】申込フォーム!AJ134)</f>
        <v/>
      </c>
      <c r="AJ120" s="68" t="str">
        <f>IF(【お客さま入力用】申込フォーム!AK134="","",【お客さま入力用】申込フォーム!AK134)</f>
        <v/>
      </c>
      <c r="AK120" s="68" t="str">
        <f>IF(【お客さま入力用】申込フォーム!AL134="","",【お客さま入力用】申込フォーム!AL134)</f>
        <v/>
      </c>
      <c r="AL120" s="68" t="str">
        <f>IF(【お客さま入力用】申込フォーム!AM134="","",【お客さま入力用】申込フォーム!AM134)</f>
        <v/>
      </c>
      <c r="AM120" s="68" t="str">
        <f>IF(【お客さま入力用】申込フォーム!AN134="","",【お客さま入力用】申込フォーム!AN134)</f>
        <v/>
      </c>
      <c r="AN120" s="68" t="str">
        <f>IF(【お客さま入力用】申込フォーム!AO134="","",【お客さま入力用】申込フォーム!AO134)</f>
        <v/>
      </c>
      <c r="AO120" s="68" t="str">
        <f>IF(【お客さま入力用】申込フォーム!AP134="","",【お客さま入力用】申込フォーム!AP134)</f>
        <v/>
      </c>
    </row>
    <row r="121" spans="2:41">
      <c r="B121" s="39">
        <v>114</v>
      </c>
      <c r="C121" s="39"/>
      <c r="D121" s="39"/>
      <c r="E121" s="68" t="str">
        <f>IF(【お客さま入力用】申込フォーム!C135="","",【お客さま入力用】申込フォーム!C135)</f>
        <v/>
      </c>
      <c r="F121" s="68" t="str">
        <f>IF(【お客さま入力用】申込フォーム!E135="","",【お客さま入力用】申込フォーム!E135)</f>
        <v/>
      </c>
      <c r="G121" s="68" t="str">
        <f>IF(【お客さま入力用】申込フォーム!F135="","",【お客さま入力用】申込フォーム!F135)</f>
        <v/>
      </c>
      <c r="H121" s="68" t="str">
        <f>IF(【お客さま入力用】申込フォーム!G135="","",【お客さま入力用】申込フォーム!G135)</f>
        <v/>
      </c>
      <c r="I121" s="68" t="str">
        <f>IF(【お客さま入力用】申込フォーム!H135="","",【お客さま入力用】申込フォーム!H135)</f>
        <v/>
      </c>
      <c r="J121" s="68" t="str">
        <f>IF(【お客さま入力用】申込フォーム!I135="","",【お客さま入力用】申込フォーム!I135)</f>
        <v/>
      </c>
      <c r="K121" s="68" t="str">
        <f>IF(【お客さま入力用】申込フォーム!J135="","",【お客さま入力用】申込フォーム!J135)</f>
        <v/>
      </c>
      <c r="L121" s="68" t="str">
        <f>IF(【お客さま入力用】申込フォーム!K135="","",【お客さま入力用】申込フォーム!K135)</f>
        <v/>
      </c>
      <c r="M121" s="68" t="str">
        <f>IF(【お客さま入力用】申込フォーム!L135="","",【お客さま入力用】申込フォーム!L135)</f>
        <v/>
      </c>
      <c r="N121" s="68" t="str">
        <f>IF(【お客さま入力用】申込フォーム!M135="","",【お客さま入力用】申込フォーム!M135)</f>
        <v/>
      </c>
      <c r="O121" s="68" t="str">
        <f>IF(【お客さま入力用】申込フォーム!N135="","",【お客さま入力用】申込フォーム!N135)</f>
        <v/>
      </c>
      <c r="P121" s="68" t="str">
        <f>IF(【お客さま入力用】申込フォーム!O135="","",【お客さま入力用】申込フォーム!O135)</f>
        <v/>
      </c>
      <c r="Q121" s="68" t="str">
        <f>IF(【お客さま入力用】申込フォーム!P135="","",【お客さま入力用】申込フォーム!P135)</f>
        <v/>
      </c>
      <c r="R121" s="68" t="str">
        <f>IF(【お客さま入力用】申込フォーム!Q135="","",【お客さま入力用】申込フォーム!Q135)</f>
        <v/>
      </c>
      <c r="S121" s="68" t="str">
        <f>IF(【お客さま入力用】申込フォーム!T135="","",【お客さま入力用】申込フォーム!T135)</f>
        <v/>
      </c>
      <c r="T121" s="68" t="str">
        <f>IF(【お客さま入力用】申込フォーム!U135="","",【お客さま入力用】申込フォーム!U135)</f>
        <v/>
      </c>
      <c r="U121" s="68" t="str">
        <f>IF(【お客さま入力用】申込フォーム!V135="","",【お客さま入力用】申込フォーム!V135)</f>
        <v/>
      </c>
      <c r="V121" s="68" t="str">
        <f>IF(【お客さま入力用】申込フォーム!W135="","",【お客さま入力用】申込フォーム!W135)</f>
        <v/>
      </c>
      <c r="W121" s="68" t="str">
        <f>IF(【お客さま入力用】申込フォーム!X135="","",【お客さま入力用】申込フォーム!X135)</f>
        <v/>
      </c>
      <c r="X121" s="68" t="str">
        <f>IF(【お客さま入力用】申込フォーム!Y135="","",【お客さま入力用】申込フォーム!Y135)</f>
        <v/>
      </c>
      <c r="Y121" s="68" t="str">
        <f>IF(【お客さま入力用】申込フォーム!Z135="","",【お客さま入力用】申込フォーム!Z135)</f>
        <v/>
      </c>
      <c r="Z121" s="68" t="str">
        <f>IF(【お客さま入力用】申込フォーム!AA135="","",【お客さま入力用】申込フォーム!AA135)</f>
        <v/>
      </c>
      <c r="AA121" s="68" t="str">
        <f>IF(【お客さま入力用】申込フォーム!AB135="","",【お客さま入力用】申込フォーム!AB135)</f>
        <v/>
      </c>
      <c r="AB121" s="68" t="str">
        <f>IF(【お客さま入力用】申込フォーム!AC135="","",【お客さま入力用】申込フォーム!AC135)</f>
        <v/>
      </c>
      <c r="AC121" s="68" t="str">
        <f>IF(【お客さま入力用】申込フォーム!AD135="","",【お客さま入力用】申込フォーム!AD135)</f>
        <v/>
      </c>
      <c r="AD121" s="68" t="str">
        <f>IF(【お客さま入力用】申込フォーム!AE135="","",【お客さま入力用】申込フォーム!AE135)</f>
        <v/>
      </c>
      <c r="AE121" s="68" t="str">
        <f>IF(【お客さま入力用】申込フォーム!AF135="","",【お客さま入力用】申込フォーム!AF135)</f>
        <v/>
      </c>
      <c r="AF121" s="68" t="str">
        <f>IF(【お客さま入力用】申込フォーム!AG135="","",【お客さま入力用】申込フォーム!AG135)</f>
        <v/>
      </c>
      <c r="AG121" s="68" t="str">
        <f>IF(【お客さま入力用】申込フォーム!AH135="","",【お客さま入力用】申込フォーム!AH135)</f>
        <v/>
      </c>
      <c r="AH121" s="68" t="str">
        <f>IF(【お客さま入力用】申込フォーム!AI135="","",【お客さま入力用】申込フォーム!AI135)</f>
        <v/>
      </c>
      <c r="AI121" s="68" t="str">
        <f>IF(【お客さま入力用】申込フォーム!AJ135="","",【お客さま入力用】申込フォーム!AJ135)</f>
        <v/>
      </c>
      <c r="AJ121" s="68" t="str">
        <f>IF(【お客さま入力用】申込フォーム!AK135="","",【お客さま入力用】申込フォーム!AK135)</f>
        <v/>
      </c>
      <c r="AK121" s="68" t="str">
        <f>IF(【お客さま入力用】申込フォーム!AL135="","",【お客さま入力用】申込フォーム!AL135)</f>
        <v/>
      </c>
      <c r="AL121" s="68" t="str">
        <f>IF(【お客さま入力用】申込フォーム!AM135="","",【お客さま入力用】申込フォーム!AM135)</f>
        <v/>
      </c>
      <c r="AM121" s="68" t="str">
        <f>IF(【お客さま入力用】申込フォーム!AN135="","",【お客さま入力用】申込フォーム!AN135)</f>
        <v/>
      </c>
      <c r="AN121" s="68" t="str">
        <f>IF(【お客さま入力用】申込フォーム!AO135="","",【お客さま入力用】申込フォーム!AO135)</f>
        <v/>
      </c>
      <c r="AO121" s="68" t="str">
        <f>IF(【お客さま入力用】申込フォーム!AP135="","",【お客さま入力用】申込フォーム!AP135)</f>
        <v/>
      </c>
    </row>
    <row r="122" spans="2:41">
      <c r="B122" s="39">
        <v>115</v>
      </c>
      <c r="C122" s="39"/>
      <c r="D122" s="39"/>
      <c r="E122" s="68" t="str">
        <f>IF(【お客さま入力用】申込フォーム!C136="","",【お客さま入力用】申込フォーム!C136)</f>
        <v/>
      </c>
      <c r="F122" s="68" t="str">
        <f>IF(【お客さま入力用】申込フォーム!E136="","",【お客さま入力用】申込フォーム!E136)</f>
        <v/>
      </c>
      <c r="G122" s="68" t="str">
        <f>IF(【お客さま入力用】申込フォーム!F136="","",【お客さま入力用】申込フォーム!F136)</f>
        <v/>
      </c>
      <c r="H122" s="68" t="str">
        <f>IF(【お客さま入力用】申込フォーム!G136="","",【お客さま入力用】申込フォーム!G136)</f>
        <v/>
      </c>
      <c r="I122" s="68" t="str">
        <f>IF(【お客さま入力用】申込フォーム!H136="","",【お客さま入力用】申込フォーム!H136)</f>
        <v/>
      </c>
      <c r="J122" s="68" t="str">
        <f>IF(【お客さま入力用】申込フォーム!I136="","",【お客さま入力用】申込フォーム!I136)</f>
        <v/>
      </c>
      <c r="K122" s="68" t="str">
        <f>IF(【お客さま入力用】申込フォーム!J136="","",【お客さま入力用】申込フォーム!J136)</f>
        <v/>
      </c>
      <c r="L122" s="68" t="str">
        <f>IF(【お客さま入力用】申込フォーム!K136="","",【お客さま入力用】申込フォーム!K136)</f>
        <v/>
      </c>
      <c r="M122" s="68" t="str">
        <f>IF(【お客さま入力用】申込フォーム!L136="","",【お客さま入力用】申込フォーム!L136)</f>
        <v/>
      </c>
      <c r="N122" s="68" t="str">
        <f>IF(【お客さま入力用】申込フォーム!M136="","",【お客さま入力用】申込フォーム!M136)</f>
        <v/>
      </c>
      <c r="O122" s="68" t="str">
        <f>IF(【お客さま入力用】申込フォーム!N136="","",【お客さま入力用】申込フォーム!N136)</f>
        <v/>
      </c>
      <c r="P122" s="68" t="str">
        <f>IF(【お客さま入力用】申込フォーム!O136="","",【お客さま入力用】申込フォーム!O136)</f>
        <v/>
      </c>
      <c r="Q122" s="68" t="str">
        <f>IF(【お客さま入力用】申込フォーム!P136="","",【お客さま入力用】申込フォーム!P136)</f>
        <v/>
      </c>
      <c r="R122" s="68" t="str">
        <f>IF(【お客さま入力用】申込フォーム!Q136="","",【お客さま入力用】申込フォーム!Q136)</f>
        <v/>
      </c>
      <c r="S122" s="68" t="str">
        <f>IF(【お客さま入力用】申込フォーム!T136="","",【お客さま入力用】申込フォーム!T136)</f>
        <v/>
      </c>
      <c r="T122" s="68" t="str">
        <f>IF(【お客さま入力用】申込フォーム!U136="","",【お客さま入力用】申込フォーム!U136)</f>
        <v/>
      </c>
      <c r="U122" s="68" t="str">
        <f>IF(【お客さま入力用】申込フォーム!V136="","",【お客さま入力用】申込フォーム!V136)</f>
        <v/>
      </c>
      <c r="V122" s="68" t="str">
        <f>IF(【お客さま入力用】申込フォーム!W136="","",【お客さま入力用】申込フォーム!W136)</f>
        <v/>
      </c>
      <c r="W122" s="68" t="str">
        <f>IF(【お客さま入力用】申込フォーム!X136="","",【お客さま入力用】申込フォーム!X136)</f>
        <v/>
      </c>
      <c r="X122" s="68" t="str">
        <f>IF(【お客さま入力用】申込フォーム!Y136="","",【お客さま入力用】申込フォーム!Y136)</f>
        <v/>
      </c>
      <c r="Y122" s="68" t="str">
        <f>IF(【お客さま入力用】申込フォーム!Z136="","",【お客さま入力用】申込フォーム!Z136)</f>
        <v/>
      </c>
      <c r="Z122" s="68" t="str">
        <f>IF(【お客さま入力用】申込フォーム!AA136="","",【お客さま入力用】申込フォーム!AA136)</f>
        <v/>
      </c>
      <c r="AA122" s="68" t="str">
        <f>IF(【お客さま入力用】申込フォーム!AB136="","",【お客さま入力用】申込フォーム!AB136)</f>
        <v/>
      </c>
      <c r="AB122" s="68" t="str">
        <f>IF(【お客さま入力用】申込フォーム!AC136="","",【お客さま入力用】申込フォーム!AC136)</f>
        <v/>
      </c>
      <c r="AC122" s="68" t="str">
        <f>IF(【お客さま入力用】申込フォーム!AD136="","",【お客さま入力用】申込フォーム!AD136)</f>
        <v/>
      </c>
      <c r="AD122" s="68" t="str">
        <f>IF(【お客さま入力用】申込フォーム!AE136="","",【お客さま入力用】申込フォーム!AE136)</f>
        <v/>
      </c>
      <c r="AE122" s="68" t="str">
        <f>IF(【お客さま入力用】申込フォーム!AF136="","",【お客さま入力用】申込フォーム!AF136)</f>
        <v/>
      </c>
      <c r="AF122" s="68" t="str">
        <f>IF(【お客さま入力用】申込フォーム!AG136="","",【お客さま入力用】申込フォーム!AG136)</f>
        <v/>
      </c>
      <c r="AG122" s="68" t="str">
        <f>IF(【お客さま入力用】申込フォーム!AH136="","",【お客さま入力用】申込フォーム!AH136)</f>
        <v/>
      </c>
      <c r="AH122" s="68" t="str">
        <f>IF(【お客さま入力用】申込フォーム!AI136="","",【お客さま入力用】申込フォーム!AI136)</f>
        <v/>
      </c>
      <c r="AI122" s="68" t="str">
        <f>IF(【お客さま入力用】申込フォーム!AJ136="","",【お客さま入力用】申込フォーム!AJ136)</f>
        <v/>
      </c>
      <c r="AJ122" s="68" t="str">
        <f>IF(【お客さま入力用】申込フォーム!AK136="","",【お客さま入力用】申込フォーム!AK136)</f>
        <v/>
      </c>
      <c r="AK122" s="68" t="str">
        <f>IF(【お客さま入力用】申込フォーム!AL136="","",【お客さま入力用】申込フォーム!AL136)</f>
        <v/>
      </c>
      <c r="AL122" s="68" t="str">
        <f>IF(【お客さま入力用】申込フォーム!AM136="","",【お客さま入力用】申込フォーム!AM136)</f>
        <v/>
      </c>
      <c r="AM122" s="68" t="str">
        <f>IF(【お客さま入力用】申込フォーム!AN136="","",【お客さま入力用】申込フォーム!AN136)</f>
        <v/>
      </c>
      <c r="AN122" s="68" t="str">
        <f>IF(【お客さま入力用】申込フォーム!AO136="","",【お客さま入力用】申込フォーム!AO136)</f>
        <v/>
      </c>
      <c r="AO122" s="68" t="str">
        <f>IF(【お客さま入力用】申込フォーム!AP136="","",【お客さま入力用】申込フォーム!AP136)</f>
        <v/>
      </c>
    </row>
    <row r="123" spans="2:41">
      <c r="B123" s="39">
        <v>116</v>
      </c>
      <c r="C123" s="39"/>
      <c r="D123" s="39"/>
      <c r="E123" s="68" t="str">
        <f>IF(【お客さま入力用】申込フォーム!C137="","",【お客さま入力用】申込フォーム!C137)</f>
        <v/>
      </c>
      <c r="F123" s="68" t="str">
        <f>IF(【お客さま入力用】申込フォーム!E137="","",【お客さま入力用】申込フォーム!E137)</f>
        <v/>
      </c>
      <c r="G123" s="68" t="str">
        <f>IF(【お客さま入力用】申込フォーム!F137="","",【お客さま入力用】申込フォーム!F137)</f>
        <v/>
      </c>
      <c r="H123" s="68" t="str">
        <f>IF(【お客さま入力用】申込フォーム!G137="","",【お客さま入力用】申込フォーム!G137)</f>
        <v/>
      </c>
      <c r="I123" s="68" t="str">
        <f>IF(【お客さま入力用】申込フォーム!H137="","",【お客さま入力用】申込フォーム!H137)</f>
        <v/>
      </c>
      <c r="J123" s="68" t="str">
        <f>IF(【お客さま入力用】申込フォーム!I137="","",【お客さま入力用】申込フォーム!I137)</f>
        <v/>
      </c>
      <c r="K123" s="68" t="str">
        <f>IF(【お客さま入力用】申込フォーム!J137="","",【お客さま入力用】申込フォーム!J137)</f>
        <v/>
      </c>
      <c r="L123" s="68" t="str">
        <f>IF(【お客さま入力用】申込フォーム!K137="","",【お客さま入力用】申込フォーム!K137)</f>
        <v/>
      </c>
      <c r="M123" s="68" t="str">
        <f>IF(【お客さま入力用】申込フォーム!L137="","",【お客さま入力用】申込フォーム!L137)</f>
        <v/>
      </c>
      <c r="N123" s="68" t="str">
        <f>IF(【お客さま入力用】申込フォーム!M137="","",【お客さま入力用】申込フォーム!M137)</f>
        <v/>
      </c>
      <c r="O123" s="68" t="str">
        <f>IF(【お客さま入力用】申込フォーム!N137="","",【お客さま入力用】申込フォーム!N137)</f>
        <v/>
      </c>
      <c r="P123" s="68" t="str">
        <f>IF(【お客さま入力用】申込フォーム!O137="","",【お客さま入力用】申込フォーム!O137)</f>
        <v/>
      </c>
      <c r="Q123" s="68" t="str">
        <f>IF(【お客さま入力用】申込フォーム!P137="","",【お客さま入力用】申込フォーム!P137)</f>
        <v/>
      </c>
      <c r="R123" s="68" t="str">
        <f>IF(【お客さま入力用】申込フォーム!Q137="","",【お客さま入力用】申込フォーム!Q137)</f>
        <v/>
      </c>
      <c r="S123" s="68" t="str">
        <f>IF(【お客さま入力用】申込フォーム!T137="","",【お客さま入力用】申込フォーム!T137)</f>
        <v/>
      </c>
      <c r="T123" s="68" t="str">
        <f>IF(【お客さま入力用】申込フォーム!U137="","",【お客さま入力用】申込フォーム!U137)</f>
        <v/>
      </c>
      <c r="U123" s="68" t="str">
        <f>IF(【お客さま入力用】申込フォーム!V137="","",【お客さま入力用】申込フォーム!V137)</f>
        <v/>
      </c>
      <c r="V123" s="68" t="str">
        <f>IF(【お客さま入力用】申込フォーム!W137="","",【お客さま入力用】申込フォーム!W137)</f>
        <v/>
      </c>
      <c r="W123" s="68" t="str">
        <f>IF(【お客さま入力用】申込フォーム!X137="","",【お客さま入力用】申込フォーム!X137)</f>
        <v/>
      </c>
      <c r="X123" s="68" t="str">
        <f>IF(【お客さま入力用】申込フォーム!Y137="","",【お客さま入力用】申込フォーム!Y137)</f>
        <v/>
      </c>
      <c r="Y123" s="68" t="str">
        <f>IF(【お客さま入力用】申込フォーム!Z137="","",【お客さま入力用】申込フォーム!Z137)</f>
        <v/>
      </c>
      <c r="Z123" s="68" t="str">
        <f>IF(【お客さま入力用】申込フォーム!AA137="","",【お客さま入力用】申込フォーム!AA137)</f>
        <v/>
      </c>
      <c r="AA123" s="68" t="str">
        <f>IF(【お客さま入力用】申込フォーム!AB137="","",【お客さま入力用】申込フォーム!AB137)</f>
        <v/>
      </c>
      <c r="AB123" s="68" t="str">
        <f>IF(【お客さま入力用】申込フォーム!AC137="","",【お客さま入力用】申込フォーム!AC137)</f>
        <v/>
      </c>
      <c r="AC123" s="68" t="str">
        <f>IF(【お客さま入力用】申込フォーム!AD137="","",【お客さま入力用】申込フォーム!AD137)</f>
        <v/>
      </c>
      <c r="AD123" s="68" t="str">
        <f>IF(【お客さま入力用】申込フォーム!AE137="","",【お客さま入力用】申込フォーム!AE137)</f>
        <v/>
      </c>
      <c r="AE123" s="68" t="str">
        <f>IF(【お客さま入力用】申込フォーム!AF137="","",【お客さま入力用】申込フォーム!AF137)</f>
        <v/>
      </c>
      <c r="AF123" s="68" t="str">
        <f>IF(【お客さま入力用】申込フォーム!AG137="","",【お客さま入力用】申込フォーム!AG137)</f>
        <v/>
      </c>
      <c r="AG123" s="68" t="str">
        <f>IF(【お客さま入力用】申込フォーム!AH137="","",【お客さま入力用】申込フォーム!AH137)</f>
        <v/>
      </c>
      <c r="AH123" s="68" t="str">
        <f>IF(【お客さま入力用】申込フォーム!AI137="","",【お客さま入力用】申込フォーム!AI137)</f>
        <v/>
      </c>
      <c r="AI123" s="68" t="str">
        <f>IF(【お客さま入力用】申込フォーム!AJ137="","",【お客さま入力用】申込フォーム!AJ137)</f>
        <v/>
      </c>
      <c r="AJ123" s="68" t="str">
        <f>IF(【お客さま入力用】申込フォーム!AK137="","",【お客さま入力用】申込フォーム!AK137)</f>
        <v/>
      </c>
      <c r="AK123" s="68" t="str">
        <f>IF(【お客さま入力用】申込フォーム!AL137="","",【お客さま入力用】申込フォーム!AL137)</f>
        <v/>
      </c>
      <c r="AL123" s="68" t="str">
        <f>IF(【お客さま入力用】申込フォーム!AM137="","",【お客さま入力用】申込フォーム!AM137)</f>
        <v/>
      </c>
      <c r="AM123" s="68" t="str">
        <f>IF(【お客さま入力用】申込フォーム!AN137="","",【お客さま入力用】申込フォーム!AN137)</f>
        <v/>
      </c>
      <c r="AN123" s="68" t="str">
        <f>IF(【お客さま入力用】申込フォーム!AO137="","",【お客さま入力用】申込フォーム!AO137)</f>
        <v/>
      </c>
      <c r="AO123" s="68" t="str">
        <f>IF(【お客さま入力用】申込フォーム!AP137="","",【お客さま入力用】申込フォーム!AP137)</f>
        <v/>
      </c>
    </row>
    <row r="124" spans="2:41">
      <c r="B124" s="39">
        <v>117</v>
      </c>
      <c r="C124" s="39"/>
      <c r="D124" s="39"/>
      <c r="E124" s="68" t="str">
        <f>IF(【お客さま入力用】申込フォーム!C138="","",【お客さま入力用】申込フォーム!C138)</f>
        <v/>
      </c>
      <c r="F124" s="68" t="str">
        <f>IF(【お客さま入力用】申込フォーム!E138="","",【お客さま入力用】申込フォーム!E138)</f>
        <v/>
      </c>
      <c r="G124" s="68" t="str">
        <f>IF(【お客さま入力用】申込フォーム!F138="","",【お客さま入力用】申込フォーム!F138)</f>
        <v/>
      </c>
      <c r="H124" s="68" t="str">
        <f>IF(【お客さま入力用】申込フォーム!G138="","",【お客さま入力用】申込フォーム!G138)</f>
        <v/>
      </c>
      <c r="I124" s="68" t="str">
        <f>IF(【お客さま入力用】申込フォーム!H138="","",【お客さま入力用】申込フォーム!H138)</f>
        <v/>
      </c>
      <c r="J124" s="68" t="str">
        <f>IF(【お客さま入力用】申込フォーム!I138="","",【お客さま入力用】申込フォーム!I138)</f>
        <v/>
      </c>
      <c r="K124" s="68" t="str">
        <f>IF(【お客さま入力用】申込フォーム!J138="","",【お客さま入力用】申込フォーム!J138)</f>
        <v/>
      </c>
      <c r="L124" s="68" t="str">
        <f>IF(【お客さま入力用】申込フォーム!K138="","",【お客さま入力用】申込フォーム!K138)</f>
        <v/>
      </c>
      <c r="M124" s="68" t="str">
        <f>IF(【お客さま入力用】申込フォーム!L138="","",【お客さま入力用】申込フォーム!L138)</f>
        <v/>
      </c>
      <c r="N124" s="68" t="str">
        <f>IF(【お客さま入力用】申込フォーム!M138="","",【お客さま入力用】申込フォーム!M138)</f>
        <v/>
      </c>
      <c r="O124" s="68" t="str">
        <f>IF(【お客さま入力用】申込フォーム!N138="","",【お客さま入力用】申込フォーム!N138)</f>
        <v/>
      </c>
      <c r="P124" s="68" t="str">
        <f>IF(【お客さま入力用】申込フォーム!O138="","",【お客さま入力用】申込フォーム!O138)</f>
        <v/>
      </c>
      <c r="Q124" s="68" t="str">
        <f>IF(【お客さま入力用】申込フォーム!P138="","",【お客さま入力用】申込フォーム!P138)</f>
        <v/>
      </c>
      <c r="R124" s="68" t="str">
        <f>IF(【お客さま入力用】申込フォーム!Q138="","",【お客さま入力用】申込フォーム!Q138)</f>
        <v/>
      </c>
      <c r="S124" s="68" t="str">
        <f>IF(【お客さま入力用】申込フォーム!T138="","",【お客さま入力用】申込フォーム!T138)</f>
        <v/>
      </c>
      <c r="T124" s="68" t="str">
        <f>IF(【お客さま入力用】申込フォーム!U138="","",【お客さま入力用】申込フォーム!U138)</f>
        <v/>
      </c>
      <c r="U124" s="68" t="str">
        <f>IF(【お客さま入力用】申込フォーム!V138="","",【お客さま入力用】申込フォーム!V138)</f>
        <v/>
      </c>
      <c r="V124" s="68" t="str">
        <f>IF(【お客さま入力用】申込フォーム!W138="","",【お客さま入力用】申込フォーム!W138)</f>
        <v/>
      </c>
      <c r="W124" s="68" t="str">
        <f>IF(【お客さま入力用】申込フォーム!X138="","",【お客さま入力用】申込フォーム!X138)</f>
        <v/>
      </c>
      <c r="X124" s="68" t="str">
        <f>IF(【お客さま入力用】申込フォーム!Y138="","",【お客さま入力用】申込フォーム!Y138)</f>
        <v/>
      </c>
      <c r="Y124" s="68" t="str">
        <f>IF(【お客さま入力用】申込フォーム!Z138="","",【お客さま入力用】申込フォーム!Z138)</f>
        <v/>
      </c>
      <c r="Z124" s="68" t="str">
        <f>IF(【お客さま入力用】申込フォーム!AA138="","",【お客さま入力用】申込フォーム!AA138)</f>
        <v/>
      </c>
      <c r="AA124" s="68" t="str">
        <f>IF(【お客さま入力用】申込フォーム!AB138="","",【お客さま入力用】申込フォーム!AB138)</f>
        <v/>
      </c>
      <c r="AB124" s="68" t="str">
        <f>IF(【お客さま入力用】申込フォーム!AC138="","",【お客さま入力用】申込フォーム!AC138)</f>
        <v/>
      </c>
      <c r="AC124" s="68" t="str">
        <f>IF(【お客さま入力用】申込フォーム!AD138="","",【お客さま入力用】申込フォーム!AD138)</f>
        <v/>
      </c>
      <c r="AD124" s="68" t="str">
        <f>IF(【お客さま入力用】申込フォーム!AE138="","",【お客さま入力用】申込フォーム!AE138)</f>
        <v/>
      </c>
      <c r="AE124" s="68" t="str">
        <f>IF(【お客さま入力用】申込フォーム!AF138="","",【お客さま入力用】申込フォーム!AF138)</f>
        <v/>
      </c>
      <c r="AF124" s="68" t="str">
        <f>IF(【お客さま入力用】申込フォーム!AG138="","",【お客さま入力用】申込フォーム!AG138)</f>
        <v/>
      </c>
      <c r="AG124" s="68" t="str">
        <f>IF(【お客さま入力用】申込フォーム!AH138="","",【お客さま入力用】申込フォーム!AH138)</f>
        <v/>
      </c>
      <c r="AH124" s="68" t="str">
        <f>IF(【お客さま入力用】申込フォーム!AI138="","",【お客さま入力用】申込フォーム!AI138)</f>
        <v/>
      </c>
      <c r="AI124" s="68" t="str">
        <f>IF(【お客さま入力用】申込フォーム!AJ138="","",【お客さま入力用】申込フォーム!AJ138)</f>
        <v/>
      </c>
      <c r="AJ124" s="68" t="str">
        <f>IF(【お客さま入力用】申込フォーム!AK138="","",【お客さま入力用】申込フォーム!AK138)</f>
        <v/>
      </c>
      <c r="AK124" s="68" t="str">
        <f>IF(【お客さま入力用】申込フォーム!AL138="","",【お客さま入力用】申込フォーム!AL138)</f>
        <v/>
      </c>
      <c r="AL124" s="68" t="str">
        <f>IF(【お客さま入力用】申込フォーム!AM138="","",【お客さま入力用】申込フォーム!AM138)</f>
        <v/>
      </c>
      <c r="AM124" s="68" t="str">
        <f>IF(【お客さま入力用】申込フォーム!AN138="","",【お客さま入力用】申込フォーム!AN138)</f>
        <v/>
      </c>
      <c r="AN124" s="68" t="str">
        <f>IF(【お客さま入力用】申込フォーム!AO138="","",【お客さま入力用】申込フォーム!AO138)</f>
        <v/>
      </c>
      <c r="AO124" s="68" t="str">
        <f>IF(【お客さま入力用】申込フォーム!AP138="","",【お客さま入力用】申込フォーム!AP138)</f>
        <v/>
      </c>
    </row>
    <row r="125" spans="2:41">
      <c r="B125" s="39">
        <v>118</v>
      </c>
      <c r="C125" s="39"/>
      <c r="D125" s="39"/>
      <c r="E125" s="68" t="str">
        <f>IF(【お客さま入力用】申込フォーム!C139="","",【お客さま入力用】申込フォーム!C139)</f>
        <v/>
      </c>
      <c r="F125" s="68" t="str">
        <f>IF(【お客さま入力用】申込フォーム!E139="","",【お客さま入力用】申込フォーム!E139)</f>
        <v/>
      </c>
      <c r="G125" s="68" t="str">
        <f>IF(【お客さま入力用】申込フォーム!F139="","",【お客さま入力用】申込フォーム!F139)</f>
        <v/>
      </c>
      <c r="H125" s="68" t="str">
        <f>IF(【お客さま入力用】申込フォーム!G139="","",【お客さま入力用】申込フォーム!G139)</f>
        <v/>
      </c>
      <c r="I125" s="68" t="str">
        <f>IF(【お客さま入力用】申込フォーム!H139="","",【お客さま入力用】申込フォーム!H139)</f>
        <v/>
      </c>
      <c r="J125" s="68" t="str">
        <f>IF(【お客さま入力用】申込フォーム!I139="","",【お客さま入力用】申込フォーム!I139)</f>
        <v/>
      </c>
      <c r="K125" s="68" t="str">
        <f>IF(【お客さま入力用】申込フォーム!J139="","",【お客さま入力用】申込フォーム!J139)</f>
        <v/>
      </c>
      <c r="L125" s="68" t="str">
        <f>IF(【お客さま入力用】申込フォーム!K139="","",【お客さま入力用】申込フォーム!K139)</f>
        <v/>
      </c>
      <c r="M125" s="68" t="str">
        <f>IF(【お客さま入力用】申込フォーム!L139="","",【お客さま入力用】申込フォーム!L139)</f>
        <v/>
      </c>
      <c r="N125" s="68" t="str">
        <f>IF(【お客さま入力用】申込フォーム!M139="","",【お客さま入力用】申込フォーム!M139)</f>
        <v/>
      </c>
      <c r="O125" s="68" t="str">
        <f>IF(【お客さま入力用】申込フォーム!N139="","",【お客さま入力用】申込フォーム!N139)</f>
        <v/>
      </c>
      <c r="P125" s="68" t="str">
        <f>IF(【お客さま入力用】申込フォーム!O139="","",【お客さま入力用】申込フォーム!O139)</f>
        <v/>
      </c>
      <c r="Q125" s="68" t="str">
        <f>IF(【お客さま入力用】申込フォーム!P139="","",【お客さま入力用】申込フォーム!P139)</f>
        <v/>
      </c>
      <c r="R125" s="68" t="str">
        <f>IF(【お客さま入力用】申込フォーム!Q139="","",【お客さま入力用】申込フォーム!Q139)</f>
        <v/>
      </c>
      <c r="S125" s="68" t="str">
        <f>IF(【お客さま入力用】申込フォーム!T139="","",【お客さま入力用】申込フォーム!T139)</f>
        <v/>
      </c>
      <c r="T125" s="68" t="str">
        <f>IF(【お客さま入力用】申込フォーム!U139="","",【お客さま入力用】申込フォーム!U139)</f>
        <v/>
      </c>
      <c r="U125" s="68" t="str">
        <f>IF(【お客さま入力用】申込フォーム!V139="","",【お客さま入力用】申込フォーム!V139)</f>
        <v/>
      </c>
      <c r="V125" s="68" t="str">
        <f>IF(【お客さま入力用】申込フォーム!W139="","",【お客さま入力用】申込フォーム!W139)</f>
        <v/>
      </c>
      <c r="W125" s="68" t="str">
        <f>IF(【お客さま入力用】申込フォーム!X139="","",【お客さま入力用】申込フォーム!X139)</f>
        <v/>
      </c>
      <c r="X125" s="68" t="str">
        <f>IF(【お客さま入力用】申込フォーム!Y139="","",【お客さま入力用】申込フォーム!Y139)</f>
        <v/>
      </c>
      <c r="Y125" s="68" t="str">
        <f>IF(【お客さま入力用】申込フォーム!Z139="","",【お客さま入力用】申込フォーム!Z139)</f>
        <v/>
      </c>
      <c r="Z125" s="68" t="str">
        <f>IF(【お客さま入力用】申込フォーム!AA139="","",【お客さま入力用】申込フォーム!AA139)</f>
        <v/>
      </c>
      <c r="AA125" s="68" t="str">
        <f>IF(【お客さま入力用】申込フォーム!AB139="","",【お客さま入力用】申込フォーム!AB139)</f>
        <v/>
      </c>
      <c r="AB125" s="68" t="str">
        <f>IF(【お客さま入力用】申込フォーム!AC139="","",【お客さま入力用】申込フォーム!AC139)</f>
        <v/>
      </c>
      <c r="AC125" s="68" t="str">
        <f>IF(【お客さま入力用】申込フォーム!AD139="","",【お客さま入力用】申込フォーム!AD139)</f>
        <v/>
      </c>
      <c r="AD125" s="68" t="str">
        <f>IF(【お客さま入力用】申込フォーム!AE139="","",【お客さま入力用】申込フォーム!AE139)</f>
        <v/>
      </c>
      <c r="AE125" s="68" t="str">
        <f>IF(【お客さま入力用】申込フォーム!AF139="","",【お客さま入力用】申込フォーム!AF139)</f>
        <v/>
      </c>
      <c r="AF125" s="68" t="str">
        <f>IF(【お客さま入力用】申込フォーム!AG139="","",【お客さま入力用】申込フォーム!AG139)</f>
        <v/>
      </c>
      <c r="AG125" s="68" t="str">
        <f>IF(【お客さま入力用】申込フォーム!AH139="","",【お客さま入力用】申込フォーム!AH139)</f>
        <v/>
      </c>
      <c r="AH125" s="68" t="str">
        <f>IF(【お客さま入力用】申込フォーム!AI139="","",【お客さま入力用】申込フォーム!AI139)</f>
        <v/>
      </c>
      <c r="AI125" s="68" t="str">
        <f>IF(【お客さま入力用】申込フォーム!AJ139="","",【お客さま入力用】申込フォーム!AJ139)</f>
        <v/>
      </c>
      <c r="AJ125" s="68" t="str">
        <f>IF(【お客さま入力用】申込フォーム!AK139="","",【お客さま入力用】申込フォーム!AK139)</f>
        <v/>
      </c>
      <c r="AK125" s="68" t="str">
        <f>IF(【お客さま入力用】申込フォーム!AL139="","",【お客さま入力用】申込フォーム!AL139)</f>
        <v/>
      </c>
      <c r="AL125" s="68" t="str">
        <f>IF(【お客さま入力用】申込フォーム!AM139="","",【お客さま入力用】申込フォーム!AM139)</f>
        <v/>
      </c>
      <c r="AM125" s="68" t="str">
        <f>IF(【お客さま入力用】申込フォーム!AN139="","",【お客さま入力用】申込フォーム!AN139)</f>
        <v/>
      </c>
      <c r="AN125" s="68" t="str">
        <f>IF(【お客さま入力用】申込フォーム!AO139="","",【お客さま入力用】申込フォーム!AO139)</f>
        <v/>
      </c>
      <c r="AO125" s="68" t="str">
        <f>IF(【お客さま入力用】申込フォーム!AP139="","",【お客さま入力用】申込フォーム!AP139)</f>
        <v/>
      </c>
    </row>
    <row r="126" spans="2:41">
      <c r="B126" s="39">
        <v>119</v>
      </c>
      <c r="C126" s="39"/>
      <c r="D126" s="39"/>
      <c r="E126" s="68" t="str">
        <f>IF(【お客さま入力用】申込フォーム!C140="","",【お客さま入力用】申込フォーム!C140)</f>
        <v/>
      </c>
      <c r="F126" s="68" t="str">
        <f>IF(【お客さま入力用】申込フォーム!E140="","",【お客さま入力用】申込フォーム!E140)</f>
        <v/>
      </c>
      <c r="G126" s="68" t="str">
        <f>IF(【お客さま入力用】申込フォーム!F140="","",【お客さま入力用】申込フォーム!F140)</f>
        <v/>
      </c>
      <c r="H126" s="68" t="str">
        <f>IF(【お客さま入力用】申込フォーム!G140="","",【お客さま入力用】申込フォーム!G140)</f>
        <v/>
      </c>
      <c r="I126" s="68" t="str">
        <f>IF(【お客さま入力用】申込フォーム!H140="","",【お客さま入力用】申込フォーム!H140)</f>
        <v/>
      </c>
      <c r="J126" s="68" t="str">
        <f>IF(【お客さま入力用】申込フォーム!I140="","",【お客さま入力用】申込フォーム!I140)</f>
        <v/>
      </c>
      <c r="K126" s="68" t="str">
        <f>IF(【お客さま入力用】申込フォーム!J140="","",【お客さま入力用】申込フォーム!J140)</f>
        <v/>
      </c>
      <c r="L126" s="68" t="str">
        <f>IF(【お客さま入力用】申込フォーム!K140="","",【お客さま入力用】申込フォーム!K140)</f>
        <v/>
      </c>
      <c r="M126" s="68" t="str">
        <f>IF(【お客さま入力用】申込フォーム!L140="","",【お客さま入力用】申込フォーム!L140)</f>
        <v/>
      </c>
      <c r="N126" s="68" t="str">
        <f>IF(【お客さま入力用】申込フォーム!M140="","",【お客さま入力用】申込フォーム!M140)</f>
        <v/>
      </c>
      <c r="O126" s="68" t="str">
        <f>IF(【お客さま入力用】申込フォーム!N140="","",【お客さま入力用】申込フォーム!N140)</f>
        <v/>
      </c>
      <c r="P126" s="68" t="str">
        <f>IF(【お客さま入力用】申込フォーム!O140="","",【お客さま入力用】申込フォーム!O140)</f>
        <v/>
      </c>
      <c r="Q126" s="68" t="str">
        <f>IF(【お客さま入力用】申込フォーム!P140="","",【お客さま入力用】申込フォーム!P140)</f>
        <v/>
      </c>
      <c r="R126" s="68" t="str">
        <f>IF(【お客さま入力用】申込フォーム!Q140="","",【お客さま入力用】申込フォーム!Q140)</f>
        <v/>
      </c>
      <c r="S126" s="68" t="str">
        <f>IF(【お客さま入力用】申込フォーム!T140="","",【お客さま入力用】申込フォーム!T140)</f>
        <v/>
      </c>
      <c r="T126" s="68" t="str">
        <f>IF(【お客さま入力用】申込フォーム!U140="","",【お客さま入力用】申込フォーム!U140)</f>
        <v/>
      </c>
      <c r="U126" s="68" t="str">
        <f>IF(【お客さま入力用】申込フォーム!V140="","",【お客さま入力用】申込フォーム!V140)</f>
        <v/>
      </c>
      <c r="V126" s="68" t="str">
        <f>IF(【お客さま入力用】申込フォーム!W140="","",【お客さま入力用】申込フォーム!W140)</f>
        <v/>
      </c>
      <c r="W126" s="68" t="str">
        <f>IF(【お客さま入力用】申込フォーム!X140="","",【お客さま入力用】申込フォーム!X140)</f>
        <v/>
      </c>
      <c r="X126" s="68" t="str">
        <f>IF(【お客さま入力用】申込フォーム!Y140="","",【お客さま入力用】申込フォーム!Y140)</f>
        <v/>
      </c>
      <c r="Y126" s="68" t="str">
        <f>IF(【お客さま入力用】申込フォーム!Z140="","",【お客さま入力用】申込フォーム!Z140)</f>
        <v/>
      </c>
      <c r="Z126" s="68" t="str">
        <f>IF(【お客さま入力用】申込フォーム!AA140="","",【お客さま入力用】申込フォーム!AA140)</f>
        <v/>
      </c>
      <c r="AA126" s="68" t="str">
        <f>IF(【お客さま入力用】申込フォーム!AB140="","",【お客さま入力用】申込フォーム!AB140)</f>
        <v/>
      </c>
      <c r="AB126" s="68" t="str">
        <f>IF(【お客さま入力用】申込フォーム!AC140="","",【お客さま入力用】申込フォーム!AC140)</f>
        <v/>
      </c>
      <c r="AC126" s="68" t="str">
        <f>IF(【お客さま入力用】申込フォーム!AD140="","",【お客さま入力用】申込フォーム!AD140)</f>
        <v/>
      </c>
      <c r="AD126" s="68" t="str">
        <f>IF(【お客さま入力用】申込フォーム!AE140="","",【お客さま入力用】申込フォーム!AE140)</f>
        <v/>
      </c>
      <c r="AE126" s="68" t="str">
        <f>IF(【お客さま入力用】申込フォーム!AF140="","",【お客さま入力用】申込フォーム!AF140)</f>
        <v/>
      </c>
      <c r="AF126" s="68" t="str">
        <f>IF(【お客さま入力用】申込フォーム!AG140="","",【お客さま入力用】申込フォーム!AG140)</f>
        <v/>
      </c>
      <c r="AG126" s="68" t="str">
        <f>IF(【お客さま入力用】申込フォーム!AH140="","",【お客さま入力用】申込フォーム!AH140)</f>
        <v/>
      </c>
      <c r="AH126" s="68" t="str">
        <f>IF(【お客さま入力用】申込フォーム!AI140="","",【お客さま入力用】申込フォーム!AI140)</f>
        <v/>
      </c>
      <c r="AI126" s="68" t="str">
        <f>IF(【お客さま入力用】申込フォーム!AJ140="","",【お客さま入力用】申込フォーム!AJ140)</f>
        <v/>
      </c>
      <c r="AJ126" s="68" t="str">
        <f>IF(【お客さま入力用】申込フォーム!AK140="","",【お客さま入力用】申込フォーム!AK140)</f>
        <v/>
      </c>
      <c r="AK126" s="68" t="str">
        <f>IF(【お客さま入力用】申込フォーム!AL140="","",【お客さま入力用】申込フォーム!AL140)</f>
        <v/>
      </c>
      <c r="AL126" s="68" t="str">
        <f>IF(【お客さま入力用】申込フォーム!AM140="","",【お客さま入力用】申込フォーム!AM140)</f>
        <v/>
      </c>
      <c r="AM126" s="68" t="str">
        <f>IF(【お客さま入力用】申込フォーム!AN140="","",【お客さま入力用】申込フォーム!AN140)</f>
        <v/>
      </c>
      <c r="AN126" s="68" t="str">
        <f>IF(【お客さま入力用】申込フォーム!AO140="","",【お客さま入力用】申込フォーム!AO140)</f>
        <v/>
      </c>
      <c r="AO126" s="68" t="str">
        <f>IF(【お客さま入力用】申込フォーム!AP140="","",【お客さま入力用】申込フォーム!AP140)</f>
        <v/>
      </c>
    </row>
    <row r="127" spans="2:41">
      <c r="B127" s="39">
        <v>120</v>
      </c>
      <c r="C127" s="39"/>
      <c r="D127" s="39"/>
      <c r="E127" s="68" t="str">
        <f>IF(【お客さま入力用】申込フォーム!C141="","",【お客さま入力用】申込フォーム!C141)</f>
        <v/>
      </c>
      <c r="F127" s="68" t="str">
        <f>IF(【お客さま入力用】申込フォーム!E141="","",【お客さま入力用】申込フォーム!E141)</f>
        <v/>
      </c>
      <c r="G127" s="68" t="str">
        <f>IF(【お客さま入力用】申込フォーム!F141="","",【お客さま入力用】申込フォーム!F141)</f>
        <v/>
      </c>
      <c r="H127" s="68" t="str">
        <f>IF(【お客さま入力用】申込フォーム!G141="","",【お客さま入力用】申込フォーム!G141)</f>
        <v/>
      </c>
      <c r="I127" s="68" t="str">
        <f>IF(【お客さま入力用】申込フォーム!H141="","",【お客さま入力用】申込フォーム!H141)</f>
        <v/>
      </c>
      <c r="J127" s="68" t="str">
        <f>IF(【お客さま入力用】申込フォーム!I141="","",【お客さま入力用】申込フォーム!I141)</f>
        <v/>
      </c>
      <c r="K127" s="68" t="str">
        <f>IF(【お客さま入力用】申込フォーム!J141="","",【お客さま入力用】申込フォーム!J141)</f>
        <v/>
      </c>
      <c r="L127" s="68" t="str">
        <f>IF(【お客さま入力用】申込フォーム!K141="","",【お客さま入力用】申込フォーム!K141)</f>
        <v/>
      </c>
      <c r="M127" s="68" t="str">
        <f>IF(【お客さま入力用】申込フォーム!L141="","",【お客さま入力用】申込フォーム!L141)</f>
        <v/>
      </c>
      <c r="N127" s="68" t="str">
        <f>IF(【お客さま入力用】申込フォーム!M141="","",【お客さま入力用】申込フォーム!M141)</f>
        <v/>
      </c>
      <c r="O127" s="68" t="str">
        <f>IF(【お客さま入力用】申込フォーム!N141="","",【お客さま入力用】申込フォーム!N141)</f>
        <v/>
      </c>
      <c r="P127" s="68" t="str">
        <f>IF(【お客さま入力用】申込フォーム!O141="","",【お客さま入力用】申込フォーム!O141)</f>
        <v/>
      </c>
      <c r="Q127" s="68" t="str">
        <f>IF(【お客さま入力用】申込フォーム!P141="","",【お客さま入力用】申込フォーム!P141)</f>
        <v/>
      </c>
      <c r="R127" s="68" t="str">
        <f>IF(【お客さま入力用】申込フォーム!Q141="","",【お客さま入力用】申込フォーム!Q141)</f>
        <v/>
      </c>
      <c r="S127" s="68" t="str">
        <f>IF(【お客さま入力用】申込フォーム!T141="","",【お客さま入力用】申込フォーム!T141)</f>
        <v/>
      </c>
      <c r="T127" s="68" t="str">
        <f>IF(【お客さま入力用】申込フォーム!U141="","",【お客さま入力用】申込フォーム!U141)</f>
        <v/>
      </c>
      <c r="U127" s="68" t="str">
        <f>IF(【お客さま入力用】申込フォーム!V141="","",【お客さま入力用】申込フォーム!V141)</f>
        <v/>
      </c>
      <c r="V127" s="68" t="str">
        <f>IF(【お客さま入力用】申込フォーム!W141="","",【お客さま入力用】申込フォーム!W141)</f>
        <v/>
      </c>
      <c r="W127" s="68" t="str">
        <f>IF(【お客さま入力用】申込フォーム!X141="","",【お客さま入力用】申込フォーム!X141)</f>
        <v/>
      </c>
      <c r="X127" s="68" t="str">
        <f>IF(【お客さま入力用】申込フォーム!Y141="","",【お客さま入力用】申込フォーム!Y141)</f>
        <v/>
      </c>
      <c r="Y127" s="68" t="str">
        <f>IF(【お客さま入力用】申込フォーム!Z141="","",【お客さま入力用】申込フォーム!Z141)</f>
        <v/>
      </c>
      <c r="Z127" s="68" t="str">
        <f>IF(【お客さま入力用】申込フォーム!AA141="","",【お客さま入力用】申込フォーム!AA141)</f>
        <v/>
      </c>
      <c r="AA127" s="68" t="str">
        <f>IF(【お客さま入力用】申込フォーム!AB141="","",【お客さま入力用】申込フォーム!AB141)</f>
        <v/>
      </c>
      <c r="AB127" s="68" t="str">
        <f>IF(【お客さま入力用】申込フォーム!AC141="","",【お客さま入力用】申込フォーム!AC141)</f>
        <v/>
      </c>
      <c r="AC127" s="68" t="str">
        <f>IF(【お客さま入力用】申込フォーム!AD141="","",【お客さま入力用】申込フォーム!AD141)</f>
        <v/>
      </c>
      <c r="AD127" s="68" t="str">
        <f>IF(【お客さま入力用】申込フォーム!AE141="","",【お客さま入力用】申込フォーム!AE141)</f>
        <v/>
      </c>
      <c r="AE127" s="68" t="str">
        <f>IF(【お客さま入力用】申込フォーム!AF141="","",【お客さま入力用】申込フォーム!AF141)</f>
        <v/>
      </c>
      <c r="AF127" s="68" t="str">
        <f>IF(【お客さま入力用】申込フォーム!AG141="","",【お客さま入力用】申込フォーム!AG141)</f>
        <v/>
      </c>
      <c r="AG127" s="68" t="str">
        <f>IF(【お客さま入力用】申込フォーム!AH141="","",【お客さま入力用】申込フォーム!AH141)</f>
        <v/>
      </c>
      <c r="AH127" s="68" t="str">
        <f>IF(【お客さま入力用】申込フォーム!AI141="","",【お客さま入力用】申込フォーム!AI141)</f>
        <v/>
      </c>
      <c r="AI127" s="68" t="str">
        <f>IF(【お客さま入力用】申込フォーム!AJ141="","",【お客さま入力用】申込フォーム!AJ141)</f>
        <v/>
      </c>
      <c r="AJ127" s="68" t="str">
        <f>IF(【お客さま入力用】申込フォーム!AK141="","",【お客さま入力用】申込フォーム!AK141)</f>
        <v/>
      </c>
      <c r="AK127" s="68" t="str">
        <f>IF(【お客さま入力用】申込フォーム!AL141="","",【お客さま入力用】申込フォーム!AL141)</f>
        <v/>
      </c>
      <c r="AL127" s="68" t="str">
        <f>IF(【お客さま入力用】申込フォーム!AM141="","",【お客さま入力用】申込フォーム!AM141)</f>
        <v/>
      </c>
      <c r="AM127" s="68" t="str">
        <f>IF(【お客さま入力用】申込フォーム!AN141="","",【お客さま入力用】申込フォーム!AN141)</f>
        <v/>
      </c>
      <c r="AN127" s="68" t="str">
        <f>IF(【お客さま入力用】申込フォーム!AO141="","",【お客さま入力用】申込フォーム!AO141)</f>
        <v/>
      </c>
      <c r="AO127" s="68" t="str">
        <f>IF(【お客さま入力用】申込フォーム!AP141="","",【お客さま入力用】申込フォーム!AP141)</f>
        <v/>
      </c>
    </row>
    <row r="128" spans="2:41">
      <c r="B128" s="39">
        <v>121</v>
      </c>
      <c r="C128" s="39"/>
      <c r="D128" s="39"/>
      <c r="E128" s="68" t="str">
        <f>IF(【お客さま入力用】申込フォーム!C142="","",【お客さま入力用】申込フォーム!C142)</f>
        <v/>
      </c>
      <c r="F128" s="68" t="str">
        <f>IF(【お客さま入力用】申込フォーム!E142="","",【お客さま入力用】申込フォーム!E142)</f>
        <v/>
      </c>
      <c r="G128" s="68" t="str">
        <f>IF(【お客さま入力用】申込フォーム!F142="","",【お客さま入力用】申込フォーム!F142)</f>
        <v/>
      </c>
      <c r="H128" s="68" t="str">
        <f>IF(【お客さま入力用】申込フォーム!G142="","",【お客さま入力用】申込フォーム!G142)</f>
        <v/>
      </c>
      <c r="I128" s="68" t="str">
        <f>IF(【お客さま入力用】申込フォーム!H142="","",【お客さま入力用】申込フォーム!H142)</f>
        <v/>
      </c>
      <c r="J128" s="68" t="str">
        <f>IF(【お客さま入力用】申込フォーム!I142="","",【お客さま入力用】申込フォーム!I142)</f>
        <v/>
      </c>
      <c r="K128" s="68" t="str">
        <f>IF(【お客さま入力用】申込フォーム!J142="","",【お客さま入力用】申込フォーム!J142)</f>
        <v/>
      </c>
      <c r="L128" s="68" t="str">
        <f>IF(【お客さま入力用】申込フォーム!K142="","",【お客さま入力用】申込フォーム!K142)</f>
        <v/>
      </c>
      <c r="M128" s="68" t="str">
        <f>IF(【お客さま入力用】申込フォーム!L142="","",【お客さま入力用】申込フォーム!L142)</f>
        <v/>
      </c>
      <c r="N128" s="68" t="str">
        <f>IF(【お客さま入力用】申込フォーム!M142="","",【お客さま入力用】申込フォーム!M142)</f>
        <v/>
      </c>
      <c r="O128" s="68" t="str">
        <f>IF(【お客さま入力用】申込フォーム!N142="","",【お客さま入力用】申込フォーム!N142)</f>
        <v/>
      </c>
      <c r="P128" s="68" t="str">
        <f>IF(【お客さま入力用】申込フォーム!O142="","",【お客さま入力用】申込フォーム!O142)</f>
        <v/>
      </c>
      <c r="Q128" s="68" t="str">
        <f>IF(【お客さま入力用】申込フォーム!P142="","",【お客さま入力用】申込フォーム!P142)</f>
        <v/>
      </c>
      <c r="R128" s="68" t="str">
        <f>IF(【お客さま入力用】申込フォーム!Q142="","",【お客さま入力用】申込フォーム!Q142)</f>
        <v/>
      </c>
      <c r="S128" s="68" t="str">
        <f>IF(【お客さま入力用】申込フォーム!T142="","",【お客さま入力用】申込フォーム!T142)</f>
        <v/>
      </c>
      <c r="T128" s="68" t="str">
        <f>IF(【お客さま入力用】申込フォーム!U142="","",【お客さま入力用】申込フォーム!U142)</f>
        <v/>
      </c>
      <c r="U128" s="68" t="str">
        <f>IF(【お客さま入力用】申込フォーム!V142="","",【お客さま入力用】申込フォーム!V142)</f>
        <v/>
      </c>
      <c r="V128" s="68" t="str">
        <f>IF(【お客さま入力用】申込フォーム!W142="","",【お客さま入力用】申込フォーム!W142)</f>
        <v/>
      </c>
      <c r="W128" s="68" t="str">
        <f>IF(【お客さま入力用】申込フォーム!X142="","",【お客さま入力用】申込フォーム!X142)</f>
        <v/>
      </c>
      <c r="X128" s="68" t="str">
        <f>IF(【お客さま入力用】申込フォーム!Y142="","",【お客さま入力用】申込フォーム!Y142)</f>
        <v/>
      </c>
      <c r="Y128" s="68" t="str">
        <f>IF(【お客さま入力用】申込フォーム!Z142="","",【お客さま入力用】申込フォーム!Z142)</f>
        <v/>
      </c>
      <c r="Z128" s="68" t="str">
        <f>IF(【お客さま入力用】申込フォーム!AA142="","",【お客さま入力用】申込フォーム!AA142)</f>
        <v/>
      </c>
      <c r="AA128" s="68" t="str">
        <f>IF(【お客さま入力用】申込フォーム!AB142="","",【お客さま入力用】申込フォーム!AB142)</f>
        <v/>
      </c>
      <c r="AB128" s="68" t="str">
        <f>IF(【お客さま入力用】申込フォーム!AC142="","",【お客さま入力用】申込フォーム!AC142)</f>
        <v/>
      </c>
      <c r="AC128" s="68" t="str">
        <f>IF(【お客さま入力用】申込フォーム!AD142="","",【お客さま入力用】申込フォーム!AD142)</f>
        <v/>
      </c>
      <c r="AD128" s="68" t="str">
        <f>IF(【お客さま入力用】申込フォーム!AE142="","",【お客さま入力用】申込フォーム!AE142)</f>
        <v/>
      </c>
      <c r="AE128" s="68" t="str">
        <f>IF(【お客さま入力用】申込フォーム!AF142="","",【お客さま入力用】申込フォーム!AF142)</f>
        <v/>
      </c>
      <c r="AF128" s="68" t="str">
        <f>IF(【お客さま入力用】申込フォーム!AG142="","",【お客さま入力用】申込フォーム!AG142)</f>
        <v/>
      </c>
      <c r="AG128" s="68" t="str">
        <f>IF(【お客さま入力用】申込フォーム!AH142="","",【お客さま入力用】申込フォーム!AH142)</f>
        <v/>
      </c>
      <c r="AH128" s="68" t="str">
        <f>IF(【お客さま入力用】申込フォーム!AI142="","",【お客さま入力用】申込フォーム!AI142)</f>
        <v/>
      </c>
      <c r="AI128" s="68" t="str">
        <f>IF(【お客さま入力用】申込フォーム!AJ142="","",【お客さま入力用】申込フォーム!AJ142)</f>
        <v/>
      </c>
      <c r="AJ128" s="68" t="str">
        <f>IF(【お客さま入力用】申込フォーム!AK142="","",【お客さま入力用】申込フォーム!AK142)</f>
        <v/>
      </c>
      <c r="AK128" s="68" t="str">
        <f>IF(【お客さま入力用】申込フォーム!AL142="","",【お客さま入力用】申込フォーム!AL142)</f>
        <v/>
      </c>
      <c r="AL128" s="68" t="str">
        <f>IF(【お客さま入力用】申込フォーム!AM142="","",【お客さま入力用】申込フォーム!AM142)</f>
        <v/>
      </c>
      <c r="AM128" s="68" t="str">
        <f>IF(【お客さま入力用】申込フォーム!AN142="","",【お客さま入力用】申込フォーム!AN142)</f>
        <v/>
      </c>
      <c r="AN128" s="68" t="str">
        <f>IF(【お客さま入力用】申込フォーム!AO142="","",【お客さま入力用】申込フォーム!AO142)</f>
        <v/>
      </c>
      <c r="AO128" s="68" t="str">
        <f>IF(【お客さま入力用】申込フォーム!AP142="","",【お客さま入力用】申込フォーム!AP142)</f>
        <v/>
      </c>
    </row>
    <row r="129" spans="2:41">
      <c r="B129" s="39">
        <v>122</v>
      </c>
      <c r="C129" s="39"/>
      <c r="D129" s="39"/>
      <c r="E129" s="68" t="str">
        <f>IF(【お客さま入力用】申込フォーム!C143="","",【お客さま入力用】申込フォーム!C143)</f>
        <v/>
      </c>
      <c r="F129" s="68" t="str">
        <f>IF(【お客さま入力用】申込フォーム!E143="","",【お客さま入力用】申込フォーム!E143)</f>
        <v/>
      </c>
      <c r="G129" s="68" t="str">
        <f>IF(【お客さま入力用】申込フォーム!F143="","",【お客さま入力用】申込フォーム!F143)</f>
        <v/>
      </c>
      <c r="H129" s="68" t="str">
        <f>IF(【お客さま入力用】申込フォーム!G143="","",【お客さま入力用】申込フォーム!G143)</f>
        <v/>
      </c>
      <c r="I129" s="68" t="str">
        <f>IF(【お客さま入力用】申込フォーム!H143="","",【お客さま入力用】申込フォーム!H143)</f>
        <v/>
      </c>
      <c r="J129" s="68" t="str">
        <f>IF(【お客さま入力用】申込フォーム!I143="","",【お客さま入力用】申込フォーム!I143)</f>
        <v/>
      </c>
      <c r="K129" s="68" t="str">
        <f>IF(【お客さま入力用】申込フォーム!J143="","",【お客さま入力用】申込フォーム!J143)</f>
        <v/>
      </c>
      <c r="L129" s="68" t="str">
        <f>IF(【お客さま入力用】申込フォーム!K143="","",【お客さま入力用】申込フォーム!K143)</f>
        <v/>
      </c>
      <c r="M129" s="68" t="str">
        <f>IF(【お客さま入力用】申込フォーム!L143="","",【お客さま入力用】申込フォーム!L143)</f>
        <v/>
      </c>
      <c r="N129" s="68" t="str">
        <f>IF(【お客さま入力用】申込フォーム!M143="","",【お客さま入力用】申込フォーム!M143)</f>
        <v/>
      </c>
      <c r="O129" s="68" t="str">
        <f>IF(【お客さま入力用】申込フォーム!N143="","",【お客さま入力用】申込フォーム!N143)</f>
        <v/>
      </c>
      <c r="P129" s="68" t="str">
        <f>IF(【お客さま入力用】申込フォーム!O143="","",【お客さま入力用】申込フォーム!O143)</f>
        <v/>
      </c>
      <c r="Q129" s="68" t="str">
        <f>IF(【お客さま入力用】申込フォーム!P143="","",【お客さま入力用】申込フォーム!P143)</f>
        <v/>
      </c>
      <c r="R129" s="68" t="str">
        <f>IF(【お客さま入力用】申込フォーム!Q143="","",【お客さま入力用】申込フォーム!Q143)</f>
        <v/>
      </c>
      <c r="S129" s="68" t="str">
        <f>IF(【お客さま入力用】申込フォーム!T143="","",【お客さま入力用】申込フォーム!T143)</f>
        <v/>
      </c>
      <c r="T129" s="68" t="str">
        <f>IF(【お客さま入力用】申込フォーム!U143="","",【お客さま入力用】申込フォーム!U143)</f>
        <v/>
      </c>
      <c r="U129" s="68" t="str">
        <f>IF(【お客さま入力用】申込フォーム!V143="","",【お客さま入力用】申込フォーム!V143)</f>
        <v/>
      </c>
      <c r="V129" s="68" t="str">
        <f>IF(【お客さま入力用】申込フォーム!W143="","",【お客さま入力用】申込フォーム!W143)</f>
        <v/>
      </c>
      <c r="W129" s="68" t="str">
        <f>IF(【お客さま入力用】申込フォーム!X143="","",【お客さま入力用】申込フォーム!X143)</f>
        <v/>
      </c>
      <c r="X129" s="68" t="str">
        <f>IF(【お客さま入力用】申込フォーム!Y143="","",【お客さま入力用】申込フォーム!Y143)</f>
        <v/>
      </c>
      <c r="Y129" s="68" t="str">
        <f>IF(【お客さま入力用】申込フォーム!Z143="","",【お客さま入力用】申込フォーム!Z143)</f>
        <v/>
      </c>
      <c r="Z129" s="68" t="str">
        <f>IF(【お客さま入力用】申込フォーム!AA143="","",【お客さま入力用】申込フォーム!AA143)</f>
        <v/>
      </c>
      <c r="AA129" s="68" t="str">
        <f>IF(【お客さま入力用】申込フォーム!AB143="","",【お客さま入力用】申込フォーム!AB143)</f>
        <v/>
      </c>
      <c r="AB129" s="68" t="str">
        <f>IF(【お客さま入力用】申込フォーム!AC143="","",【お客さま入力用】申込フォーム!AC143)</f>
        <v/>
      </c>
      <c r="AC129" s="68" t="str">
        <f>IF(【お客さま入力用】申込フォーム!AD143="","",【お客さま入力用】申込フォーム!AD143)</f>
        <v/>
      </c>
      <c r="AD129" s="68" t="str">
        <f>IF(【お客さま入力用】申込フォーム!AE143="","",【お客さま入力用】申込フォーム!AE143)</f>
        <v/>
      </c>
      <c r="AE129" s="68" t="str">
        <f>IF(【お客さま入力用】申込フォーム!AF143="","",【お客さま入力用】申込フォーム!AF143)</f>
        <v/>
      </c>
      <c r="AF129" s="68" t="str">
        <f>IF(【お客さま入力用】申込フォーム!AG143="","",【お客さま入力用】申込フォーム!AG143)</f>
        <v/>
      </c>
      <c r="AG129" s="68" t="str">
        <f>IF(【お客さま入力用】申込フォーム!AH143="","",【お客さま入力用】申込フォーム!AH143)</f>
        <v/>
      </c>
      <c r="AH129" s="68" t="str">
        <f>IF(【お客さま入力用】申込フォーム!AI143="","",【お客さま入力用】申込フォーム!AI143)</f>
        <v/>
      </c>
      <c r="AI129" s="68" t="str">
        <f>IF(【お客さま入力用】申込フォーム!AJ143="","",【お客さま入力用】申込フォーム!AJ143)</f>
        <v/>
      </c>
      <c r="AJ129" s="68" t="str">
        <f>IF(【お客さま入力用】申込フォーム!AK143="","",【お客さま入力用】申込フォーム!AK143)</f>
        <v/>
      </c>
      <c r="AK129" s="68" t="str">
        <f>IF(【お客さま入力用】申込フォーム!AL143="","",【お客さま入力用】申込フォーム!AL143)</f>
        <v/>
      </c>
      <c r="AL129" s="68" t="str">
        <f>IF(【お客さま入力用】申込フォーム!AM143="","",【お客さま入力用】申込フォーム!AM143)</f>
        <v/>
      </c>
      <c r="AM129" s="68" t="str">
        <f>IF(【お客さま入力用】申込フォーム!AN143="","",【お客さま入力用】申込フォーム!AN143)</f>
        <v/>
      </c>
      <c r="AN129" s="68" t="str">
        <f>IF(【お客さま入力用】申込フォーム!AO143="","",【お客さま入力用】申込フォーム!AO143)</f>
        <v/>
      </c>
      <c r="AO129" s="68" t="str">
        <f>IF(【お客さま入力用】申込フォーム!AP143="","",【お客さま入力用】申込フォーム!AP143)</f>
        <v/>
      </c>
    </row>
    <row r="130" spans="2:41">
      <c r="B130" s="39">
        <v>123</v>
      </c>
      <c r="C130" s="39"/>
      <c r="D130" s="39"/>
      <c r="E130" s="68" t="str">
        <f>IF(【お客さま入力用】申込フォーム!C144="","",【お客さま入力用】申込フォーム!C144)</f>
        <v/>
      </c>
      <c r="F130" s="68" t="str">
        <f>IF(【お客さま入力用】申込フォーム!E144="","",【お客さま入力用】申込フォーム!E144)</f>
        <v/>
      </c>
      <c r="G130" s="68" t="str">
        <f>IF(【お客さま入力用】申込フォーム!F144="","",【お客さま入力用】申込フォーム!F144)</f>
        <v/>
      </c>
      <c r="H130" s="68" t="str">
        <f>IF(【お客さま入力用】申込フォーム!G144="","",【お客さま入力用】申込フォーム!G144)</f>
        <v/>
      </c>
      <c r="I130" s="68" t="str">
        <f>IF(【お客さま入力用】申込フォーム!H144="","",【お客さま入力用】申込フォーム!H144)</f>
        <v/>
      </c>
      <c r="J130" s="68" t="str">
        <f>IF(【お客さま入力用】申込フォーム!I144="","",【お客さま入力用】申込フォーム!I144)</f>
        <v/>
      </c>
      <c r="K130" s="68" t="str">
        <f>IF(【お客さま入力用】申込フォーム!J144="","",【お客さま入力用】申込フォーム!J144)</f>
        <v/>
      </c>
      <c r="L130" s="68" t="str">
        <f>IF(【お客さま入力用】申込フォーム!K144="","",【お客さま入力用】申込フォーム!K144)</f>
        <v/>
      </c>
      <c r="M130" s="68" t="str">
        <f>IF(【お客さま入力用】申込フォーム!L144="","",【お客さま入力用】申込フォーム!L144)</f>
        <v/>
      </c>
      <c r="N130" s="68" t="str">
        <f>IF(【お客さま入力用】申込フォーム!M144="","",【お客さま入力用】申込フォーム!M144)</f>
        <v/>
      </c>
      <c r="O130" s="68" t="str">
        <f>IF(【お客さま入力用】申込フォーム!N144="","",【お客さま入力用】申込フォーム!N144)</f>
        <v/>
      </c>
      <c r="P130" s="68" t="str">
        <f>IF(【お客さま入力用】申込フォーム!O144="","",【お客さま入力用】申込フォーム!O144)</f>
        <v/>
      </c>
      <c r="Q130" s="68" t="str">
        <f>IF(【お客さま入力用】申込フォーム!P144="","",【お客さま入力用】申込フォーム!P144)</f>
        <v/>
      </c>
      <c r="R130" s="68" t="str">
        <f>IF(【お客さま入力用】申込フォーム!Q144="","",【お客さま入力用】申込フォーム!Q144)</f>
        <v/>
      </c>
      <c r="S130" s="68" t="str">
        <f>IF(【お客さま入力用】申込フォーム!T144="","",【お客さま入力用】申込フォーム!T144)</f>
        <v/>
      </c>
      <c r="T130" s="68" t="str">
        <f>IF(【お客さま入力用】申込フォーム!U144="","",【お客さま入力用】申込フォーム!U144)</f>
        <v/>
      </c>
      <c r="U130" s="68" t="str">
        <f>IF(【お客さま入力用】申込フォーム!V144="","",【お客さま入力用】申込フォーム!V144)</f>
        <v/>
      </c>
      <c r="V130" s="68" t="str">
        <f>IF(【お客さま入力用】申込フォーム!W144="","",【お客さま入力用】申込フォーム!W144)</f>
        <v/>
      </c>
      <c r="W130" s="68" t="str">
        <f>IF(【お客さま入力用】申込フォーム!X144="","",【お客さま入力用】申込フォーム!X144)</f>
        <v/>
      </c>
      <c r="X130" s="68" t="str">
        <f>IF(【お客さま入力用】申込フォーム!Y144="","",【お客さま入力用】申込フォーム!Y144)</f>
        <v/>
      </c>
      <c r="Y130" s="68" t="str">
        <f>IF(【お客さま入力用】申込フォーム!Z144="","",【お客さま入力用】申込フォーム!Z144)</f>
        <v/>
      </c>
      <c r="Z130" s="68" t="str">
        <f>IF(【お客さま入力用】申込フォーム!AA144="","",【お客さま入力用】申込フォーム!AA144)</f>
        <v/>
      </c>
      <c r="AA130" s="68" t="str">
        <f>IF(【お客さま入力用】申込フォーム!AB144="","",【お客さま入力用】申込フォーム!AB144)</f>
        <v/>
      </c>
      <c r="AB130" s="68" t="str">
        <f>IF(【お客さま入力用】申込フォーム!AC144="","",【お客さま入力用】申込フォーム!AC144)</f>
        <v/>
      </c>
      <c r="AC130" s="68" t="str">
        <f>IF(【お客さま入力用】申込フォーム!AD144="","",【お客さま入力用】申込フォーム!AD144)</f>
        <v/>
      </c>
      <c r="AD130" s="68" t="str">
        <f>IF(【お客さま入力用】申込フォーム!AE144="","",【お客さま入力用】申込フォーム!AE144)</f>
        <v/>
      </c>
      <c r="AE130" s="68" t="str">
        <f>IF(【お客さま入力用】申込フォーム!AF144="","",【お客さま入力用】申込フォーム!AF144)</f>
        <v/>
      </c>
      <c r="AF130" s="68" t="str">
        <f>IF(【お客さま入力用】申込フォーム!AG144="","",【お客さま入力用】申込フォーム!AG144)</f>
        <v/>
      </c>
      <c r="AG130" s="68" t="str">
        <f>IF(【お客さま入力用】申込フォーム!AH144="","",【お客さま入力用】申込フォーム!AH144)</f>
        <v/>
      </c>
      <c r="AH130" s="68" t="str">
        <f>IF(【お客さま入力用】申込フォーム!AI144="","",【お客さま入力用】申込フォーム!AI144)</f>
        <v/>
      </c>
      <c r="AI130" s="68" t="str">
        <f>IF(【お客さま入力用】申込フォーム!AJ144="","",【お客さま入力用】申込フォーム!AJ144)</f>
        <v/>
      </c>
      <c r="AJ130" s="68" t="str">
        <f>IF(【お客さま入力用】申込フォーム!AK144="","",【お客さま入力用】申込フォーム!AK144)</f>
        <v/>
      </c>
      <c r="AK130" s="68" t="str">
        <f>IF(【お客さま入力用】申込フォーム!AL144="","",【お客さま入力用】申込フォーム!AL144)</f>
        <v/>
      </c>
      <c r="AL130" s="68" t="str">
        <f>IF(【お客さま入力用】申込フォーム!AM144="","",【お客さま入力用】申込フォーム!AM144)</f>
        <v/>
      </c>
      <c r="AM130" s="68" t="str">
        <f>IF(【お客さま入力用】申込フォーム!AN144="","",【お客さま入力用】申込フォーム!AN144)</f>
        <v/>
      </c>
      <c r="AN130" s="68" t="str">
        <f>IF(【お客さま入力用】申込フォーム!AO144="","",【お客さま入力用】申込フォーム!AO144)</f>
        <v/>
      </c>
      <c r="AO130" s="68" t="str">
        <f>IF(【お客さま入力用】申込フォーム!AP144="","",【お客さま入力用】申込フォーム!AP144)</f>
        <v/>
      </c>
    </row>
    <row r="131" spans="2:41">
      <c r="B131" s="39">
        <v>124</v>
      </c>
      <c r="C131" s="39"/>
      <c r="D131" s="39"/>
      <c r="E131" s="68" t="str">
        <f>IF(【お客さま入力用】申込フォーム!C145="","",【お客さま入力用】申込フォーム!C145)</f>
        <v/>
      </c>
      <c r="F131" s="68" t="str">
        <f>IF(【お客さま入力用】申込フォーム!E145="","",【お客さま入力用】申込フォーム!E145)</f>
        <v/>
      </c>
      <c r="G131" s="68" t="str">
        <f>IF(【お客さま入力用】申込フォーム!F145="","",【お客さま入力用】申込フォーム!F145)</f>
        <v/>
      </c>
      <c r="H131" s="68" t="str">
        <f>IF(【お客さま入力用】申込フォーム!G145="","",【お客さま入力用】申込フォーム!G145)</f>
        <v/>
      </c>
      <c r="I131" s="68" t="str">
        <f>IF(【お客さま入力用】申込フォーム!H145="","",【お客さま入力用】申込フォーム!H145)</f>
        <v/>
      </c>
      <c r="J131" s="68" t="str">
        <f>IF(【お客さま入力用】申込フォーム!I145="","",【お客さま入力用】申込フォーム!I145)</f>
        <v/>
      </c>
      <c r="K131" s="68" t="str">
        <f>IF(【お客さま入力用】申込フォーム!J145="","",【お客さま入力用】申込フォーム!J145)</f>
        <v/>
      </c>
      <c r="L131" s="68" t="str">
        <f>IF(【お客さま入力用】申込フォーム!K145="","",【お客さま入力用】申込フォーム!K145)</f>
        <v/>
      </c>
      <c r="M131" s="68" t="str">
        <f>IF(【お客さま入力用】申込フォーム!L145="","",【お客さま入力用】申込フォーム!L145)</f>
        <v/>
      </c>
      <c r="N131" s="68" t="str">
        <f>IF(【お客さま入力用】申込フォーム!M145="","",【お客さま入力用】申込フォーム!M145)</f>
        <v/>
      </c>
      <c r="O131" s="68" t="str">
        <f>IF(【お客さま入力用】申込フォーム!N145="","",【お客さま入力用】申込フォーム!N145)</f>
        <v/>
      </c>
      <c r="P131" s="68" t="str">
        <f>IF(【お客さま入力用】申込フォーム!O145="","",【お客さま入力用】申込フォーム!O145)</f>
        <v/>
      </c>
      <c r="Q131" s="68" t="str">
        <f>IF(【お客さま入力用】申込フォーム!P145="","",【お客さま入力用】申込フォーム!P145)</f>
        <v/>
      </c>
      <c r="R131" s="68" t="str">
        <f>IF(【お客さま入力用】申込フォーム!Q145="","",【お客さま入力用】申込フォーム!Q145)</f>
        <v/>
      </c>
      <c r="S131" s="68" t="str">
        <f>IF(【お客さま入力用】申込フォーム!T145="","",【お客さま入力用】申込フォーム!T145)</f>
        <v/>
      </c>
      <c r="T131" s="68" t="str">
        <f>IF(【お客さま入力用】申込フォーム!U145="","",【お客さま入力用】申込フォーム!U145)</f>
        <v/>
      </c>
      <c r="U131" s="68" t="str">
        <f>IF(【お客さま入力用】申込フォーム!V145="","",【お客さま入力用】申込フォーム!V145)</f>
        <v/>
      </c>
      <c r="V131" s="68" t="str">
        <f>IF(【お客さま入力用】申込フォーム!W145="","",【お客さま入力用】申込フォーム!W145)</f>
        <v/>
      </c>
      <c r="W131" s="68" t="str">
        <f>IF(【お客さま入力用】申込フォーム!X145="","",【お客さま入力用】申込フォーム!X145)</f>
        <v/>
      </c>
      <c r="X131" s="68" t="str">
        <f>IF(【お客さま入力用】申込フォーム!Y145="","",【お客さま入力用】申込フォーム!Y145)</f>
        <v/>
      </c>
      <c r="Y131" s="68" t="str">
        <f>IF(【お客さま入力用】申込フォーム!Z145="","",【お客さま入力用】申込フォーム!Z145)</f>
        <v/>
      </c>
      <c r="Z131" s="68" t="str">
        <f>IF(【お客さま入力用】申込フォーム!AA145="","",【お客さま入力用】申込フォーム!AA145)</f>
        <v/>
      </c>
      <c r="AA131" s="68" t="str">
        <f>IF(【お客さま入力用】申込フォーム!AB145="","",【お客さま入力用】申込フォーム!AB145)</f>
        <v/>
      </c>
      <c r="AB131" s="68" t="str">
        <f>IF(【お客さま入力用】申込フォーム!AC145="","",【お客さま入力用】申込フォーム!AC145)</f>
        <v/>
      </c>
      <c r="AC131" s="68" t="str">
        <f>IF(【お客さま入力用】申込フォーム!AD145="","",【お客さま入力用】申込フォーム!AD145)</f>
        <v/>
      </c>
      <c r="AD131" s="68" t="str">
        <f>IF(【お客さま入力用】申込フォーム!AE145="","",【お客さま入力用】申込フォーム!AE145)</f>
        <v/>
      </c>
      <c r="AE131" s="68" t="str">
        <f>IF(【お客さま入力用】申込フォーム!AF145="","",【お客さま入力用】申込フォーム!AF145)</f>
        <v/>
      </c>
      <c r="AF131" s="68" t="str">
        <f>IF(【お客さま入力用】申込フォーム!AG145="","",【お客さま入力用】申込フォーム!AG145)</f>
        <v/>
      </c>
      <c r="AG131" s="68" t="str">
        <f>IF(【お客さま入力用】申込フォーム!AH145="","",【お客さま入力用】申込フォーム!AH145)</f>
        <v/>
      </c>
      <c r="AH131" s="68" t="str">
        <f>IF(【お客さま入力用】申込フォーム!AI145="","",【お客さま入力用】申込フォーム!AI145)</f>
        <v/>
      </c>
      <c r="AI131" s="68" t="str">
        <f>IF(【お客さま入力用】申込フォーム!AJ145="","",【お客さま入力用】申込フォーム!AJ145)</f>
        <v/>
      </c>
      <c r="AJ131" s="68" t="str">
        <f>IF(【お客さま入力用】申込フォーム!AK145="","",【お客さま入力用】申込フォーム!AK145)</f>
        <v/>
      </c>
      <c r="AK131" s="68" t="str">
        <f>IF(【お客さま入力用】申込フォーム!AL145="","",【お客さま入力用】申込フォーム!AL145)</f>
        <v/>
      </c>
      <c r="AL131" s="68" t="str">
        <f>IF(【お客さま入力用】申込フォーム!AM145="","",【お客さま入力用】申込フォーム!AM145)</f>
        <v/>
      </c>
      <c r="AM131" s="68" t="str">
        <f>IF(【お客さま入力用】申込フォーム!AN145="","",【お客さま入力用】申込フォーム!AN145)</f>
        <v/>
      </c>
      <c r="AN131" s="68" t="str">
        <f>IF(【お客さま入力用】申込フォーム!AO145="","",【お客さま入力用】申込フォーム!AO145)</f>
        <v/>
      </c>
      <c r="AO131" s="68" t="str">
        <f>IF(【お客さま入力用】申込フォーム!AP145="","",【お客さま入力用】申込フォーム!AP145)</f>
        <v/>
      </c>
    </row>
    <row r="132" spans="2:41">
      <c r="B132" s="39">
        <v>125</v>
      </c>
      <c r="C132" s="39"/>
      <c r="D132" s="39"/>
      <c r="E132" s="68" t="str">
        <f>IF(【お客さま入力用】申込フォーム!C146="","",【お客さま入力用】申込フォーム!C146)</f>
        <v/>
      </c>
      <c r="F132" s="68" t="str">
        <f>IF(【お客さま入力用】申込フォーム!E146="","",【お客さま入力用】申込フォーム!E146)</f>
        <v/>
      </c>
      <c r="G132" s="68" t="str">
        <f>IF(【お客さま入力用】申込フォーム!F146="","",【お客さま入力用】申込フォーム!F146)</f>
        <v/>
      </c>
      <c r="H132" s="68" t="str">
        <f>IF(【お客さま入力用】申込フォーム!G146="","",【お客さま入力用】申込フォーム!G146)</f>
        <v/>
      </c>
      <c r="I132" s="68" t="str">
        <f>IF(【お客さま入力用】申込フォーム!H146="","",【お客さま入力用】申込フォーム!H146)</f>
        <v/>
      </c>
      <c r="J132" s="68" t="str">
        <f>IF(【お客さま入力用】申込フォーム!I146="","",【お客さま入力用】申込フォーム!I146)</f>
        <v/>
      </c>
      <c r="K132" s="68" t="str">
        <f>IF(【お客さま入力用】申込フォーム!J146="","",【お客さま入力用】申込フォーム!J146)</f>
        <v/>
      </c>
      <c r="L132" s="68" t="str">
        <f>IF(【お客さま入力用】申込フォーム!K146="","",【お客さま入力用】申込フォーム!K146)</f>
        <v/>
      </c>
      <c r="M132" s="68" t="str">
        <f>IF(【お客さま入力用】申込フォーム!L146="","",【お客さま入力用】申込フォーム!L146)</f>
        <v/>
      </c>
      <c r="N132" s="68" t="str">
        <f>IF(【お客さま入力用】申込フォーム!M146="","",【お客さま入力用】申込フォーム!M146)</f>
        <v/>
      </c>
      <c r="O132" s="68" t="str">
        <f>IF(【お客さま入力用】申込フォーム!N146="","",【お客さま入力用】申込フォーム!N146)</f>
        <v/>
      </c>
      <c r="P132" s="68" t="str">
        <f>IF(【お客さま入力用】申込フォーム!O146="","",【お客さま入力用】申込フォーム!O146)</f>
        <v/>
      </c>
      <c r="Q132" s="68" t="str">
        <f>IF(【お客さま入力用】申込フォーム!P146="","",【お客さま入力用】申込フォーム!P146)</f>
        <v/>
      </c>
      <c r="R132" s="68" t="str">
        <f>IF(【お客さま入力用】申込フォーム!Q146="","",【お客さま入力用】申込フォーム!Q146)</f>
        <v/>
      </c>
      <c r="S132" s="68" t="str">
        <f>IF(【お客さま入力用】申込フォーム!T146="","",【お客さま入力用】申込フォーム!T146)</f>
        <v/>
      </c>
      <c r="T132" s="68" t="str">
        <f>IF(【お客さま入力用】申込フォーム!U146="","",【お客さま入力用】申込フォーム!U146)</f>
        <v/>
      </c>
      <c r="U132" s="68" t="str">
        <f>IF(【お客さま入力用】申込フォーム!V146="","",【お客さま入力用】申込フォーム!V146)</f>
        <v/>
      </c>
      <c r="V132" s="68" t="str">
        <f>IF(【お客さま入力用】申込フォーム!W146="","",【お客さま入力用】申込フォーム!W146)</f>
        <v/>
      </c>
      <c r="W132" s="68" t="str">
        <f>IF(【お客さま入力用】申込フォーム!X146="","",【お客さま入力用】申込フォーム!X146)</f>
        <v/>
      </c>
      <c r="X132" s="68" t="str">
        <f>IF(【お客さま入力用】申込フォーム!Y146="","",【お客さま入力用】申込フォーム!Y146)</f>
        <v/>
      </c>
      <c r="Y132" s="68" t="str">
        <f>IF(【お客さま入力用】申込フォーム!Z146="","",【お客さま入力用】申込フォーム!Z146)</f>
        <v/>
      </c>
      <c r="Z132" s="68" t="str">
        <f>IF(【お客さま入力用】申込フォーム!AA146="","",【お客さま入力用】申込フォーム!AA146)</f>
        <v/>
      </c>
      <c r="AA132" s="68" t="str">
        <f>IF(【お客さま入力用】申込フォーム!AB146="","",【お客さま入力用】申込フォーム!AB146)</f>
        <v/>
      </c>
      <c r="AB132" s="68" t="str">
        <f>IF(【お客さま入力用】申込フォーム!AC146="","",【お客さま入力用】申込フォーム!AC146)</f>
        <v/>
      </c>
      <c r="AC132" s="68" t="str">
        <f>IF(【お客さま入力用】申込フォーム!AD146="","",【お客さま入力用】申込フォーム!AD146)</f>
        <v/>
      </c>
      <c r="AD132" s="68" t="str">
        <f>IF(【お客さま入力用】申込フォーム!AE146="","",【お客さま入力用】申込フォーム!AE146)</f>
        <v/>
      </c>
      <c r="AE132" s="68" t="str">
        <f>IF(【お客さま入力用】申込フォーム!AF146="","",【お客さま入力用】申込フォーム!AF146)</f>
        <v/>
      </c>
      <c r="AF132" s="68" t="str">
        <f>IF(【お客さま入力用】申込フォーム!AG146="","",【お客さま入力用】申込フォーム!AG146)</f>
        <v/>
      </c>
      <c r="AG132" s="68" t="str">
        <f>IF(【お客さま入力用】申込フォーム!AH146="","",【お客さま入力用】申込フォーム!AH146)</f>
        <v/>
      </c>
      <c r="AH132" s="68" t="str">
        <f>IF(【お客さま入力用】申込フォーム!AI146="","",【お客さま入力用】申込フォーム!AI146)</f>
        <v/>
      </c>
      <c r="AI132" s="68" t="str">
        <f>IF(【お客さま入力用】申込フォーム!AJ146="","",【お客さま入力用】申込フォーム!AJ146)</f>
        <v/>
      </c>
      <c r="AJ132" s="68" t="str">
        <f>IF(【お客さま入力用】申込フォーム!AK146="","",【お客さま入力用】申込フォーム!AK146)</f>
        <v/>
      </c>
      <c r="AK132" s="68" t="str">
        <f>IF(【お客さま入力用】申込フォーム!AL146="","",【お客さま入力用】申込フォーム!AL146)</f>
        <v/>
      </c>
      <c r="AL132" s="68" t="str">
        <f>IF(【お客さま入力用】申込フォーム!AM146="","",【お客さま入力用】申込フォーム!AM146)</f>
        <v/>
      </c>
      <c r="AM132" s="68" t="str">
        <f>IF(【お客さま入力用】申込フォーム!AN146="","",【お客さま入力用】申込フォーム!AN146)</f>
        <v/>
      </c>
      <c r="AN132" s="68" t="str">
        <f>IF(【お客さま入力用】申込フォーム!AO146="","",【お客さま入力用】申込フォーム!AO146)</f>
        <v/>
      </c>
      <c r="AO132" s="68" t="str">
        <f>IF(【お客さま入力用】申込フォーム!AP146="","",【お客さま入力用】申込フォーム!AP146)</f>
        <v/>
      </c>
    </row>
    <row r="133" spans="2:41">
      <c r="B133" s="39">
        <v>126</v>
      </c>
      <c r="C133" s="39"/>
      <c r="D133" s="39"/>
      <c r="E133" s="68" t="str">
        <f>IF(【お客さま入力用】申込フォーム!C147="","",【お客さま入力用】申込フォーム!C147)</f>
        <v/>
      </c>
      <c r="F133" s="68" t="str">
        <f>IF(【お客さま入力用】申込フォーム!E147="","",【お客さま入力用】申込フォーム!E147)</f>
        <v/>
      </c>
      <c r="G133" s="68" t="str">
        <f>IF(【お客さま入力用】申込フォーム!F147="","",【お客さま入力用】申込フォーム!F147)</f>
        <v/>
      </c>
      <c r="H133" s="68" t="str">
        <f>IF(【お客さま入力用】申込フォーム!G147="","",【お客さま入力用】申込フォーム!G147)</f>
        <v/>
      </c>
      <c r="I133" s="68" t="str">
        <f>IF(【お客さま入力用】申込フォーム!H147="","",【お客さま入力用】申込フォーム!H147)</f>
        <v/>
      </c>
      <c r="J133" s="68" t="str">
        <f>IF(【お客さま入力用】申込フォーム!I147="","",【お客さま入力用】申込フォーム!I147)</f>
        <v/>
      </c>
      <c r="K133" s="68" t="str">
        <f>IF(【お客さま入力用】申込フォーム!J147="","",【お客さま入力用】申込フォーム!J147)</f>
        <v/>
      </c>
      <c r="L133" s="68" t="str">
        <f>IF(【お客さま入力用】申込フォーム!K147="","",【お客さま入力用】申込フォーム!K147)</f>
        <v/>
      </c>
      <c r="M133" s="68" t="str">
        <f>IF(【お客さま入力用】申込フォーム!L147="","",【お客さま入力用】申込フォーム!L147)</f>
        <v/>
      </c>
      <c r="N133" s="68" t="str">
        <f>IF(【お客さま入力用】申込フォーム!M147="","",【お客さま入力用】申込フォーム!M147)</f>
        <v/>
      </c>
      <c r="O133" s="68" t="str">
        <f>IF(【お客さま入力用】申込フォーム!N147="","",【お客さま入力用】申込フォーム!N147)</f>
        <v/>
      </c>
      <c r="P133" s="68" t="str">
        <f>IF(【お客さま入力用】申込フォーム!O147="","",【お客さま入力用】申込フォーム!O147)</f>
        <v/>
      </c>
      <c r="Q133" s="68" t="str">
        <f>IF(【お客さま入力用】申込フォーム!P147="","",【お客さま入力用】申込フォーム!P147)</f>
        <v/>
      </c>
      <c r="R133" s="68" t="str">
        <f>IF(【お客さま入力用】申込フォーム!Q147="","",【お客さま入力用】申込フォーム!Q147)</f>
        <v/>
      </c>
      <c r="S133" s="68" t="str">
        <f>IF(【お客さま入力用】申込フォーム!T147="","",【お客さま入力用】申込フォーム!T147)</f>
        <v/>
      </c>
      <c r="T133" s="68" t="str">
        <f>IF(【お客さま入力用】申込フォーム!U147="","",【お客さま入力用】申込フォーム!U147)</f>
        <v/>
      </c>
      <c r="U133" s="68" t="str">
        <f>IF(【お客さま入力用】申込フォーム!V147="","",【お客さま入力用】申込フォーム!V147)</f>
        <v/>
      </c>
      <c r="V133" s="68" t="str">
        <f>IF(【お客さま入力用】申込フォーム!W147="","",【お客さま入力用】申込フォーム!W147)</f>
        <v/>
      </c>
      <c r="W133" s="68" t="str">
        <f>IF(【お客さま入力用】申込フォーム!X147="","",【お客さま入力用】申込フォーム!X147)</f>
        <v/>
      </c>
      <c r="X133" s="68" t="str">
        <f>IF(【お客さま入力用】申込フォーム!Y147="","",【お客さま入力用】申込フォーム!Y147)</f>
        <v/>
      </c>
      <c r="Y133" s="68" t="str">
        <f>IF(【お客さま入力用】申込フォーム!Z147="","",【お客さま入力用】申込フォーム!Z147)</f>
        <v/>
      </c>
      <c r="Z133" s="68" t="str">
        <f>IF(【お客さま入力用】申込フォーム!AA147="","",【お客さま入力用】申込フォーム!AA147)</f>
        <v/>
      </c>
      <c r="AA133" s="68" t="str">
        <f>IF(【お客さま入力用】申込フォーム!AB147="","",【お客さま入力用】申込フォーム!AB147)</f>
        <v/>
      </c>
      <c r="AB133" s="68" t="str">
        <f>IF(【お客さま入力用】申込フォーム!AC147="","",【お客さま入力用】申込フォーム!AC147)</f>
        <v/>
      </c>
      <c r="AC133" s="68" t="str">
        <f>IF(【お客さま入力用】申込フォーム!AD147="","",【お客さま入力用】申込フォーム!AD147)</f>
        <v/>
      </c>
      <c r="AD133" s="68" t="str">
        <f>IF(【お客さま入力用】申込フォーム!AE147="","",【お客さま入力用】申込フォーム!AE147)</f>
        <v/>
      </c>
      <c r="AE133" s="68" t="str">
        <f>IF(【お客さま入力用】申込フォーム!AF147="","",【お客さま入力用】申込フォーム!AF147)</f>
        <v/>
      </c>
      <c r="AF133" s="68" t="str">
        <f>IF(【お客さま入力用】申込フォーム!AG147="","",【お客さま入力用】申込フォーム!AG147)</f>
        <v/>
      </c>
      <c r="AG133" s="68" t="str">
        <f>IF(【お客さま入力用】申込フォーム!AH147="","",【お客さま入力用】申込フォーム!AH147)</f>
        <v/>
      </c>
      <c r="AH133" s="68" t="str">
        <f>IF(【お客さま入力用】申込フォーム!AI147="","",【お客さま入力用】申込フォーム!AI147)</f>
        <v/>
      </c>
      <c r="AI133" s="68" t="str">
        <f>IF(【お客さま入力用】申込フォーム!AJ147="","",【お客さま入力用】申込フォーム!AJ147)</f>
        <v/>
      </c>
      <c r="AJ133" s="68" t="str">
        <f>IF(【お客さま入力用】申込フォーム!AK147="","",【お客さま入力用】申込フォーム!AK147)</f>
        <v/>
      </c>
      <c r="AK133" s="68" t="str">
        <f>IF(【お客さま入力用】申込フォーム!AL147="","",【お客さま入力用】申込フォーム!AL147)</f>
        <v/>
      </c>
      <c r="AL133" s="68" t="str">
        <f>IF(【お客さま入力用】申込フォーム!AM147="","",【お客さま入力用】申込フォーム!AM147)</f>
        <v/>
      </c>
      <c r="AM133" s="68" t="str">
        <f>IF(【お客さま入力用】申込フォーム!AN147="","",【お客さま入力用】申込フォーム!AN147)</f>
        <v/>
      </c>
      <c r="AN133" s="68" t="str">
        <f>IF(【お客さま入力用】申込フォーム!AO147="","",【お客さま入力用】申込フォーム!AO147)</f>
        <v/>
      </c>
      <c r="AO133" s="68" t="str">
        <f>IF(【お客さま入力用】申込フォーム!AP147="","",【お客さま入力用】申込フォーム!AP147)</f>
        <v/>
      </c>
    </row>
    <row r="134" spans="2:41">
      <c r="B134" s="39">
        <v>127</v>
      </c>
      <c r="C134" s="39"/>
      <c r="D134" s="39"/>
      <c r="E134" s="68" t="str">
        <f>IF(【お客さま入力用】申込フォーム!C148="","",【お客さま入力用】申込フォーム!C148)</f>
        <v/>
      </c>
      <c r="F134" s="68" t="str">
        <f>IF(【お客さま入力用】申込フォーム!E148="","",【お客さま入力用】申込フォーム!E148)</f>
        <v/>
      </c>
      <c r="G134" s="68" t="str">
        <f>IF(【お客さま入力用】申込フォーム!F148="","",【お客さま入力用】申込フォーム!F148)</f>
        <v/>
      </c>
      <c r="H134" s="68" t="str">
        <f>IF(【お客さま入力用】申込フォーム!G148="","",【お客さま入力用】申込フォーム!G148)</f>
        <v/>
      </c>
      <c r="I134" s="68" t="str">
        <f>IF(【お客さま入力用】申込フォーム!H148="","",【お客さま入力用】申込フォーム!H148)</f>
        <v/>
      </c>
      <c r="J134" s="68" t="str">
        <f>IF(【お客さま入力用】申込フォーム!I148="","",【お客さま入力用】申込フォーム!I148)</f>
        <v/>
      </c>
      <c r="K134" s="68" t="str">
        <f>IF(【お客さま入力用】申込フォーム!J148="","",【お客さま入力用】申込フォーム!J148)</f>
        <v/>
      </c>
      <c r="L134" s="68" t="str">
        <f>IF(【お客さま入力用】申込フォーム!K148="","",【お客さま入力用】申込フォーム!K148)</f>
        <v/>
      </c>
      <c r="M134" s="68" t="str">
        <f>IF(【お客さま入力用】申込フォーム!L148="","",【お客さま入力用】申込フォーム!L148)</f>
        <v/>
      </c>
      <c r="N134" s="68" t="str">
        <f>IF(【お客さま入力用】申込フォーム!M148="","",【お客さま入力用】申込フォーム!M148)</f>
        <v/>
      </c>
      <c r="O134" s="68" t="str">
        <f>IF(【お客さま入力用】申込フォーム!N148="","",【お客さま入力用】申込フォーム!N148)</f>
        <v/>
      </c>
      <c r="P134" s="68" t="str">
        <f>IF(【お客さま入力用】申込フォーム!O148="","",【お客さま入力用】申込フォーム!O148)</f>
        <v/>
      </c>
      <c r="Q134" s="68" t="str">
        <f>IF(【お客さま入力用】申込フォーム!P148="","",【お客さま入力用】申込フォーム!P148)</f>
        <v/>
      </c>
      <c r="R134" s="68" t="str">
        <f>IF(【お客さま入力用】申込フォーム!Q148="","",【お客さま入力用】申込フォーム!Q148)</f>
        <v/>
      </c>
      <c r="S134" s="68" t="str">
        <f>IF(【お客さま入力用】申込フォーム!T148="","",【お客さま入力用】申込フォーム!T148)</f>
        <v/>
      </c>
      <c r="T134" s="68" t="str">
        <f>IF(【お客さま入力用】申込フォーム!U148="","",【お客さま入力用】申込フォーム!U148)</f>
        <v/>
      </c>
      <c r="U134" s="68" t="str">
        <f>IF(【お客さま入力用】申込フォーム!V148="","",【お客さま入力用】申込フォーム!V148)</f>
        <v/>
      </c>
      <c r="V134" s="68" t="str">
        <f>IF(【お客さま入力用】申込フォーム!W148="","",【お客さま入力用】申込フォーム!W148)</f>
        <v/>
      </c>
      <c r="W134" s="68" t="str">
        <f>IF(【お客さま入力用】申込フォーム!X148="","",【お客さま入力用】申込フォーム!X148)</f>
        <v/>
      </c>
      <c r="X134" s="68" t="str">
        <f>IF(【お客さま入力用】申込フォーム!Y148="","",【お客さま入力用】申込フォーム!Y148)</f>
        <v/>
      </c>
      <c r="Y134" s="68" t="str">
        <f>IF(【お客さま入力用】申込フォーム!Z148="","",【お客さま入力用】申込フォーム!Z148)</f>
        <v/>
      </c>
      <c r="Z134" s="68" t="str">
        <f>IF(【お客さま入力用】申込フォーム!AA148="","",【お客さま入力用】申込フォーム!AA148)</f>
        <v/>
      </c>
      <c r="AA134" s="68" t="str">
        <f>IF(【お客さま入力用】申込フォーム!AB148="","",【お客さま入力用】申込フォーム!AB148)</f>
        <v/>
      </c>
      <c r="AB134" s="68" t="str">
        <f>IF(【お客さま入力用】申込フォーム!AC148="","",【お客さま入力用】申込フォーム!AC148)</f>
        <v/>
      </c>
      <c r="AC134" s="68" t="str">
        <f>IF(【お客さま入力用】申込フォーム!AD148="","",【お客さま入力用】申込フォーム!AD148)</f>
        <v/>
      </c>
      <c r="AD134" s="68" t="str">
        <f>IF(【お客さま入力用】申込フォーム!AE148="","",【お客さま入力用】申込フォーム!AE148)</f>
        <v/>
      </c>
      <c r="AE134" s="68" t="str">
        <f>IF(【お客さま入力用】申込フォーム!AF148="","",【お客さま入力用】申込フォーム!AF148)</f>
        <v/>
      </c>
      <c r="AF134" s="68" t="str">
        <f>IF(【お客さま入力用】申込フォーム!AG148="","",【お客さま入力用】申込フォーム!AG148)</f>
        <v/>
      </c>
      <c r="AG134" s="68" t="str">
        <f>IF(【お客さま入力用】申込フォーム!AH148="","",【お客さま入力用】申込フォーム!AH148)</f>
        <v/>
      </c>
      <c r="AH134" s="68" t="str">
        <f>IF(【お客さま入力用】申込フォーム!AI148="","",【お客さま入力用】申込フォーム!AI148)</f>
        <v/>
      </c>
      <c r="AI134" s="68" t="str">
        <f>IF(【お客さま入力用】申込フォーム!AJ148="","",【お客さま入力用】申込フォーム!AJ148)</f>
        <v/>
      </c>
      <c r="AJ134" s="68" t="str">
        <f>IF(【お客さま入力用】申込フォーム!AK148="","",【お客さま入力用】申込フォーム!AK148)</f>
        <v/>
      </c>
      <c r="AK134" s="68" t="str">
        <f>IF(【お客さま入力用】申込フォーム!AL148="","",【お客さま入力用】申込フォーム!AL148)</f>
        <v/>
      </c>
      <c r="AL134" s="68" t="str">
        <f>IF(【お客さま入力用】申込フォーム!AM148="","",【お客さま入力用】申込フォーム!AM148)</f>
        <v/>
      </c>
      <c r="AM134" s="68" t="str">
        <f>IF(【お客さま入力用】申込フォーム!AN148="","",【お客さま入力用】申込フォーム!AN148)</f>
        <v/>
      </c>
      <c r="AN134" s="68" t="str">
        <f>IF(【お客さま入力用】申込フォーム!AO148="","",【お客さま入力用】申込フォーム!AO148)</f>
        <v/>
      </c>
      <c r="AO134" s="68" t="str">
        <f>IF(【お客さま入力用】申込フォーム!AP148="","",【お客さま入力用】申込フォーム!AP148)</f>
        <v/>
      </c>
    </row>
    <row r="135" spans="2:41">
      <c r="B135" s="39">
        <v>128</v>
      </c>
      <c r="C135" s="39"/>
      <c r="D135" s="39"/>
      <c r="E135" s="68" t="str">
        <f>IF(【お客さま入力用】申込フォーム!C149="","",【お客さま入力用】申込フォーム!C149)</f>
        <v/>
      </c>
      <c r="F135" s="68" t="str">
        <f>IF(【お客さま入力用】申込フォーム!E149="","",【お客さま入力用】申込フォーム!E149)</f>
        <v/>
      </c>
      <c r="G135" s="68" t="str">
        <f>IF(【お客さま入力用】申込フォーム!F149="","",【お客さま入力用】申込フォーム!F149)</f>
        <v/>
      </c>
      <c r="H135" s="68" t="str">
        <f>IF(【お客さま入力用】申込フォーム!G149="","",【お客さま入力用】申込フォーム!G149)</f>
        <v/>
      </c>
      <c r="I135" s="68" t="str">
        <f>IF(【お客さま入力用】申込フォーム!H149="","",【お客さま入力用】申込フォーム!H149)</f>
        <v/>
      </c>
      <c r="J135" s="68" t="str">
        <f>IF(【お客さま入力用】申込フォーム!I149="","",【お客さま入力用】申込フォーム!I149)</f>
        <v/>
      </c>
      <c r="K135" s="68" t="str">
        <f>IF(【お客さま入力用】申込フォーム!J149="","",【お客さま入力用】申込フォーム!J149)</f>
        <v/>
      </c>
      <c r="L135" s="68" t="str">
        <f>IF(【お客さま入力用】申込フォーム!K149="","",【お客さま入力用】申込フォーム!K149)</f>
        <v/>
      </c>
      <c r="M135" s="68" t="str">
        <f>IF(【お客さま入力用】申込フォーム!L149="","",【お客さま入力用】申込フォーム!L149)</f>
        <v/>
      </c>
      <c r="N135" s="68" t="str">
        <f>IF(【お客さま入力用】申込フォーム!M149="","",【お客さま入力用】申込フォーム!M149)</f>
        <v/>
      </c>
      <c r="O135" s="68" t="str">
        <f>IF(【お客さま入力用】申込フォーム!N149="","",【お客さま入力用】申込フォーム!N149)</f>
        <v/>
      </c>
      <c r="P135" s="68" t="str">
        <f>IF(【お客さま入力用】申込フォーム!O149="","",【お客さま入力用】申込フォーム!O149)</f>
        <v/>
      </c>
      <c r="Q135" s="68" t="str">
        <f>IF(【お客さま入力用】申込フォーム!P149="","",【お客さま入力用】申込フォーム!P149)</f>
        <v/>
      </c>
      <c r="R135" s="68" t="str">
        <f>IF(【お客さま入力用】申込フォーム!Q149="","",【お客さま入力用】申込フォーム!Q149)</f>
        <v/>
      </c>
      <c r="S135" s="68" t="str">
        <f>IF(【お客さま入力用】申込フォーム!T149="","",【お客さま入力用】申込フォーム!T149)</f>
        <v/>
      </c>
      <c r="T135" s="68" t="str">
        <f>IF(【お客さま入力用】申込フォーム!U149="","",【お客さま入力用】申込フォーム!U149)</f>
        <v/>
      </c>
      <c r="U135" s="68" t="str">
        <f>IF(【お客さま入力用】申込フォーム!V149="","",【お客さま入力用】申込フォーム!V149)</f>
        <v/>
      </c>
      <c r="V135" s="68" t="str">
        <f>IF(【お客さま入力用】申込フォーム!W149="","",【お客さま入力用】申込フォーム!W149)</f>
        <v/>
      </c>
      <c r="W135" s="68" t="str">
        <f>IF(【お客さま入力用】申込フォーム!X149="","",【お客さま入力用】申込フォーム!X149)</f>
        <v/>
      </c>
      <c r="X135" s="68" t="str">
        <f>IF(【お客さま入力用】申込フォーム!Y149="","",【お客さま入力用】申込フォーム!Y149)</f>
        <v/>
      </c>
      <c r="Y135" s="68" t="str">
        <f>IF(【お客さま入力用】申込フォーム!Z149="","",【お客さま入力用】申込フォーム!Z149)</f>
        <v/>
      </c>
      <c r="Z135" s="68" t="str">
        <f>IF(【お客さま入力用】申込フォーム!AA149="","",【お客さま入力用】申込フォーム!AA149)</f>
        <v/>
      </c>
      <c r="AA135" s="68" t="str">
        <f>IF(【お客さま入力用】申込フォーム!AB149="","",【お客さま入力用】申込フォーム!AB149)</f>
        <v/>
      </c>
      <c r="AB135" s="68" t="str">
        <f>IF(【お客さま入力用】申込フォーム!AC149="","",【お客さま入力用】申込フォーム!AC149)</f>
        <v/>
      </c>
      <c r="AC135" s="68" t="str">
        <f>IF(【お客さま入力用】申込フォーム!AD149="","",【お客さま入力用】申込フォーム!AD149)</f>
        <v/>
      </c>
      <c r="AD135" s="68" t="str">
        <f>IF(【お客さま入力用】申込フォーム!AE149="","",【お客さま入力用】申込フォーム!AE149)</f>
        <v/>
      </c>
      <c r="AE135" s="68" t="str">
        <f>IF(【お客さま入力用】申込フォーム!AF149="","",【お客さま入力用】申込フォーム!AF149)</f>
        <v/>
      </c>
      <c r="AF135" s="68" t="str">
        <f>IF(【お客さま入力用】申込フォーム!AG149="","",【お客さま入力用】申込フォーム!AG149)</f>
        <v/>
      </c>
      <c r="AG135" s="68" t="str">
        <f>IF(【お客さま入力用】申込フォーム!AH149="","",【お客さま入力用】申込フォーム!AH149)</f>
        <v/>
      </c>
      <c r="AH135" s="68" t="str">
        <f>IF(【お客さま入力用】申込フォーム!AI149="","",【お客さま入力用】申込フォーム!AI149)</f>
        <v/>
      </c>
      <c r="AI135" s="68" t="str">
        <f>IF(【お客さま入力用】申込フォーム!AJ149="","",【お客さま入力用】申込フォーム!AJ149)</f>
        <v/>
      </c>
      <c r="AJ135" s="68" t="str">
        <f>IF(【お客さま入力用】申込フォーム!AK149="","",【お客さま入力用】申込フォーム!AK149)</f>
        <v/>
      </c>
      <c r="AK135" s="68" t="str">
        <f>IF(【お客さま入力用】申込フォーム!AL149="","",【お客さま入力用】申込フォーム!AL149)</f>
        <v/>
      </c>
      <c r="AL135" s="68" t="str">
        <f>IF(【お客さま入力用】申込フォーム!AM149="","",【お客さま入力用】申込フォーム!AM149)</f>
        <v/>
      </c>
      <c r="AM135" s="68" t="str">
        <f>IF(【お客さま入力用】申込フォーム!AN149="","",【お客さま入力用】申込フォーム!AN149)</f>
        <v/>
      </c>
      <c r="AN135" s="68" t="str">
        <f>IF(【お客さま入力用】申込フォーム!AO149="","",【お客さま入力用】申込フォーム!AO149)</f>
        <v/>
      </c>
      <c r="AO135" s="68" t="str">
        <f>IF(【お客さま入力用】申込フォーム!AP149="","",【お客さま入力用】申込フォーム!AP149)</f>
        <v/>
      </c>
    </row>
    <row r="136" spans="2:41">
      <c r="B136" s="39">
        <v>129</v>
      </c>
      <c r="C136" s="39"/>
      <c r="D136" s="39"/>
      <c r="E136" s="68" t="str">
        <f>IF(【お客さま入力用】申込フォーム!C150="","",【お客さま入力用】申込フォーム!C150)</f>
        <v/>
      </c>
      <c r="F136" s="68" t="str">
        <f>IF(【お客さま入力用】申込フォーム!E150="","",【お客さま入力用】申込フォーム!E150)</f>
        <v/>
      </c>
      <c r="G136" s="68" t="str">
        <f>IF(【お客さま入力用】申込フォーム!F150="","",【お客さま入力用】申込フォーム!F150)</f>
        <v/>
      </c>
      <c r="H136" s="68" t="str">
        <f>IF(【お客さま入力用】申込フォーム!G150="","",【お客さま入力用】申込フォーム!G150)</f>
        <v/>
      </c>
      <c r="I136" s="68" t="str">
        <f>IF(【お客さま入力用】申込フォーム!H150="","",【お客さま入力用】申込フォーム!H150)</f>
        <v/>
      </c>
      <c r="J136" s="68" t="str">
        <f>IF(【お客さま入力用】申込フォーム!I150="","",【お客さま入力用】申込フォーム!I150)</f>
        <v/>
      </c>
      <c r="K136" s="68" t="str">
        <f>IF(【お客さま入力用】申込フォーム!J150="","",【お客さま入力用】申込フォーム!J150)</f>
        <v/>
      </c>
      <c r="L136" s="68" t="str">
        <f>IF(【お客さま入力用】申込フォーム!K150="","",【お客さま入力用】申込フォーム!K150)</f>
        <v/>
      </c>
      <c r="M136" s="68" t="str">
        <f>IF(【お客さま入力用】申込フォーム!L150="","",【お客さま入力用】申込フォーム!L150)</f>
        <v/>
      </c>
      <c r="N136" s="68" t="str">
        <f>IF(【お客さま入力用】申込フォーム!M150="","",【お客さま入力用】申込フォーム!M150)</f>
        <v/>
      </c>
      <c r="O136" s="68" t="str">
        <f>IF(【お客さま入力用】申込フォーム!N150="","",【お客さま入力用】申込フォーム!N150)</f>
        <v/>
      </c>
      <c r="P136" s="68" t="str">
        <f>IF(【お客さま入力用】申込フォーム!O150="","",【お客さま入力用】申込フォーム!O150)</f>
        <v/>
      </c>
      <c r="Q136" s="68" t="str">
        <f>IF(【お客さま入力用】申込フォーム!P150="","",【お客さま入力用】申込フォーム!P150)</f>
        <v/>
      </c>
      <c r="R136" s="68" t="str">
        <f>IF(【お客さま入力用】申込フォーム!Q150="","",【お客さま入力用】申込フォーム!Q150)</f>
        <v/>
      </c>
      <c r="S136" s="68" t="str">
        <f>IF(【お客さま入力用】申込フォーム!T150="","",【お客さま入力用】申込フォーム!T150)</f>
        <v/>
      </c>
      <c r="T136" s="68" t="str">
        <f>IF(【お客さま入力用】申込フォーム!U150="","",【お客さま入力用】申込フォーム!U150)</f>
        <v/>
      </c>
      <c r="U136" s="68" t="str">
        <f>IF(【お客さま入力用】申込フォーム!V150="","",【お客さま入力用】申込フォーム!V150)</f>
        <v/>
      </c>
      <c r="V136" s="68" t="str">
        <f>IF(【お客さま入力用】申込フォーム!W150="","",【お客さま入力用】申込フォーム!W150)</f>
        <v/>
      </c>
      <c r="W136" s="68" t="str">
        <f>IF(【お客さま入力用】申込フォーム!X150="","",【お客さま入力用】申込フォーム!X150)</f>
        <v/>
      </c>
      <c r="X136" s="68" t="str">
        <f>IF(【お客さま入力用】申込フォーム!Y150="","",【お客さま入力用】申込フォーム!Y150)</f>
        <v/>
      </c>
      <c r="Y136" s="68" t="str">
        <f>IF(【お客さま入力用】申込フォーム!Z150="","",【お客さま入力用】申込フォーム!Z150)</f>
        <v/>
      </c>
      <c r="Z136" s="68" t="str">
        <f>IF(【お客さま入力用】申込フォーム!AA150="","",【お客さま入力用】申込フォーム!AA150)</f>
        <v/>
      </c>
      <c r="AA136" s="68" t="str">
        <f>IF(【お客さま入力用】申込フォーム!AB150="","",【お客さま入力用】申込フォーム!AB150)</f>
        <v/>
      </c>
      <c r="AB136" s="68" t="str">
        <f>IF(【お客さま入力用】申込フォーム!AC150="","",【お客さま入力用】申込フォーム!AC150)</f>
        <v/>
      </c>
      <c r="AC136" s="68" t="str">
        <f>IF(【お客さま入力用】申込フォーム!AD150="","",【お客さま入力用】申込フォーム!AD150)</f>
        <v/>
      </c>
      <c r="AD136" s="68" t="str">
        <f>IF(【お客さま入力用】申込フォーム!AE150="","",【お客さま入力用】申込フォーム!AE150)</f>
        <v/>
      </c>
      <c r="AE136" s="68" t="str">
        <f>IF(【お客さま入力用】申込フォーム!AF150="","",【お客さま入力用】申込フォーム!AF150)</f>
        <v/>
      </c>
      <c r="AF136" s="68" t="str">
        <f>IF(【お客さま入力用】申込フォーム!AG150="","",【お客さま入力用】申込フォーム!AG150)</f>
        <v/>
      </c>
      <c r="AG136" s="68" t="str">
        <f>IF(【お客さま入力用】申込フォーム!AH150="","",【お客さま入力用】申込フォーム!AH150)</f>
        <v/>
      </c>
      <c r="AH136" s="68" t="str">
        <f>IF(【お客さま入力用】申込フォーム!AI150="","",【お客さま入力用】申込フォーム!AI150)</f>
        <v/>
      </c>
      <c r="AI136" s="68" t="str">
        <f>IF(【お客さま入力用】申込フォーム!AJ150="","",【お客さま入力用】申込フォーム!AJ150)</f>
        <v/>
      </c>
      <c r="AJ136" s="68" t="str">
        <f>IF(【お客さま入力用】申込フォーム!AK150="","",【お客さま入力用】申込フォーム!AK150)</f>
        <v/>
      </c>
      <c r="AK136" s="68" t="str">
        <f>IF(【お客さま入力用】申込フォーム!AL150="","",【お客さま入力用】申込フォーム!AL150)</f>
        <v/>
      </c>
      <c r="AL136" s="68" t="str">
        <f>IF(【お客さま入力用】申込フォーム!AM150="","",【お客さま入力用】申込フォーム!AM150)</f>
        <v/>
      </c>
      <c r="AM136" s="68" t="str">
        <f>IF(【お客さま入力用】申込フォーム!AN150="","",【お客さま入力用】申込フォーム!AN150)</f>
        <v/>
      </c>
      <c r="AN136" s="68" t="str">
        <f>IF(【お客さま入力用】申込フォーム!AO150="","",【お客さま入力用】申込フォーム!AO150)</f>
        <v/>
      </c>
      <c r="AO136" s="68" t="str">
        <f>IF(【お客さま入力用】申込フォーム!AP150="","",【お客さま入力用】申込フォーム!AP150)</f>
        <v/>
      </c>
    </row>
    <row r="137" spans="2:41">
      <c r="B137" s="39">
        <v>130</v>
      </c>
      <c r="C137" s="39"/>
      <c r="D137" s="39"/>
      <c r="E137" s="68" t="str">
        <f>IF(【お客さま入力用】申込フォーム!C151="","",【お客さま入力用】申込フォーム!C151)</f>
        <v/>
      </c>
      <c r="F137" s="68" t="str">
        <f>IF(【お客さま入力用】申込フォーム!E151="","",【お客さま入力用】申込フォーム!E151)</f>
        <v/>
      </c>
      <c r="G137" s="68" t="str">
        <f>IF(【お客さま入力用】申込フォーム!F151="","",【お客さま入力用】申込フォーム!F151)</f>
        <v/>
      </c>
      <c r="H137" s="68" t="str">
        <f>IF(【お客さま入力用】申込フォーム!G151="","",【お客さま入力用】申込フォーム!G151)</f>
        <v/>
      </c>
      <c r="I137" s="68" t="str">
        <f>IF(【お客さま入力用】申込フォーム!H151="","",【お客さま入力用】申込フォーム!H151)</f>
        <v/>
      </c>
      <c r="J137" s="68" t="str">
        <f>IF(【お客さま入力用】申込フォーム!I151="","",【お客さま入力用】申込フォーム!I151)</f>
        <v/>
      </c>
      <c r="K137" s="68" t="str">
        <f>IF(【お客さま入力用】申込フォーム!J151="","",【お客さま入力用】申込フォーム!J151)</f>
        <v/>
      </c>
      <c r="L137" s="68" t="str">
        <f>IF(【お客さま入力用】申込フォーム!K151="","",【お客さま入力用】申込フォーム!K151)</f>
        <v/>
      </c>
      <c r="M137" s="68" t="str">
        <f>IF(【お客さま入力用】申込フォーム!L151="","",【お客さま入力用】申込フォーム!L151)</f>
        <v/>
      </c>
      <c r="N137" s="68" t="str">
        <f>IF(【お客さま入力用】申込フォーム!M151="","",【お客さま入力用】申込フォーム!M151)</f>
        <v/>
      </c>
      <c r="O137" s="68" t="str">
        <f>IF(【お客さま入力用】申込フォーム!N151="","",【お客さま入力用】申込フォーム!N151)</f>
        <v/>
      </c>
      <c r="P137" s="68" t="str">
        <f>IF(【お客さま入力用】申込フォーム!O151="","",【お客さま入力用】申込フォーム!O151)</f>
        <v/>
      </c>
      <c r="Q137" s="68" t="str">
        <f>IF(【お客さま入力用】申込フォーム!P151="","",【お客さま入力用】申込フォーム!P151)</f>
        <v/>
      </c>
      <c r="R137" s="68" t="str">
        <f>IF(【お客さま入力用】申込フォーム!Q151="","",【お客さま入力用】申込フォーム!Q151)</f>
        <v/>
      </c>
      <c r="S137" s="68" t="str">
        <f>IF(【お客さま入力用】申込フォーム!T151="","",【お客さま入力用】申込フォーム!T151)</f>
        <v/>
      </c>
      <c r="T137" s="68" t="str">
        <f>IF(【お客さま入力用】申込フォーム!U151="","",【お客さま入力用】申込フォーム!U151)</f>
        <v/>
      </c>
      <c r="U137" s="68" t="str">
        <f>IF(【お客さま入力用】申込フォーム!V151="","",【お客さま入力用】申込フォーム!V151)</f>
        <v/>
      </c>
      <c r="V137" s="68" t="str">
        <f>IF(【お客さま入力用】申込フォーム!W151="","",【お客さま入力用】申込フォーム!W151)</f>
        <v/>
      </c>
      <c r="W137" s="68" t="str">
        <f>IF(【お客さま入力用】申込フォーム!X151="","",【お客さま入力用】申込フォーム!X151)</f>
        <v/>
      </c>
      <c r="X137" s="68" t="str">
        <f>IF(【お客さま入力用】申込フォーム!Y151="","",【お客さま入力用】申込フォーム!Y151)</f>
        <v/>
      </c>
      <c r="Y137" s="68" t="str">
        <f>IF(【お客さま入力用】申込フォーム!Z151="","",【お客さま入力用】申込フォーム!Z151)</f>
        <v/>
      </c>
      <c r="Z137" s="68" t="str">
        <f>IF(【お客さま入力用】申込フォーム!AA151="","",【お客さま入力用】申込フォーム!AA151)</f>
        <v/>
      </c>
      <c r="AA137" s="68" t="str">
        <f>IF(【お客さま入力用】申込フォーム!AB151="","",【お客さま入力用】申込フォーム!AB151)</f>
        <v/>
      </c>
      <c r="AB137" s="68" t="str">
        <f>IF(【お客さま入力用】申込フォーム!AC151="","",【お客さま入力用】申込フォーム!AC151)</f>
        <v/>
      </c>
      <c r="AC137" s="68" t="str">
        <f>IF(【お客さま入力用】申込フォーム!AD151="","",【お客さま入力用】申込フォーム!AD151)</f>
        <v/>
      </c>
      <c r="AD137" s="68" t="str">
        <f>IF(【お客さま入力用】申込フォーム!AE151="","",【お客さま入力用】申込フォーム!AE151)</f>
        <v/>
      </c>
      <c r="AE137" s="68" t="str">
        <f>IF(【お客さま入力用】申込フォーム!AF151="","",【お客さま入力用】申込フォーム!AF151)</f>
        <v/>
      </c>
      <c r="AF137" s="68" t="str">
        <f>IF(【お客さま入力用】申込フォーム!AG151="","",【お客さま入力用】申込フォーム!AG151)</f>
        <v/>
      </c>
      <c r="AG137" s="68" t="str">
        <f>IF(【お客さま入力用】申込フォーム!AH151="","",【お客さま入力用】申込フォーム!AH151)</f>
        <v/>
      </c>
      <c r="AH137" s="68" t="str">
        <f>IF(【お客さま入力用】申込フォーム!AI151="","",【お客さま入力用】申込フォーム!AI151)</f>
        <v/>
      </c>
      <c r="AI137" s="68" t="str">
        <f>IF(【お客さま入力用】申込フォーム!AJ151="","",【お客さま入力用】申込フォーム!AJ151)</f>
        <v/>
      </c>
      <c r="AJ137" s="68" t="str">
        <f>IF(【お客さま入力用】申込フォーム!AK151="","",【お客さま入力用】申込フォーム!AK151)</f>
        <v/>
      </c>
      <c r="AK137" s="68" t="str">
        <f>IF(【お客さま入力用】申込フォーム!AL151="","",【お客さま入力用】申込フォーム!AL151)</f>
        <v/>
      </c>
      <c r="AL137" s="68" t="str">
        <f>IF(【お客さま入力用】申込フォーム!AM151="","",【お客さま入力用】申込フォーム!AM151)</f>
        <v/>
      </c>
      <c r="AM137" s="68" t="str">
        <f>IF(【お客さま入力用】申込フォーム!AN151="","",【お客さま入力用】申込フォーム!AN151)</f>
        <v/>
      </c>
      <c r="AN137" s="68" t="str">
        <f>IF(【お客さま入力用】申込フォーム!AO151="","",【お客さま入力用】申込フォーム!AO151)</f>
        <v/>
      </c>
      <c r="AO137" s="68" t="str">
        <f>IF(【お客さま入力用】申込フォーム!AP151="","",【お客さま入力用】申込フォーム!AP151)</f>
        <v/>
      </c>
    </row>
    <row r="138" spans="2:41">
      <c r="B138" s="39">
        <v>131</v>
      </c>
      <c r="C138" s="39"/>
      <c r="D138" s="39"/>
      <c r="E138" s="68" t="str">
        <f>IF(【お客さま入力用】申込フォーム!C152="","",【お客さま入力用】申込フォーム!C152)</f>
        <v/>
      </c>
      <c r="F138" s="68" t="str">
        <f>IF(【お客さま入力用】申込フォーム!E152="","",【お客さま入力用】申込フォーム!E152)</f>
        <v/>
      </c>
      <c r="G138" s="68" t="str">
        <f>IF(【お客さま入力用】申込フォーム!F152="","",【お客さま入力用】申込フォーム!F152)</f>
        <v/>
      </c>
      <c r="H138" s="68" t="str">
        <f>IF(【お客さま入力用】申込フォーム!G152="","",【お客さま入力用】申込フォーム!G152)</f>
        <v/>
      </c>
      <c r="I138" s="68" t="str">
        <f>IF(【お客さま入力用】申込フォーム!H152="","",【お客さま入力用】申込フォーム!H152)</f>
        <v/>
      </c>
      <c r="J138" s="68" t="str">
        <f>IF(【お客さま入力用】申込フォーム!I152="","",【お客さま入力用】申込フォーム!I152)</f>
        <v/>
      </c>
      <c r="K138" s="68" t="str">
        <f>IF(【お客さま入力用】申込フォーム!J152="","",【お客さま入力用】申込フォーム!J152)</f>
        <v/>
      </c>
      <c r="L138" s="68" t="str">
        <f>IF(【お客さま入力用】申込フォーム!K152="","",【お客さま入力用】申込フォーム!K152)</f>
        <v/>
      </c>
      <c r="M138" s="68" t="str">
        <f>IF(【お客さま入力用】申込フォーム!L152="","",【お客さま入力用】申込フォーム!L152)</f>
        <v/>
      </c>
      <c r="N138" s="68" t="str">
        <f>IF(【お客さま入力用】申込フォーム!M152="","",【お客さま入力用】申込フォーム!M152)</f>
        <v/>
      </c>
      <c r="O138" s="68" t="str">
        <f>IF(【お客さま入力用】申込フォーム!N152="","",【お客さま入力用】申込フォーム!N152)</f>
        <v/>
      </c>
      <c r="P138" s="68" t="str">
        <f>IF(【お客さま入力用】申込フォーム!O152="","",【お客さま入力用】申込フォーム!O152)</f>
        <v/>
      </c>
      <c r="Q138" s="68" t="str">
        <f>IF(【お客さま入力用】申込フォーム!P152="","",【お客さま入力用】申込フォーム!P152)</f>
        <v/>
      </c>
      <c r="R138" s="68" t="str">
        <f>IF(【お客さま入力用】申込フォーム!Q152="","",【お客さま入力用】申込フォーム!Q152)</f>
        <v/>
      </c>
      <c r="S138" s="68" t="str">
        <f>IF(【お客さま入力用】申込フォーム!T152="","",【お客さま入力用】申込フォーム!T152)</f>
        <v/>
      </c>
      <c r="T138" s="68" t="str">
        <f>IF(【お客さま入力用】申込フォーム!U152="","",【お客さま入力用】申込フォーム!U152)</f>
        <v/>
      </c>
      <c r="U138" s="68" t="str">
        <f>IF(【お客さま入力用】申込フォーム!V152="","",【お客さま入力用】申込フォーム!V152)</f>
        <v/>
      </c>
      <c r="V138" s="68" t="str">
        <f>IF(【お客さま入力用】申込フォーム!W152="","",【お客さま入力用】申込フォーム!W152)</f>
        <v/>
      </c>
      <c r="W138" s="68" t="str">
        <f>IF(【お客さま入力用】申込フォーム!X152="","",【お客さま入力用】申込フォーム!X152)</f>
        <v/>
      </c>
      <c r="X138" s="68" t="str">
        <f>IF(【お客さま入力用】申込フォーム!Y152="","",【お客さま入力用】申込フォーム!Y152)</f>
        <v/>
      </c>
      <c r="Y138" s="68" t="str">
        <f>IF(【お客さま入力用】申込フォーム!Z152="","",【お客さま入力用】申込フォーム!Z152)</f>
        <v/>
      </c>
      <c r="Z138" s="68" t="str">
        <f>IF(【お客さま入力用】申込フォーム!AA152="","",【お客さま入力用】申込フォーム!AA152)</f>
        <v/>
      </c>
      <c r="AA138" s="68" t="str">
        <f>IF(【お客さま入力用】申込フォーム!AB152="","",【お客さま入力用】申込フォーム!AB152)</f>
        <v/>
      </c>
      <c r="AB138" s="68" t="str">
        <f>IF(【お客さま入力用】申込フォーム!AC152="","",【お客さま入力用】申込フォーム!AC152)</f>
        <v/>
      </c>
      <c r="AC138" s="68" t="str">
        <f>IF(【お客さま入力用】申込フォーム!AD152="","",【お客さま入力用】申込フォーム!AD152)</f>
        <v/>
      </c>
      <c r="AD138" s="68" t="str">
        <f>IF(【お客さま入力用】申込フォーム!AE152="","",【お客さま入力用】申込フォーム!AE152)</f>
        <v/>
      </c>
      <c r="AE138" s="68" t="str">
        <f>IF(【お客さま入力用】申込フォーム!AF152="","",【お客さま入力用】申込フォーム!AF152)</f>
        <v/>
      </c>
      <c r="AF138" s="68" t="str">
        <f>IF(【お客さま入力用】申込フォーム!AG152="","",【お客さま入力用】申込フォーム!AG152)</f>
        <v/>
      </c>
      <c r="AG138" s="68" t="str">
        <f>IF(【お客さま入力用】申込フォーム!AH152="","",【お客さま入力用】申込フォーム!AH152)</f>
        <v/>
      </c>
      <c r="AH138" s="68" t="str">
        <f>IF(【お客さま入力用】申込フォーム!AI152="","",【お客さま入力用】申込フォーム!AI152)</f>
        <v/>
      </c>
      <c r="AI138" s="68" t="str">
        <f>IF(【お客さま入力用】申込フォーム!AJ152="","",【お客さま入力用】申込フォーム!AJ152)</f>
        <v/>
      </c>
      <c r="AJ138" s="68" t="str">
        <f>IF(【お客さま入力用】申込フォーム!AK152="","",【お客さま入力用】申込フォーム!AK152)</f>
        <v/>
      </c>
      <c r="AK138" s="68" t="str">
        <f>IF(【お客さま入力用】申込フォーム!AL152="","",【お客さま入力用】申込フォーム!AL152)</f>
        <v/>
      </c>
      <c r="AL138" s="68" t="str">
        <f>IF(【お客さま入力用】申込フォーム!AM152="","",【お客さま入力用】申込フォーム!AM152)</f>
        <v/>
      </c>
      <c r="AM138" s="68" t="str">
        <f>IF(【お客さま入力用】申込フォーム!AN152="","",【お客さま入力用】申込フォーム!AN152)</f>
        <v/>
      </c>
      <c r="AN138" s="68" t="str">
        <f>IF(【お客さま入力用】申込フォーム!AO152="","",【お客さま入力用】申込フォーム!AO152)</f>
        <v/>
      </c>
      <c r="AO138" s="68" t="str">
        <f>IF(【お客さま入力用】申込フォーム!AP152="","",【お客さま入力用】申込フォーム!AP152)</f>
        <v/>
      </c>
    </row>
    <row r="139" spans="2:41">
      <c r="B139" s="39">
        <v>132</v>
      </c>
      <c r="C139" s="39"/>
      <c r="D139" s="39"/>
      <c r="E139" s="68" t="str">
        <f>IF(【お客さま入力用】申込フォーム!C153="","",【お客さま入力用】申込フォーム!C153)</f>
        <v/>
      </c>
      <c r="F139" s="68" t="str">
        <f>IF(【お客さま入力用】申込フォーム!E153="","",【お客さま入力用】申込フォーム!E153)</f>
        <v/>
      </c>
      <c r="G139" s="68" t="str">
        <f>IF(【お客さま入力用】申込フォーム!F153="","",【お客さま入力用】申込フォーム!F153)</f>
        <v/>
      </c>
      <c r="H139" s="68" t="str">
        <f>IF(【お客さま入力用】申込フォーム!G153="","",【お客さま入力用】申込フォーム!G153)</f>
        <v/>
      </c>
      <c r="I139" s="68" t="str">
        <f>IF(【お客さま入力用】申込フォーム!H153="","",【お客さま入力用】申込フォーム!H153)</f>
        <v/>
      </c>
      <c r="J139" s="68" t="str">
        <f>IF(【お客さま入力用】申込フォーム!I153="","",【お客さま入力用】申込フォーム!I153)</f>
        <v/>
      </c>
      <c r="K139" s="68" t="str">
        <f>IF(【お客さま入力用】申込フォーム!J153="","",【お客さま入力用】申込フォーム!J153)</f>
        <v/>
      </c>
      <c r="L139" s="68" t="str">
        <f>IF(【お客さま入力用】申込フォーム!K153="","",【お客さま入力用】申込フォーム!K153)</f>
        <v/>
      </c>
      <c r="M139" s="68" t="str">
        <f>IF(【お客さま入力用】申込フォーム!L153="","",【お客さま入力用】申込フォーム!L153)</f>
        <v/>
      </c>
      <c r="N139" s="68" t="str">
        <f>IF(【お客さま入力用】申込フォーム!M153="","",【お客さま入力用】申込フォーム!M153)</f>
        <v/>
      </c>
      <c r="O139" s="68" t="str">
        <f>IF(【お客さま入力用】申込フォーム!N153="","",【お客さま入力用】申込フォーム!N153)</f>
        <v/>
      </c>
      <c r="P139" s="68" t="str">
        <f>IF(【お客さま入力用】申込フォーム!O153="","",【お客さま入力用】申込フォーム!O153)</f>
        <v/>
      </c>
      <c r="Q139" s="68" t="str">
        <f>IF(【お客さま入力用】申込フォーム!P153="","",【お客さま入力用】申込フォーム!P153)</f>
        <v/>
      </c>
      <c r="R139" s="68" t="str">
        <f>IF(【お客さま入力用】申込フォーム!Q153="","",【お客さま入力用】申込フォーム!Q153)</f>
        <v/>
      </c>
      <c r="S139" s="68" t="str">
        <f>IF(【お客さま入力用】申込フォーム!T153="","",【お客さま入力用】申込フォーム!T153)</f>
        <v/>
      </c>
      <c r="T139" s="68" t="str">
        <f>IF(【お客さま入力用】申込フォーム!U153="","",【お客さま入力用】申込フォーム!U153)</f>
        <v/>
      </c>
      <c r="U139" s="68" t="str">
        <f>IF(【お客さま入力用】申込フォーム!V153="","",【お客さま入力用】申込フォーム!V153)</f>
        <v/>
      </c>
      <c r="V139" s="68" t="str">
        <f>IF(【お客さま入力用】申込フォーム!W153="","",【お客さま入力用】申込フォーム!W153)</f>
        <v/>
      </c>
      <c r="W139" s="68" t="str">
        <f>IF(【お客さま入力用】申込フォーム!X153="","",【お客さま入力用】申込フォーム!X153)</f>
        <v/>
      </c>
      <c r="X139" s="68" t="str">
        <f>IF(【お客さま入力用】申込フォーム!Y153="","",【お客さま入力用】申込フォーム!Y153)</f>
        <v/>
      </c>
      <c r="Y139" s="68" t="str">
        <f>IF(【お客さま入力用】申込フォーム!Z153="","",【お客さま入力用】申込フォーム!Z153)</f>
        <v/>
      </c>
      <c r="Z139" s="68" t="str">
        <f>IF(【お客さま入力用】申込フォーム!AA153="","",【お客さま入力用】申込フォーム!AA153)</f>
        <v/>
      </c>
      <c r="AA139" s="68" t="str">
        <f>IF(【お客さま入力用】申込フォーム!AB153="","",【お客さま入力用】申込フォーム!AB153)</f>
        <v/>
      </c>
      <c r="AB139" s="68" t="str">
        <f>IF(【お客さま入力用】申込フォーム!AC153="","",【お客さま入力用】申込フォーム!AC153)</f>
        <v/>
      </c>
      <c r="AC139" s="68" t="str">
        <f>IF(【お客さま入力用】申込フォーム!AD153="","",【お客さま入力用】申込フォーム!AD153)</f>
        <v/>
      </c>
      <c r="AD139" s="68" t="str">
        <f>IF(【お客さま入力用】申込フォーム!AE153="","",【お客さま入力用】申込フォーム!AE153)</f>
        <v/>
      </c>
      <c r="AE139" s="68" t="str">
        <f>IF(【お客さま入力用】申込フォーム!AF153="","",【お客さま入力用】申込フォーム!AF153)</f>
        <v/>
      </c>
      <c r="AF139" s="68" t="str">
        <f>IF(【お客さま入力用】申込フォーム!AG153="","",【お客さま入力用】申込フォーム!AG153)</f>
        <v/>
      </c>
      <c r="AG139" s="68" t="str">
        <f>IF(【お客さま入力用】申込フォーム!AH153="","",【お客さま入力用】申込フォーム!AH153)</f>
        <v/>
      </c>
      <c r="AH139" s="68" t="str">
        <f>IF(【お客さま入力用】申込フォーム!AI153="","",【お客さま入力用】申込フォーム!AI153)</f>
        <v/>
      </c>
      <c r="AI139" s="68" t="str">
        <f>IF(【お客さま入力用】申込フォーム!AJ153="","",【お客さま入力用】申込フォーム!AJ153)</f>
        <v/>
      </c>
      <c r="AJ139" s="68" t="str">
        <f>IF(【お客さま入力用】申込フォーム!AK153="","",【お客さま入力用】申込フォーム!AK153)</f>
        <v/>
      </c>
      <c r="AK139" s="68" t="str">
        <f>IF(【お客さま入力用】申込フォーム!AL153="","",【お客さま入力用】申込フォーム!AL153)</f>
        <v/>
      </c>
      <c r="AL139" s="68" t="str">
        <f>IF(【お客さま入力用】申込フォーム!AM153="","",【お客さま入力用】申込フォーム!AM153)</f>
        <v/>
      </c>
      <c r="AM139" s="68" t="str">
        <f>IF(【お客さま入力用】申込フォーム!AN153="","",【お客さま入力用】申込フォーム!AN153)</f>
        <v/>
      </c>
      <c r="AN139" s="68" t="str">
        <f>IF(【お客さま入力用】申込フォーム!AO153="","",【お客さま入力用】申込フォーム!AO153)</f>
        <v/>
      </c>
      <c r="AO139" s="68" t="str">
        <f>IF(【お客さま入力用】申込フォーム!AP153="","",【お客さま入力用】申込フォーム!AP153)</f>
        <v/>
      </c>
    </row>
    <row r="140" spans="2:41">
      <c r="B140" s="39">
        <v>133</v>
      </c>
      <c r="C140" s="39"/>
      <c r="D140" s="39"/>
      <c r="E140" s="68" t="str">
        <f>IF(【お客さま入力用】申込フォーム!C154="","",【お客さま入力用】申込フォーム!C154)</f>
        <v/>
      </c>
      <c r="F140" s="68" t="str">
        <f>IF(【お客さま入力用】申込フォーム!E154="","",【お客さま入力用】申込フォーム!E154)</f>
        <v/>
      </c>
      <c r="G140" s="68" t="str">
        <f>IF(【お客さま入力用】申込フォーム!F154="","",【お客さま入力用】申込フォーム!F154)</f>
        <v/>
      </c>
      <c r="H140" s="68" t="str">
        <f>IF(【お客さま入力用】申込フォーム!G154="","",【お客さま入力用】申込フォーム!G154)</f>
        <v/>
      </c>
      <c r="I140" s="68" t="str">
        <f>IF(【お客さま入力用】申込フォーム!H154="","",【お客さま入力用】申込フォーム!H154)</f>
        <v/>
      </c>
      <c r="J140" s="68" t="str">
        <f>IF(【お客さま入力用】申込フォーム!I154="","",【お客さま入力用】申込フォーム!I154)</f>
        <v/>
      </c>
      <c r="K140" s="68" t="str">
        <f>IF(【お客さま入力用】申込フォーム!J154="","",【お客さま入力用】申込フォーム!J154)</f>
        <v/>
      </c>
      <c r="L140" s="68" t="str">
        <f>IF(【お客さま入力用】申込フォーム!K154="","",【お客さま入力用】申込フォーム!K154)</f>
        <v/>
      </c>
      <c r="M140" s="68" t="str">
        <f>IF(【お客さま入力用】申込フォーム!L154="","",【お客さま入力用】申込フォーム!L154)</f>
        <v/>
      </c>
      <c r="N140" s="68" t="str">
        <f>IF(【お客さま入力用】申込フォーム!M154="","",【お客さま入力用】申込フォーム!M154)</f>
        <v/>
      </c>
      <c r="O140" s="68" t="str">
        <f>IF(【お客さま入力用】申込フォーム!N154="","",【お客さま入力用】申込フォーム!N154)</f>
        <v/>
      </c>
      <c r="P140" s="68" t="str">
        <f>IF(【お客さま入力用】申込フォーム!O154="","",【お客さま入力用】申込フォーム!O154)</f>
        <v/>
      </c>
      <c r="Q140" s="68" t="str">
        <f>IF(【お客さま入力用】申込フォーム!P154="","",【お客さま入力用】申込フォーム!P154)</f>
        <v/>
      </c>
      <c r="R140" s="68" t="str">
        <f>IF(【お客さま入力用】申込フォーム!Q154="","",【お客さま入力用】申込フォーム!Q154)</f>
        <v/>
      </c>
      <c r="S140" s="68" t="str">
        <f>IF(【お客さま入力用】申込フォーム!T154="","",【お客さま入力用】申込フォーム!T154)</f>
        <v/>
      </c>
      <c r="T140" s="68" t="str">
        <f>IF(【お客さま入力用】申込フォーム!U154="","",【お客さま入力用】申込フォーム!U154)</f>
        <v/>
      </c>
      <c r="U140" s="68" t="str">
        <f>IF(【お客さま入力用】申込フォーム!V154="","",【お客さま入力用】申込フォーム!V154)</f>
        <v/>
      </c>
      <c r="V140" s="68" t="str">
        <f>IF(【お客さま入力用】申込フォーム!W154="","",【お客さま入力用】申込フォーム!W154)</f>
        <v/>
      </c>
      <c r="W140" s="68" t="str">
        <f>IF(【お客さま入力用】申込フォーム!X154="","",【お客さま入力用】申込フォーム!X154)</f>
        <v/>
      </c>
      <c r="X140" s="68" t="str">
        <f>IF(【お客さま入力用】申込フォーム!Y154="","",【お客さま入力用】申込フォーム!Y154)</f>
        <v/>
      </c>
      <c r="Y140" s="68" t="str">
        <f>IF(【お客さま入力用】申込フォーム!Z154="","",【お客さま入力用】申込フォーム!Z154)</f>
        <v/>
      </c>
      <c r="Z140" s="68" t="str">
        <f>IF(【お客さま入力用】申込フォーム!AA154="","",【お客さま入力用】申込フォーム!AA154)</f>
        <v/>
      </c>
      <c r="AA140" s="68" t="str">
        <f>IF(【お客さま入力用】申込フォーム!AB154="","",【お客さま入力用】申込フォーム!AB154)</f>
        <v/>
      </c>
      <c r="AB140" s="68" t="str">
        <f>IF(【お客さま入力用】申込フォーム!AC154="","",【お客さま入力用】申込フォーム!AC154)</f>
        <v/>
      </c>
      <c r="AC140" s="68" t="str">
        <f>IF(【お客さま入力用】申込フォーム!AD154="","",【お客さま入力用】申込フォーム!AD154)</f>
        <v/>
      </c>
      <c r="AD140" s="68" t="str">
        <f>IF(【お客さま入力用】申込フォーム!AE154="","",【お客さま入力用】申込フォーム!AE154)</f>
        <v/>
      </c>
      <c r="AE140" s="68" t="str">
        <f>IF(【お客さま入力用】申込フォーム!AF154="","",【お客さま入力用】申込フォーム!AF154)</f>
        <v/>
      </c>
      <c r="AF140" s="68" t="str">
        <f>IF(【お客さま入力用】申込フォーム!AG154="","",【お客さま入力用】申込フォーム!AG154)</f>
        <v/>
      </c>
      <c r="AG140" s="68" t="str">
        <f>IF(【お客さま入力用】申込フォーム!AH154="","",【お客さま入力用】申込フォーム!AH154)</f>
        <v/>
      </c>
      <c r="AH140" s="68" t="str">
        <f>IF(【お客さま入力用】申込フォーム!AI154="","",【お客さま入力用】申込フォーム!AI154)</f>
        <v/>
      </c>
      <c r="AI140" s="68" t="str">
        <f>IF(【お客さま入力用】申込フォーム!AJ154="","",【お客さま入力用】申込フォーム!AJ154)</f>
        <v/>
      </c>
      <c r="AJ140" s="68" t="str">
        <f>IF(【お客さま入力用】申込フォーム!AK154="","",【お客さま入力用】申込フォーム!AK154)</f>
        <v/>
      </c>
      <c r="AK140" s="68" t="str">
        <f>IF(【お客さま入力用】申込フォーム!AL154="","",【お客さま入力用】申込フォーム!AL154)</f>
        <v/>
      </c>
      <c r="AL140" s="68" t="str">
        <f>IF(【お客さま入力用】申込フォーム!AM154="","",【お客さま入力用】申込フォーム!AM154)</f>
        <v/>
      </c>
      <c r="AM140" s="68" t="str">
        <f>IF(【お客さま入力用】申込フォーム!AN154="","",【お客さま入力用】申込フォーム!AN154)</f>
        <v/>
      </c>
      <c r="AN140" s="68" t="str">
        <f>IF(【お客さま入力用】申込フォーム!AO154="","",【お客さま入力用】申込フォーム!AO154)</f>
        <v/>
      </c>
      <c r="AO140" s="68" t="str">
        <f>IF(【お客さま入力用】申込フォーム!AP154="","",【お客さま入力用】申込フォーム!AP154)</f>
        <v/>
      </c>
    </row>
    <row r="141" spans="2:41">
      <c r="B141" s="39">
        <v>134</v>
      </c>
      <c r="C141" s="39"/>
      <c r="D141" s="39"/>
      <c r="E141" s="68" t="str">
        <f>IF(【お客さま入力用】申込フォーム!C155="","",【お客さま入力用】申込フォーム!C155)</f>
        <v/>
      </c>
      <c r="F141" s="68" t="str">
        <f>IF(【お客さま入力用】申込フォーム!E155="","",【お客さま入力用】申込フォーム!E155)</f>
        <v/>
      </c>
      <c r="G141" s="68" t="str">
        <f>IF(【お客さま入力用】申込フォーム!F155="","",【お客さま入力用】申込フォーム!F155)</f>
        <v/>
      </c>
      <c r="H141" s="68" t="str">
        <f>IF(【お客さま入力用】申込フォーム!G155="","",【お客さま入力用】申込フォーム!G155)</f>
        <v/>
      </c>
      <c r="I141" s="68" t="str">
        <f>IF(【お客さま入力用】申込フォーム!H155="","",【お客さま入力用】申込フォーム!H155)</f>
        <v/>
      </c>
      <c r="J141" s="68" t="str">
        <f>IF(【お客さま入力用】申込フォーム!I155="","",【お客さま入力用】申込フォーム!I155)</f>
        <v/>
      </c>
      <c r="K141" s="68" t="str">
        <f>IF(【お客さま入力用】申込フォーム!J155="","",【お客さま入力用】申込フォーム!J155)</f>
        <v/>
      </c>
      <c r="L141" s="68" t="str">
        <f>IF(【お客さま入力用】申込フォーム!K155="","",【お客さま入力用】申込フォーム!K155)</f>
        <v/>
      </c>
      <c r="M141" s="68" t="str">
        <f>IF(【お客さま入力用】申込フォーム!L155="","",【お客さま入力用】申込フォーム!L155)</f>
        <v/>
      </c>
      <c r="N141" s="68" t="str">
        <f>IF(【お客さま入力用】申込フォーム!M155="","",【お客さま入力用】申込フォーム!M155)</f>
        <v/>
      </c>
      <c r="O141" s="68" t="str">
        <f>IF(【お客さま入力用】申込フォーム!N155="","",【お客さま入力用】申込フォーム!N155)</f>
        <v/>
      </c>
      <c r="P141" s="68" t="str">
        <f>IF(【お客さま入力用】申込フォーム!O155="","",【お客さま入力用】申込フォーム!O155)</f>
        <v/>
      </c>
      <c r="Q141" s="68" t="str">
        <f>IF(【お客さま入力用】申込フォーム!P155="","",【お客さま入力用】申込フォーム!P155)</f>
        <v/>
      </c>
      <c r="R141" s="68" t="str">
        <f>IF(【お客さま入力用】申込フォーム!Q155="","",【お客さま入力用】申込フォーム!Q155)</f>
        <v/>
      </c>
      <c r="S141" s="68" t="str">
        <f>IF(【お客さま入力用】申込フォーム!T155="","",【お客さま入力用】申込フォーム!T155)</f>
        <v/>
      </c>
      <c r="T141" s="68" t="str">
        <f>IF(【お客さま入力用】申込フォーム!U155="","",【お客さま入力用】申込フォーム!U155)</f>
        <v/>
      </c>
      <c r="U141" s="68" t="str">
        <f>IF(【お客さま入力用】申込フォーム!V155="","",【お客さま入力用】申込フォーム!V155)</f>
        <v/>
      </c>
      <c r="V141" s="68" t="str">
        <f>IF(【お客さま入力用】申込フォーム!W155="","",【お客さま入力用】申込フォーム!W155)</f>
        <v/>
      </c>
      <c r="W141" s="68" t="str">
        <f>IF(【お客さま入力用】申込フォーム!X155="","",【お客さま入力用】申込フォーム!X155)</f>
        <v/>
      </c>
      <c r="X141" s="68" t="str">
        <f>IF(【お客さま入力用】申込フォーム!Y155="","",【お客さま入力用】申込フォーム!Y155)</f>
        <v/>
      </c>
      <c r="Y141" s="68" t="str">
        <f>IF(【お客さま入力用】申込フォーム!Z155="","",【お客さま入力用】申込フォーム!Z155)</f>
        <v/>
      </c>
      <c r="Z141" s="68" t="str">
        <f>IF(【お客さま入力用】申込フォーム!AA155="","",【お客さま入力用】申込フォーム!AA155)</f>
        <v/>
      </c>
      <c r="AA141" s="68" t="str">
        <f>IF(【お客さま入力用】申込フォーム!AB155="","",【お客さま入力用】申込フォーム!AB155)</f>
        <v/>
      </c>
      <c r="AB141" s="68" t="str">
        <f>IF(【お客さま入力用】申込フォーム!AC155="","",【お客さま入力用】申込フォーム!AC155)</f>
        <v/>
      </c>
      <c r="AC141" s="68" t="str">
        <f>IF(【お客さま入力用】申込フォーム!AD155="","",【お客さま入力用】申込フォーム!AD155)</f>
        <v/>
      </c>
      <c r="AD141" s="68" t="str">
        <f>IF(【お客さま入力用】申込フォーム!AE155="","",【お客さま入力用】申込フォーム!AE155)</f>
        <v/>
      </c>
      <c r="AE141" s="68" t="str">
        <f>IF(【お客さま入力用】申込フォーム!AF155="","",【お客さま入力用】申込フォーム!AF155)</f>
        <v/>
      </c>
      <c r="AF141" s="68" t="str">
        <f>IF(【お客さま入力用】申込フォーム!AG155="","",【お客さま入力用】申込フォーム!AG155)</f>
        <v/>
      </c>
      <c r="AG141" s="68" t="str">
        <f>IF(【お客さま入力用】申込フォーム!AH155="","",【お客さま入力用】申込フォーム!AH155)</f>
        <v/>
      </c>
      <c r="AH141" s="68" t="str">
        <f>IF(【お客さま入力用】申込フォーム!AI155="","",【お客さま入力用】申込フォーム!AI155)</f>
        <v/>
      </c>
      <c r="AI141" s="68" t="str">
        <f>IF(【お客さま入力用】申込フォーム!AJ155="","",【お客さま入力用】申込フォーム!AJ155)</f>
        <v/>
      </c>
      <c r="AJ141" s="68" t="str">
        <f>IF(【お客さま入力用】申込フォーム!AK155="","",【お客さま入力用】申込フォーム!AK155)</f>
        <v/>
      </c>
      <c r="AK141" s="68" t="str">
        <f>IF(【お客さま入力用】申込フォーム!AL155="","",【お客さま入力用】申込フォーム!AL155)</f>
        <v/>
      </c>
      <c r="AL141" s="68" t="str">
        <f>IF(【お客さま入力用】申込フォーム!AM155="","",【お客さま入力用】申込フォーム!AM155)</f>
        <v/>
      </c>
      <c r="AM141" s="68" t="str">
        <f>IF(【お客さま入力用】申込フォーム!AN155="","",【お客さま入力用】申込フォーム!AN155)</f>
        <v/>
      </c>
      <c r="AN141" s="68" t="str">
        <f>IF(【お客さま入力用】申込フォーム!AO155="","",【お客さま入力用】申込フォーム!AO155)</f>
        <v/>
      </c>
      <c r="AO141" s="68" t="str">
        <f>IF(【お客さま入力用】申込フォーム!AP155="","",【お客さま入力用】申込フォーム!AP155)</f>
        <v/>
      </c>
    </row>
    <row r="142" spans="2:41">
      <c r="B142" s="39">
        <v>135</v>
      </c>
      <c r="C142" s="39"/>
      <c r="D142" s="39"/>
      <c r="E142" s="68" t="str">
        <f>IF(【お客さま入力用】申込フォーム!C156="","",【お客さま入力用】申込フォーム!C156)</f>
        <v/>
      </c>
      <c r="F142" s="68" t="str">
        <f>IF(【お客さま入力用】申込フォーム!E156="","",【お客さま入力用】申込フォーム!E156)</f>
        <v/>
      </c>
      <c r="G142" s="68" t="str">
        <f>IF(【お客さま入力用】申込フォーム!F156="","",【お客さま入力用】申込フォーム!F156)</f>
        <v/>
      </c>
      <c r="H142" s="68" t="str">
        <f>IF(【お客さま入力用】申込フォーム!G156="","",【お客さま入力用】申込フォーム!G156)</f>
        <v/>
      </c>
      <c r="I142" s="68" t="str">
        <f>IF(【お客さま入力用】申込フォーム!H156="","",【お客さま入力用】申込フォーム!H156)</f>
        <v/>
      </c>
      <c r="J142" s="68" t="str">
        <f>IF(【お客さま入力用】申込フォーム!I156="","",【お客さま入力用】申込フォーム!I156)</f>
        <v/>
      </c>
      <c r="K142" s="68" t="str">
        <f>IF(【お客さま入力用】申込フォーム!J156="","",【お客さま入力用】申込フォーム!J156)</f>
        <v/>
      </c>
      <c r="L142" s="68" t="str">
        <f>IF(【お客さま入力用】申込フォーム!K156="","",【お客さま入力用】申込フォーム!K156)</f>
        <v/>
      </c>
      <c r="M142" s="68" t="str">
        <f>IF(【お客さま入力用】申込フォーム!L156="","",【お客さま入力用】申込フォーム!L156)</f>
        <v/>
      </c>
      <c r="N142" s="68" t="str">
        <f>IF(【お客さま入力用】申込フォーム!M156="","",【お客さま入力用】申込フォーム!M156)</f>
        <v/>
      </c>
      <c r="O142" s="68" t="str">
        <f>IF(【お客さま入力用】申込フォーム!N156="","",【お客さま入力用】申込フォーム!N156)</f>
        <v/>
      </c>
      <c r="P142" s="68" t="str">
        <f>IF(【お客さま入力用】申込フォーム!O156="","",【お客さま入力用】申込フォーム!O156)</f>
        <v/>
      </c>
      <c r="Q142" s="68" t="str">
        <f>IF(【お客さま入力用】申込フォーム!P156="","",【お客さま入力用】申込フォーム!P156)</f>
        <v/>
      </c>
      <c r="R142" s="68" t="str">
        <f>IF(【お客さま入力用】申込フォーム!Q156="","",【お客さま入力用】申込フォーム!Q156)</f>
        <v/>
      </c>
      <c r="S142" s="68" t="str">
        <f>IF(【お客さま入力用】申込フォーム!T156="","",【お客さま入力用】申込フォーム!T156)</f>
        <v/>
      </c>
      <c r="T142" s="68" t="str">
        <f>IF(【お客さま入力用】申込フォーム!U156="","",【お客さま入力用】申込フォーム!U156)</f>
        <v/>
      </c>
      <c r="U142" s="68" t="str">
        <f>IF(【お客さま入力用】申込フォーム!V156="","",【お客さま入力用】申込フォーム!V156)</f>
        <v/>
      </c>
      <c r="V142" s="68" t="str">
        <f>IF(【お客さま入力用】申込フォーム!W156="","",【お客さま入力用】申込フォーム!W156)</f>
        <v/>
      </c>
      <c r="W142" s="68" t="str">
        <f>IF(【お客さま入力用】申込フォーム!X156="","",【お客さま入力用】申込フォーム!X156)</f>
        <v/>
      </c>
      <c r="X142" s="68" t="str">
        <f>IF(【お客さま入力用】申込フォーム!Y156="","",【お客さま入力用】申込フォーム!Y156)</f>
        <v/>
      </c>
      <c r="Y142" s="68" t="str">
        <f>IF(【お客さま入力用】申込フォーム!Z156="","",【お客さま入力用】申込フォーム!Z156)</f>
        <v/>
      </c>
      <c r="Z142" s="68" t="str">
        <f>IF(【お客さま入力用】申込フォーム!AA156="","",【お客さま入力用】申込フォーム!AA156)</f>
        <v/>
      </c>
      <c r="AA142" s="68" t="str">
        <f>IF(【お客さま入力用】申込フォーム!AB156="","",【お客さま入力用】申込フォーム!AB156)</f>
        <v/>
      </c>
      <c r="AB142" s="68" t="str">
        <f>IF(【お客さま入力用】申込フォーム!AC156="","",【お客さま入力用】申込フォーム!AC156)</f>
        <v/>
      </c>
      <c r="AC142" s="68" t="str">
        <f>IF(【お客さま入力用】申込フォーム!AD156="","",【お客さま入力用】申込フォーム!AD156)</f>
        <v/>
      </c>
      <c r="AD142" s="68" t="str">
        <f>IF(【お客さま入力用】申込フォーム!AE156="","",【お客さま入力用】申込フォーム!AE156)</f>
        <v/>
      </c>
      <c r="AE142" s="68" t="str">
        <f>IF(【お客さま入力用】申込フォーム!AF156="","",【お客さま入力用】申込フォーム!AF156)</f>
        <v/>
      </c>
      <c r="AF142" s="68" t="str">
        <f>IF(【お客さま入力用】申込フォーム!AG156="","",【お客さま入力用】申込フォーム!AG156)</f>
        <v/>
      </c>
      <c r="AG142" s="68" t="str">
        <f>IF(【お客さま入力用】申込フォーム!AH156="","",【お客さま入力用】申込フォーム!AH156)</f>
        <v/>
      </c>
      <c r="AH142" s="68" t="str">
        <f>IF(【お客さま入力用】申込フォーム!AI156="","",【お客さま入力用】申込フォーム!AI156)</f>
        <v/>
      </c>
      <c r="AI142" s="68" t="str">
        <f>IF(【お客さま入力用】申込フォーム!AJ156="","",【お客さま入力用】申込フォーム!AJ156)</f>
        <v/>
      </c>
      <c r="AJ142" s="68" t="str">
        <f>IF(【お客さま入力用】申込フォーム!AK156="","",【お客さま入力用】申込フォーム!AK156)</f>
        <v/>
      </c>
      <c r="AK142" s="68" t="str">
        <f>IF(【お客さま入力用】申込フォーム!AL156="","",【お客さま入力用】申込フォーム!AL156)</f>
        <v/>
      </c>
      <c r="AL142" s="68" t="str">
        <f>IF(【お客さま入力用】申込フォーム!AM156="","",【お客さま入力用】申込フォーム!AM156)</f>
        <v/>
      </c>
      <c r="AM142" s="68" t="str">
        <f>IF(【お客さま入力用】申込フォーム!AN156="","",【お客さま入力用】申込フォーム!AN156)</f>
        <v/>
      </c>
      <c r="AN142" s="68" t="str">
        <f>IF(【お客さま入力用】申込フォーム!AO156="","",【お客さま入力用】申込フォーム!AO156)</f>
        <v/>
      </c>
      <c r="AO142" s="68" t="str">
        <f>IF(【お客さま入力用】申込フォーム!AP156="","",【お客さま入力用】申込フォーム!AP156)</f>
        <v/>
      </c>
    </row>
    <row r="143" spans="2:41">
      <c r="B143" s="39">
        <v>136</v>
      </c>
      <c r="C143" s="39"/>
      <c r="D143" s="39"/>
      <c r="E143" s="68" t="str">
        <f>IF(【お客さま入力用】申込フォーム!C157="","",【お客さま入力用】申込フォーム!C157)</f>
        <v/>
      </c>
      <c r="F143" s="68" t="str">
        <f>IF(【お客さま入力用】申込フォーム!E157="","",【お客さま入力用】申込フォーム!E157)</f>
        <v/>
      </c>
      <c r="G143" s="68" t="str">
        <f>IF(【お客さま入力用】申込フォーム!F157="","",【お客さま入力用】申込フォーム!F157)</f>
        <v/>
      </c>
      <c r="H143" s="68" t="str">
        <f>IF(【お客さま入力用】申込フォーム!G157="","",【お客さま入力用】申込フォーム!G157)</f>
        <v/>
      </c>
      <c r="I143" s="68" t="str">
        <f>IF(【お客さま入力用】申込フォーム!H157="","",【お客さま入力用】申込フォーム!H157)</f>
        <v/>
      </c>
      <c r="J143" s="68" t="str">
        <f>IF(【お客さま入力用】申込フォーム!I157="","",【お客さま入力用】申込フォーム!I157)</f>
        <v/>
      </c>
      <c r="K143" s="68" t="str">
        <f>IF(【お客さま入力用】申込フォーム!J157="","",【お客さま入力用】申込フォーム!J157)</f>
        <v/>
      </c>
      <c r="L143" s="68" t="str">
        <f>IF(【お客さま入力用】申込フォーム!K157="","",【お客さま入力用】申込フォーム!K157)</f>
        <v/>
      </c>
      <c r="M143" s="68" t="str">
        <f>IF(【お客さま入力用】申込フォーム!L157="","",【お客さま入力用】申込フォーム!L157)</f>
        <v/>
      </c>
      <c r="N143" s="68" t="str">
        <f>IF(【お客さま入力用】申込フォーム!M157="","",【お客さま入力用】申込フォーム!M157)</f>
        <v/>
      </c>
      <c r="O143" s="68" t="str">
        <f>IF(【お客さま入力用】申込フォーム!N157="","",【お客さま入力用】申込フォーム!N157)</f>
        <v/>
      </c>
      <c r="P143" s="68" t="str">
        <f>IF(【お客さま入力用】申込フォーム!O157="","",【お客さま入力用】申込フォーム!O157)</f>
        <v/>
      </c>
      <c r="Q143" s="68" t="str">
        <f>IF(【お客さま入力用】申込フォーム!P157="","",【お客さま入力用】申込フォーム!P157)</f>
        <v/>
      </c>
      <c r="R143" s="68" t="str">
        <f>IF(【お客さま入力用】申込フォーム!Q157="","",【お客さま入力用】申込フォーム!Q157)</f>
        <v/>
      </c>
      <c r="S143" s="68" t="str">
        <f>IF(【お客さま入力用】申込フォーム!T157="","",【お客さま入力用】申込フォーム!T157)</f>
        <v/>
      </c>
      <c r="T143" s="68" t="str">
        <f>IF(【お客さま入力用】申込フォーム!U157="","",【お客さま入力用】申込フォーム!U157)</f>
        <v/>
      </c>
      <c r="U143" s="68" t="str">
        <f>IF(【お客さま入力用】申込フォーム!V157="","",【お客さま入力用】申込フォーム!V157)</f>
        <v/>
      </c>
      <c r="V143" s="68" t="str">
        <f>IF(【お客さま入力用】申込フォーム!W157="","",【お客さま入力用】申込フォーム!W157)</f>
        <v/>
      </c>
      <c r="W143" s="68" t="str">
        <f>IF(【お客さま入力用】申込フォーム!X157="","",【お客さま入力用】申込フォーム!X157)</f>
        <v/>
      </c>
      <c r="X143" s="68" t="str">
        <f>IF(【お客さま入力用】申込フォーム!Y157="","",【お客さま入力用】申込フォーム!Y157)</f>
        <v/>
      </c>
      <c r="Y143" s="68" t="str">
        <f>IF(【お客さま入力用】申込フォーム!Z157="","",【お客さま入力用】申込フォーム!Z157)</f>
        <v/>
      </c>
      <c r="Z143" s="68" t="str">
        <f>IF(【お客さま入力用】申込フォーム!AA157="","",【お客さま入力用】申込フォーム!AA157)</f>
        <v/>
      </c>
      <c r="AA143" s="68" t="str">
        <f>IF(【お客さま入力用】申込フォーム!AB157="","",【お客さま入力用】申込フォーム!AB157)</f>
        <v/>
      </c>
      <c r="AB143" s="68" t="str">
        <f>IF(【お客さま入力用】申込フォーム!AC157="","",【お客さま入力用】申込フォーム!AC157)</f>
        <v/>
      </c>
      <c r="AC143" s="68" t="str">
        <f>IF(【お客さま入力用】申込フォーム!AD157="","",【お客さま入力用】申込フォーム!AD157)</f>
        <v/>
      </c>
      <c r="AD143" s="68" t="str">
        <f>IF(【お客さま入力用】申込フォーム!AE157="","",【お客さま入力用】申込フォーム!AE157)</f>
        <v/>
      </c>
      <c r="AE143" s="68" t="str">
        <f>IF(【お客さま入力用】申込フォーム!AF157="","",【お客さま入力用】申込フォーム!AF157)</f>
        <v/>
      </c>
      <c r="AF143" s="68" t="str">
        <f>IF(【お客さま入力用】申込フォーム!AG157="","",【お客さま入力用】申込フォーム!AG157)</f>
        <v/>
      </c>
      <c r="AG143" s="68" t="str">
        <f>IF(【お客さま入力用】申込フォーム!AH157="","",【お客さま入力用】申込フォーム!AH157)</f>
        <v/>
      </c>
      <c r="AH143" s="68" t="str">
        <f>IF(【お客さま入力用】申込フォーム!AI157="","",【お客さま入力用】申込フォーム!AI157)</f>
        <v/>
      </c>
      <c r="AI143" s="68" t="str">
        <f>IF(【お客さま入力用】申込フォーム!AJ157="","",【お客さま入力用】申込フォーム!AJ157)</f>
        <v/>
      </c>
      <c r="AJ143" s="68" t="str">
        <f>IF(【お客さま入力用】申込フォーム!AK157="","",【お客さま入力用】申込フォーム!AK157)</f>
        <v/>
      </c>
      <c r="AK143" s="68" t="str">
        <f>IF(【お客さま入力用】申込フォーム!AL157="","",【お客さま入力用】申込フォーム!AL157)</f>
        <v/>
      </c>
      <c r="AL143" s="68" t="str">
        <f>IF(【お客さま入力用】申込フォーム!AM157="","",【お客さま入力用】申込フォーム!AM157)</f>
        <v/>
      </c>
      <c r="AM143" s="68" t="str">
        <f>IF(【お客さま入力用】申込フォーム!AN157="","",【お客さま入力用】申込フォーム!AN157)</f>
        <v/>
      </c>
      <c r="AN143" s="68" t="str">
        <f>IF(【お客さま入力用】申込フォーム!AO157="","",【お客さま入力用】申込フォーム!AO157)</f>
        <v/>
      </c>
      <c r="AO143" s="68" t="str">
        <f>IF(【お客さま入力用】申込フォーム!AP157="","",【お客さま入力用】申込フォーム!AP157)</f>
        <v/>
      </c>
    </row>
    <row r="144" spans="2:41">
      <c r="B144" s="39">
        <v>137</v>
      </c>
      <c r="C144" s="39"/>
      <c r="D144" s="39"/>
      <c r="E144" s="68" t="str">
        <f>IF(【お客さま入力用】申込フォーム!C158="","",【お客さま入力用】申込フォーム!C158)</f>
        <v/>
      </c>
      <c r="F144" s="68" t="str">
        <f>IF(【お客さま入力用】申込フォーム!E158="","",【お客さま入力用】申込フォーム!E158)</f>
        <v/>
      </c>
      <c r="G144" s="68" t="str">
        <f>IF(【お客さま入力用】申込フォーム!F158="","",【お客さま入力用】申込フォーム!F158)</f>
        <v/>
      </c>
      <c r="H144" s="68" t="str">
        <f>IF(【お客さま入力用】申込フォーム!G158="","",【お客さま入力用】申込フォーム!G158)</f>
        <v/>
      </c>
      <c r="I144" s="68" t="str">
        <f>IF(【お客さま入力用】申込フォーム!H158="","",【お客さま入力用】申込フォーム!H158)</f>
        <v/>
      </c>
      <c r="J144" s="68" t="str">
        <f>IF(【お客さま入力用】申込フォーム!I158="","",【お客さま入力用】申込フォーム!I158)</f>
        <v/>
      </c>
      <c r="K144" s="68" t="str">
        <f>IF(【お客さま入力用】申込フォーム!J158="","",【お客さま入力用】申込フォーム!J158)</f>
        <v/>
      </c>
      <c r="L144" s="68" t="str">
        <f>IF(【お客さま入力用】申込フォーム!K158="","",【お客さま入力用】申込フォーム!K158)</f>
        <v/>
      </c>
      <c r="M144" s="68" t="str">
        <f>IF(【お客さま入力用】申込フォーム!L158="","",【お客さま入力用】申込フォーム!L158)</f>
        <v/>
      </c>
      <c r="N144" s="68" t="str">
        <f>IF(【お客さま入力用】申込フォーム!M158="","",【お客さま入力用】申込フォーム!M158)</f>
        <v/>
      </c>
      <c r="O144" s="68" t="str">
        <f>IF(【お客さま入力用】申込フォーム!N158="","",【お客さま入力用】申込フォーム!N158)</f>
        <v/>
      </c>
      <c r="P144" s="68" t="str">
        <f>IF(【お客さま入力用】申込フォーム!O158="","",【お客さま入力用】申込フォーム!O158)</f>
        <v/>
      </c>
      <c r="Q144" s="68" t="str">
        <f>IF(【お客さま入力用】申込フォーム!P158="","",【お客さま入力用】申込フォーム!P158)</f>
        <v/>
      </c>
      <c r="R144" s="68" t="str">
        <f>IF(【お客さま入力用】申込フォーム!Q158="","",【お客さま入力用】申込フォーム!Q158)</f>
        <v/>
      </c>
      <c r="S144" s="68" t="str">
        <f>IF(【お客さま入力用】申込フォーム!T158="","",【お客さま入力用】申込フォーム!T158)</f>
        <v/>
      </c>
      <c r="T144" s="68" t="str">
        <f>IF(【お客さま入力用】申込フォーム!U158="","",【お客さま入力用】申込フォーム!U158)</f>
        <v/>
      </c>
      <c r="U144" s="68" t="str">
        <f>IF(【お客さま入力用】申込フォーム!V158="","",【お客さま入力用】申込フォーム!V158)</f>
        <v/>
      </c>
      <c r="V144" s="68" t="str">
        <f>IF(【お客さま入力用】申込フォーム!W158="","",【お客さま入力用】申込フォーム!W158)</f>
        <v/>
      </c>
      <c r="W144" s="68" t="str">
        <f>IF(【お客さま入力用】申込フォーム!X158="","",【お客さま入力用】申込フォーム!X158)</f>
        <v/>
      </c>
      <c r="X144" s="68" t="str">
        <f>IF(【お客さま入力用】申込フォーム!Y158="","",【お客さま入力用】申込フォーム!Y158)</f>
        <v/>
      </c>
      <c r="Y144" s="68" t="str">
        <f>IF(【お客さま入力用】申込フォーム!Z158="","",【お客さま入力用】申込フォーム!Z158)</f>
        <v/>
      </c>
      <c r="Z144" s="68" t="str">
        <f>IF(【お客さま入力用】申込フォーム!AA158="","",【お客さま入力用】申込フォーム!AA158)</f>
        <v/>
      </c>
      <c r="AA144" s="68" t="str">
        <f>IF(【お客さま入力用】申込フォーム!AB158="","",【お客さま入力用】申込フォーム!AB158)</f>
        <v/>
      </c>
      <c r="AB144" s="68" t="str">
        <f>IF(【お客さま入力用】申込フォーム!AC158="","",【お客さま入力用】申込フォーム!AC158)</f>
        <v/>
      </c>
      <c r="AC144" s="68" t="str">
        <f>IF(【お客さま入力用】申込フォーム!AD158="","",【お客さま入力用】申込フォーム!AD158)</f>
        <v/>
      </c>
      <c r="AD144" s="68" t="str">
        <f>IF(【お客さま入力用】申込フォーム!AE158="","",【お客さま入力用】申込フォーム!AE158)</f>
        <v/>
      </c>
      <c r="AE144" s="68" t="str">
        <f>IF(【お客さま入力用】申込フォーム!AF158="","",【お客さま入力用】申込フォーム!AF158)</f>
        <v/>
      </c>
      <c r="AF144" s="68" t="str">
        <f>IF(【お客さま入力用】申込フォーム!AG158="","",【お客さま入力用】申込フォーム!AG158)</f>
        <v/>
      </c>
      <c r="AG144" s="68" t="str">
        <f>IF(【お客さま入力用】申込フォーム!AH158="","",【お客さま入力用】申込フォーム!AH158)</f>
        <v/>
      </c>
      <c r="AH144" s="68" t="str">
        <f>IF(【お客さま入力用】申込フォーム!AI158="","",【お客さま入力用】申込フォーム!AI158)</f>
        <v/>
      </c>
      <c r="AI144" s="68" t="str">
        <f>IF(【お客さま入力用】申込フォーム!AJ158="","",【お客さま入力用】申込フォーム!AJ158)</f>
        <v/>
      </c>
      <c r="AJ144" s="68" t="str">
        <f>IF(【お客さま入力用】申込フォーム!AK158="","",【お客さま入力用】申込フォーム!AK158)</f>
        <v/>
      </c>
      <c r="AK144" s="68" t="str">
        <f>IF(【お客さま入力用】申込フォーム!AL158="","",【お客さま入力用】申込フォーム!AL158)</f>
        <v/>
      </c>
      <c r="AL144" s="68" t="str">
        <f>IF(【お客さま入力用】申込フォーム!AM158="","",【お客さま入力用】申込フォーム!AM158)</f>
        <v/>
      </c>
      <c r="AM144" s="68" t="str">
        <f>IF(【お客さま入力用】申込フォーム!AN158="","",【お客さま入力用】申込フォーム!AN158)</f>
        <v/>
      </c>
      <c r="AN144" s="68" t="str">
        <f>IF(【お客さま入力用】申込フォーム!AO158="","",【お客さま入力用】申込フォーム!AO158)</f>
        <v/>
      </c>
      <c r="AO144" s="68" t="str">
        <f>IF(【お客さま入力用】申込フォーム!AP158="","",【お客さま入力用】申込フォーム!AP158)</f>
        <v/>
      </c>
    </row>
    <row r="145" spans="2:41">
      <c r="B145" s="39">
        <v>138</v>
      </c>
      <c r="C145" s="39"/>
      <c r="D145" s="39"/>
      <c r="E145" s="68" t="str">
        <f>IF(【お客さま入力用】申込フォーム!C159="","",【お客さま入力用】申込フォーム!C159)</f>
        <v/>
      </c>
      <c r="F145" s="68" t="str">
        <f>IF(【お客さま入力用】申込フォーム!E159="","",【お客さま入力用】申込フォーム!E159)</f>
        <v/>
      </c>
      <c r="G145" s="68" t="str">
        <f>IF(【お客さま入力用】申込フォーム!F159="","",【お客さま入力用】申込フォーム!F159)</f>
        <v/>
      </c>
      <c r="H145" s="68" t="str">
        <f>IF(【お客さま入力用】申込フォーム!G159="","",【お客さま入力用】申込フォーム!G159)</f>
        <v/>
      </c>
      <c r="I145" s="68" t="str">
        <f>IF(【お客さま入力用】申込フォーム!H159="","",【お客さま入力用】申込フォーム!H159)</f>
        <v/>
      </c>
      <c r="J145" s="68" t="str">
        <f>IF(【お客さま入力用】申込フォーム!I159="","",【お客さま入力用】申込フォーム!I159)</f>
        <v/>
      </c>
      <c r="K145" s="68" t="str">
        <f>IF(【お客さま入力用】申込フォーム!J159="","",【お客さま入力用】申込フォーム!J159)</f>
        <v/>
      </c>
      <c r="L145" s="68" t="str">
        <f>IF(【お客さま入力用】申込フォーム!K159="","",【お客さま入力用】申込フォーム!K159)</f>
        <v/>
      </c>
      <c r="M145" s="68" t="str">
        <f>IF(【お客さま入力用】申込フォーム!L159="","",【お客さま入力用】申込フォーム!L159)</f>
        <v/>
      </c>
      <c r="N145" s="68" t="str">
        <f>IF(【お客さま入力用】申込フォーム!M159="","",【お客さま入力用】申込フォーム!M159)</f>
        <v/>
      </c>
      <c r="O145" s="68" t="str">
        <f>IF(【お客さま入力用】申込フォーム!N159="","",【お客さま入力用】申込フォーム!N159)</f>
        <v/>
      </c>
      <c r="P145" s="68" t="str">
        <f>IF(【お客さま入力用】申込フォーム!O159="","",【お客さま入力用】申込フォーム!O159)</f>
        <v/>
      </c>
      <c r="Q145" s="68" t="str">
        <f>IF(【お客さま入力用】申込フォーム!P159="","",【お客さま入力用】申込フォーム!P159)</f>
        <v/>
      </c>
      <c r="R145" s="68" t="str">
        <f>IF(【お客さま入力用】申込フォーム!Q159="","",【お客さま入力用】申込フォーム!Q159)</f>
        <v/>
      </c>
      <c r="S145" s="68" t="str">
        <f>IF(【お客さま入力用】申込フォーム!T159="","",【お客さま入力用】申込フォーム!T159)</f>
        <v/>
      </c>
      <c r="T145" s="68" t="str">
        <f>IF(【お客さま入力用】申込フォーム!U159="","",【お客さま入力用】申込フォーム!U159)</f>
        <v/>
      </c>
      <c r="U145" s="68" t="str">
        <f>IF(【お客さま入力用】申込フォーム!V159="","",【お客さま入力用】申込フォーム!V159)</f>
        <v/>
      </c>
      <c r="V145" s="68" t="str">
        <f>IF(【お客さま入力用】申込フォーム!W159="","",【お客さま入力用】申込フォーム!W159)</f>
        <v/>
      </c>
      <c r="W145" s="68" t="str">
        <f>IF(【お客さま入力用】申込フォーム!X159="","",【お客さま入力用】申込フォーム!X159)</f>
        <v/>
      </c>
      <c r="X145" s="68" t="str">
        <f>IF(【お客さま入力用】申込フォーム!Y159="","",【お客さま入力用】申込フォーム!Y159)</f>
        <v/>
      </c>
      <c r="Y145" s="68" t="str">
        <f>IF(【お客さま入力用】申込フォーム!Z159="","",【お客さま入力用】申込フォーム!Z159)</f>
        <v/>
      </c>
      <c r="Z145" s="68" t="str">
        <f>IF(【お客さま入力用】申込フォーム!AA159="","",【お客さま入力用】申込フォーム!AA159)</f>
        <v/>
      </c>
      <c r="AA145" s="68" t="str">
        <f>IF(【お客さま入力用】申込フォーム!AB159="","",【お客さま入力用】申込フォーム!AB159)</f>
        <v/>
      </c>
      <c r="AB145" s="68" t="str">
        <f>IF(【お客さま入力用】申込フォーム!AC159="","",【お客さま入力用】申込フォーム!AC159)</f>
        <v/>
      </c>
      <c r="AC145" s="68" t="str">
        <f>IF(【お客さま入力用】申込フォーム!AD159="","",【お客さま入力用】申込フォーム!AD159)</f>
        <v/>
      </c>
      <c r="AD145" s="68" t="str">
        <f>IF(【お客さま入力用】申込フォーム!AE159="","",【お客さま入力用】申込フォーム!AE159)</f>
        <v/>
      </c>
      <c r="AE145" s="68" t="str">
        <f>IF(【お客さま入力用】申込フォーム!AF159="","",【お客さま入力用】申込フォーム!AF159)</f>
        <v/>
      </c>
      <c r="AF145" s="68" t="str">
        <f>IF(【お客さま入力用】申込フォーム!AG159="","",【お客さま入力用】申込フォーム!AG159)</f>
        <v/>
      </c>
      <c r="AG145" s="68" t="str">
        <f>IF(【お客さま入力用】申込フォーム!AH159="","",【お客さま入力用】申込フォーム!AH159)</f>
        <v/>
      </c>
      <c r="AH145" s="68" t="str">
        <f>IF(【お客さま入力用】申込フォーム!AI159="","",【お客さま入力用】申込フォーム!AI159)</f>
        <v/>
      </c>
      <c r="AI145" s="68" t="str">
        <f>IF(【お客さま入力用】申込フォーム!AJ159="","",【お客さま入力用】申込フォーム!AJ159)</f>
        <v/>
      </c>
      <c r="AJ145" s="68" t="str">
        <f>IF(【お客さま入力用】申込フォーム!AK159="","",【お客さま入力用】申込フォーム!AK159)</f>
        <v/>
      </c>
      <c r="AK145" s="68" t="str">
        <f>IF(【お客さま入力用】申込フォーム!AL159="","",【お客さま入力用】申込フォーム!AL159)</f>
        <v/>
      </c>
      <c r="AL145" s="68" t="str">
        <f>IF(【お客さま入力用】申込フォーム!AM159="","",【お客さま入力用】申込フォーム!AM159)</f>
        <v/>
      </c>
      <c r="AM145" s="68" t="str">
        <f>IF(【お客さま入力用】申込フォーム!AN159="","",【お客さま入力用】申込フォーム!AN159)</f>
        <v/>
      </c>
      <c r="AN145" s="68" t="str">
        <f>IF(【お客さま入力用】申込フォーム!AO159="","",【お客さま入力用】申込フォーム!AO159)</f>
        <v/>
      </c>
      <c r="AO145" s="68" t="str">
        <f>IF(【お客さま入力用】申込フォーム!AP159="","",【お客さま入力用】申込フォーム!AP159)</f>
        <v/>
      </c>
    </row>
    <row r="146" spans="2:41">
      <c r="B146" s="39">
        <v>139</v>
      </c>
      <c r="C146" s="39"/>
      <c r="D146" s="39"/>
      <c r="E146" s="68" t="str">
        <f>IF(【お客さま入力用】申込フォーム!C160="","",【お客さま入力用】申込フォーム!C160)</f>
        <v/>
      </c>
      <c r="F146" s="68" t="str">
        <f>IF(【お客さま入力用】申込フォーム!E160="","",【お客さま入力用】申込フォーム!E160)</f>
        <v/>
      </c>
      <c r="G146" s="68" t="str">
        <f>IF(【お客さま入力用】申込フォーム!F160="","",【お客さま入力用】申込フォーム!F160)</f>
        <v/>
      </c>
      <c r="H146" s="68" t="str">
        <f>IF(【お客さま入力用】申込フォーム!G160="","",【お客さま入力用】申込フォーム!G160)</f>
        <v/>
      </c>
      <c r="I146" s="68" t="str">
        <f>IF(【お客さま入力用】申込フォーム!H160="","",【お客さま入力用】申込フォーム!H160)</f>
        <v/>
      </c>
      <c r="J146" s="68" t="str">
        <f>IF(【お客さま入力用】申込フォーム!I160="","",【お客さま入力用】申込フォーム!I160)</f>
        <v/>
      </c>
      <c r="K146" s="68" t="str">
        <f>IF(【お客さま入力用】申込フォーム!J160="","",【お客さま入力用】申込フォーム!J160)</f>
        <v/>
      </c>
      <c r="L146" s="68" t="str">
        <f>IF(【お客さま入力用】申込フォーム!K160="","",【お客さま入力用】申込フォーム!K160)</f>
        <v/>
      </c>
      <c r="M146" s="68" t="str">
        <f>IF(【お客さま入力用】申込フォーム!L160="","",【お客さま入力用】申込フォーム!L160)</f>
        <v/>
      </c>
      <c r="N146" s="68" t="str">
        <f>IF(【お客さま入力用】申込フォーム!M160="","",【お客さま入力用】申込フォーム!M160)</f>
        <v/>
      </c>
      <c r="O146" s="68" t="str">
        <f>IF(【お客さま入力用】申込フォーム!N160="","",【お客さま入力用】申込フォーム!N160)</f>
        <v/>
      </c>
      <c r="P146" s="68" t="str">
        <f>IF(【お客さま入力用】申込フォーム!O160="","",【お客さま入力用】申込フォーム!O160)</f>
        <v/>
      </c>
      <c r="Q146" s="68" t="str">
        <f>IF(【お客さま入力用】申込フォーム!P160="","",【お客さま入力用】申込フォーム!P160)</f>
        <v/>
      </c>
      <c r="R146" s="68" t="str">
        <f>IF(【お客さま入力用】申込フォーム!Q160="","",【お客さま入力用】申込フォーム!Q160)</f>
        <v/>
      </c>
      <c r="S146" s="68" t="str">
        <f>IF(【お客さま入力用】申込フォーム!T160="","",【お客さま入力用】申込フォーム!T160)</f>
        <v/>
      </c>
      <c r="T146" s="68" t="str">
        <f>IF(【お客さま入力用】申込フォーム!U160="","",【お客さま入力用】申込フォーム!U160)</f>
        <v/>
      </c>
      <c r="U146" s="68" t="str">
        <f>IF(【お客さま入力用】申込フォーム!V160="","",【お客さま入力用】申込フォーム!V160)</f>
        <v/>
      </c>
      <c r="V146" s="68" t="str">
        <f>IF(【お客さま入力用】申込フォーム!W160="","",【お客さま入力用】申込フォーム!W160)</f>
        <v/>
      </c>
      <c r="W146" s="68" t="str">
        <f>IF(【お客さま入力用】申込フォーム!X160="","",【お客さま入力用】申込フォーム!X160)</f>
        <v/>
      </c>
      <c r="X146" s="68" t="str">
        <f>IF(【お客さま入力用】申込フォーム!Y160="","",【お客さま入力用】申込フォーム!Y160)</f>
        <v/>
      </c>
      <c r="Y146" s="68" t="str">
        <f>IF(【お客さま入力用】申込フォーム!Z160="","",【お客さま入力用】申込フォーム!Z160)</f>
        <v/>
      </c>
      <c r="Z146" s="68" t="str">
        <f>IF(【お客さま入力用】申込フォーム!AA160="","",【お客さま入力用】申込フォーム!AA160)</f>
        <v/>
      </c>
      <c r="AA146" s="68" t="str">
        <f>IF(【お客さま入力用】申込フォーム!AB160="","",【お客さま入力用】申込フォーム!AB160)</f>
        <v/>
      </c>
      <c r="AB146" s="68" t="str">
        <f>IF(【お客さま入力用】申込フォーム!AC160="","",【お客さま入力用】申込フォーム!AC160)</f>
        <v/>
      </c>
      <c r="AC146" s="68" t="str">
        <f>IF(【お客さま入力用】申込フォーム!AD160="","",【お客さま入力用】申込フォーム!AD160)</f>
        <v/>
      </c>
      <c r="AD146" s="68" t="str">
        <f>IF(【お客さま入力用】申込フォーム!AE160="","",【お客さま入力用】申込フォーム!AE160)</f>
        <v/>
      </c>
      <c r="AE146" s="68" t="str">
        <f>IF(【お客さま入力用】申込フォーム!AF160="","",【お客さま入力用】申込フォーム!AF160)</f>
        <v/>
      </c>
      <c r="AF146" s="68" t="str">
        <f>IF(【お客さま入力用】申込フォーム!AG160="","",【お客さま入力用】申込フォーム!AG160)</f>
        <v/>
      </c>
      <c r="AG146" s="68" t="str">
        <f>IF(【お客さま入力用】申込フォーム!AH160="","",【お客さま入力用】申込フォーム!AH160)</f>
        <v/>
      </c>
      <c r="AH146" s="68" t="str">
        <f>IF(【お客さま入力用】申込フォーム!AI160="","",【お客さま入力用】申込フォーム!AI160)</f>
        <v/>
      </c>
      <c r="AI146" s="68" t="str">
        <f>IF(【お客さま入力用】申込フォーム!AJ160="","",【お客さま入力用】申込フォーム!AJ160)</f>
        <v/>
      </c>
      <c r="AJ146" s="68" t="str">
        <f>IF(【お客さま入力用】申込フォーム!AK160="","",【お客さま入力用】申込フォーム!AK160)</f>
        <v/>
      </c>
      <c r="AK146" s="68" t="str">
        <f>IF(【お客さま入力用】申込フォーム!AL160="","",【お客さま入力用】申込フォーム!AL160)</f>
        <v/>
      </c>
      <c r="AL146" s="68" t="str">
        <f>IF(【お客さま入力用】申込フォーム!AM160="","",【お客さま入力用】申込フォーム!AM160)</f>
        <v/>
      </c>
      <c r="AM146" s="68" t="str">
        <f>IF(【お客さま入力用】申込フォーム!AN160="","",【お客さま入力用】申込フォーム!AN160)</f>
        <v/>
      </c>
      <c r="AN146" s="68" t="str">
        <f>IF(【お客さま入力用】申込フォーム!AO160="","",【お客さま入力用】申込フォーム!AO160)</f>
        <v/>
      </c>
      <c r="AO146" s="68" t="str">
        <f>IF(【お客さま入力用】申込フォーム!AP160="","",【お客さま入力用】申込フォーム!AP160)</f>
        <v/>
      </c>
    </row>
    <row r="147" spans="2:41">
      <c r="B147" s="39">
        <v>140</v>
      </c>
      <c r="C147" s="39"/>
      <c r="D147" s="39"/>
      <c r="E147" s="68" t="str">
        <f>IF(【お客さま入力用】申込フォーム!C161="","",【お客さま入力用】申込フォーム!C161)</f>
        <v/>
      </c>
      <c r="F147" s="68" t="str">
        <f>IF(【お客さま入力用】申込フォーム!E161="","",【お客さま入力用】申込フォーム!E161)</f>
        <v/>
      </c>
      <c r="G147" s="68" t="str">
        <f>IF(【お客さま入力用】申込フォーム!F161="","",【お客さま入力用】申込フォーム!F161)</f>
        <v/>
      </c>
      <c r="H147" s="68" t="str">
        <f>IF(【お客さま入力用】申込フォーム!G161="","",【お客さま入力用】申込フォーム!G161)</f>
        <v/>
      </c>
      <c r="I147" s="68" t="str">
        <f>IF(【お客さま入力用】申込フォーム!H161="","",【お客さま入力用】申込フォーム!H161)</f>
        <v/>
      </c>
      <c r="J147" s="68" t="str">
        <f>IF(【お客さま入力用】申込フォーム!I161="","",【お客さま入力用】申込フォーム!I161)</f>
        <v/>
      </c>
      <c r="K147" s="68" t="str">
        <f>IF(【お客さま入力用】申込フォーム!J161="","",【お客さま入力用】申込フォーム!J161)</f>
        <v/>
      </c>
      <c r="L147" s="68" t="str">
        <f>IF(【お客さま入力用】申込フォーム!K161="","",【お客さま入力用】申込フォーム!K161)</f>
        <v/>
      </c>
      <c r="M147" s="68" t="str">
        <f>IF(【お客さま入力用】申込フォーム!L161="","",【お客さま入力用】申込フォーム!L161)</f>
        <v/>
      </c>
      <c r="N147" s="68" t="str">
        <f>IF(【お客さま入力用】申込フォーム!M161="","",【お客さま入力用】申込フォーム!M161)</f>
        <v/>
      </c>
      <c r="O147" s="68" t="str">
        <f>IF(【お客さま入力用】申込フォーム!N161="","",【お客さま入力用】申込フォーム!N161)</f>
        <v/>
      </c>
      <c r="P147" s="68" t="str">
        <f>IF(【お客さま入力用】申込フォーム!O161="","",【お客さま入力用】申込フォーム!O161)</f>
        <v/>
      </c>
      <c r="Q147" s="68" t="str">
        <f>IF(【お客さま入力用】申込フォーム!P161="","",【お客さま入力用】申込フォーム!P161)</f>
        <v/>
      </c>
      <c r="R147" s="68" t="str">
        <f>IF(【お客さま入力用】申込フォーム!Q161="","",【お客さま入力用】申込フォーム!Q161)</f>
        <v/>
      </c>
      <c r="S147" s="68" t="str">
        <f>IF(【お客さま入力用】申込フォーム!T161="","",【お客さま入力用】申込フォーム!T161)</f>
        <v/>
      </c>
      <c r="T147" s="68" t="str">
        <f>IF(【お客さま入力用】申込フォーム!U161="","",【お客さま入力用】申込フォーム!U161)</f>
        <v/>
      </c>
      <c r="U147" s="68" t="str">
        <f>IF(【お客さま入力用】申込フォーム!V161="","",【お客さま入力用】申込フォーム!V161)</f>
        <v/>
      </c>
      <c r="V147" s="68" t="str">
        <f>IF(【お客さま入力用】申込フォーム!W161="","",【お客さま入力用】申込フォーム!W161)</f>
        <v/>
      </c>
      <c r="W147" s="68" t="str">
        <f>IF(【お客さま入力用】申込フォーム!X161="","",【お客さま入力用】申込フォーム!X161)</f>
        <v/>
      </c>
      <c r="X147" s="68" t="str">
        <f>IF(【お客さま入力用】申込フォーム!Y161="","",【お客さま入力用】申込フォーム!Y161)</f>
        <v/>
      </c>
      <c r="Y147" s="68" t="str">
        <f>IF(【お客さま入力用】申込フォーム!Z161="","",【お客さま入力用】申込フォーム!Z161)</f>
        <v/>
      </c>
      <c r="Z147" s="68" t="str">
        <f>IF(【お客さま入力用】申込フォーム!AA161="","",【お客さま入力用】申込フォーム!AA161)</f>
        <v/>
      </c>
      <c r="AA147" s="68" t="str">
        <f>IF(【お客さま入力用】申込フォーム!AB161="","",【お客さま入力用】申込フォーム!AB161)</f>
        <v/>
      </c>
      <c r="AB147" s="68" t="str">
        <f>IF(【お客さま入力用】申込フォーム!AC161="","",【お客さま入力用】申込フォーム!AC161)</f>
        <v/>
      </c>
      <c r="AC147" s="68" t="str">
        <f>IF(【お客さま入力用】申込フォーム!AD161="","",【お客さま入力用】申込フォーム!AD161)</f>
        <v/>
      </c>
      <c r="AD147" s="68" t="str">
        <f>IF(【お客さま入力用】申込フォーム!AE161="","",【お客さま入力用】申込フォーム!AE161)</f>
        <v/>
      </c>
      <c r="AE147" s="68" t="str">
        <f>IF(【お客さま入力用】申込フォーム!AF161="","",【お客さま入力用】申込フォーム!AF161)</f>
        <v/>
      </c>
      <c r="AF147" s="68" t="str">
        <f>IF(【お客さま入力用】申込フォーム!AG161="","",【お客さま入力用】申込フォーム!AG161)</f>
        <v/>
      </c>
      <c r="AG147" s="68" t="str">
        <f>IF(【お客さま入力用】申込フォーム!AH161="","",【お客さま入力用】申込フォーム!AH161)</f>
        <v/>
      </c>
      <c r="AH147" s="68" t="str">
        <f>IF(【お客さま入力用】申込フォーム!AI161="","",【お客さま入力用】申込フォーム!AI161)</f>
        <v/>
      </c>
      <c r="AI147" s="68" t="str">
        <f>IF(【お客さま入力用】申込フォーム!AJ161="","",【お客さま入力用】申込フォーム!AJ161)</f>
        <v/>
      </c>
      <c r="AJ147" s="68" t="str">
        <f>IF(【お客さま入力用】申込フォーム!AK161="","",【お客さま入力用】申込フォーム!AK161)</f>
        <v/>
      </c>
      <c r="AK147" s="68" t="str">
        <f>IF(【お客さま入力用】申込フォーム!AL161="","",【お客さま入力用】申込フォーム!AL161)</f>
        <v/>
      </c>
      <c r="AL147" s="68" t="str">
        <f>IF(【お客さま入力用】申込フォーム!AM161="","",【お客さま入力用】申込フォーム!AM161)</f>
        <v/>
      </c>
      <c r="AM147" s="68" t="str">
        <f>IF(【お客さま入力用】申込フォーム!AN161="","",【お客さま入力用】申込フォーム!AN161)</f>
        <v/>
      </c>
      <c r="AN147" s="68" t="str">
        <f>IF(【お客さま入力用】申込フォーム!AO161="","",【お客さま入力用】申込フォーム!AO161)</f>
        <v/>
      </c>
      <c r="AO147" s="68" t="str">
        <f>IF(【お客さま入力用】申込フォーム!AP161="","",【お客さま入力用】申込フォーム!AP161)</f>
        <v/>
      </c>
    </row>
    <row r="148" spans="2:41">
      <c r="B148" s="39">
        <v>141</v>
      </c>
      <c r="C148" s="39"/>
      <c r="D148" s="39"/>
      <c r="E148" s="68" t="str">
        <f>IF(【お客さま入力用】申込フォーム!C162="","",【お客さま入力用】申込フォーム!C162)</f>
        <v/>
      </c>
      <c r="F148" s="68" t="str">
        <f>IF(【お客さま入力用】申込フォーム!E162="","",【お客さま入力用】申込フォーム!E162)</f>
        <v/>
      </c>
      <c r="G148" s="68" t="str">
        <f>IF(【お客さま入力用】申込フォーム!F162="","",【お客さま入力用】申込フォーム!F162)</f>
        <v/>
      </c>
      <c r="H148" s="68" t="str">
        <f>IF(【お客さま入力用】申込フォーム!G162="","",【お客さま入力用】申込フォーム!G162)</f>
        <v/>
      </c>
      <c r="I148" s="68" t="str">
        <f>IF(【お客さま入力用】申込フォーム!H162="","",【お客さま入力用】申込フォーム!H162)</f>
        <v/>
      </c>
      <c r="J148" s="68" t="str">
        <f>IF(【お客さま入力用】申込フォーム!I162="","",【お客さま入力用】申込フォーム!I162)</f>
        <v/>
      </c>
      <c r="K148" s="68" t="str">
        <f>IF(【お客さま入力用】申込フォーム!J162="","",【お客さま入力用】申込フォーム!J162)</f>
        <v/>
      </c>
      <c r="L148" s="68" t="str">
        <f>IF(【お客さま入力用】申込フォーム!K162="","",【お客さま入力用】申込フォーム!K162)</f>
        <v/>
      </c>
      <c r="M148" s="68" t="str">
        <f>IF(【お客さま入力用】申込フォーム!L162="","",【お客さま入力用】申込フォーム!L162)</f>
        <v/>
      </c>
      <c r="N148" s="68" t="str">
        <f>IF(【お客さま入力用】申込フォーム!M162="","",【お客さま入力用】申込フォーム!M162)</f>
        <v/>
      </c>
      <c r="O148" s="68" t="str">
        <f>IF(【お客さま入力用】申込フォーム!N162="","",【お客さま入力用】申込フォーム!N162)</f>
        <v/>
      </c>
      <c r="P148" s="68" t="str">
        <f>IF(【お客さま入力用】申込フォーム!O162="","",【お客さま入力用】申込フォーム!O162)</f>
        <v/>
      </c>
      <c r="Q148" s="68" t="str">
        <f>IF(【お客さま入力用】申込フォーム!P162="","",【お客さま入力用】申込フォーム!P162)</f>
        <v/>
      </c>
      <c r="R148" s="68" t="str">
        <f>IF(【お客さま入力用】申込フォーム!Q162="","",【お客さま入力用】申込フォーム!Q162)</f>
        <v/>
      </c>
      <c r="S148" s="68" t="str">
        <f>IF(【お客さま入力用】申込フォーム!T162="","",【お客さま入力用】申込フォーム!T162)</f>
        <v/>
      </c>
      <c r="T148" s="68" t="str">
        <f>IF(【お客さま入力用】申込フォーム!U162="","",【お客さま入力用】申込フォーム!U162)</f>
        <v/>
      </c>
      <c r="U148" s="68" t="str">
        <f>IF(【お客さま入力用】申込フォーム!V162="","",【お客さま入力用】申込フォーム!V162)</f>
        <v/>
      </c>
      <c r="V148" s="68" t="str">
        <f>IF(【お客さま入力用】申込フォーム!W162="","",【お客さま入力用】申込フォーム!W162)</f>
        <v/>
      </c>
      <c r="W148" s="68" t="str">
        <f>IF(【お客さま入力用】申込フォーム!X162="","",【お客さま入力用】申込フォーム!X162)</f>
        <v/>
      </c>
      <c r="X148" s="68" t="str">
        <f>IF(【お客さま入力用】申込フォーム!Y162="","",【お客さま入力用】申込フォーム!Y162)</f>
        <v/>
      </c>
      <c r="Y148" s="68" t="str">
        <f>IF(【お客さま入力用】申込フォーム!Z162="","",【お客さま入力用】申込フォーム!Z162)</f>
        <v/>
      </c>
      <c r="Z148" s="68" t="str">
        <f>IF(【お客さま入力用】申込フォーム!AA162="","",【お客さま入力用】申込フォーム!AA162)</f>
        <v/>
      </c>
      <c r="AA148" s="68" t="str">
        <f>IF(【お客さま入力用】申込フォーム!AB162="","",【お客さま入力用】申込フォーム!AB162)</f>
        <v/>
      </c>
      <c r="AB148" s="68" t="str">
        <f>IF(【お客さま入力用】申込フォーム!AC162="","",【お客さま入力用】申込フォーム!AC162)</f>
        <v/>
      </c>
      <c r="AC148" s="68" t="str">
        <f>IF(【お客さま入力用】申込フォーム!AD162="","",【お客さま入力用】申込フォーム!AD162)</f>
        <v/>
      </c>
      <c r="AD148" s="68" t="str">
        <f>IF(【お客さま入力用】申込フォーム!AE162="","",【お客さま入力用】申込フォーム!AE162)</f>
        <v/>
      </c>
      <c r="AE148" s="68" t="str">
        <f>IF(【お客さま入力用】申込フォーム!AF162="","",【お客さま入力用】申込フォーム!AF162)</f>
        <v/>
      </c>
      <c r="AF148" s="68" t="str">
        <f>IF(【お客さま入力用】申込フォーム!AG162="","",【お客さま入力用】申込フォーム!AG162)</f>
        <v/>
      </c>
      <c r="AG148" s="68" t="str">
        <f>IF(【お客さま入力用】申込フォーム!AH162="","",【お客さま入力用】申込フォーム!AH162)</f>
        <v/>
      </c>
      <c r="AH148" s="68" t="str">
        <f>IF(【お客さま入力用】申込フォーム!AI162="","",【お客さま入力用】申込フォーム!AI162)</f>
        <v/>
      </c>
      <c r="AI148" s="68" t="str">
        <f>IF(【お客さま入力用】申込フォーム!AJ162="","",【お客さま入力用】申込フォーム!AJ162)</f>
        <v/>
      </c>
      <c r="AJ148" s="68" t="str">
        <f>IF(【お客さま入力用】申込フォーム!AK162="","",【お客さま入力用】申込フォーム!AK162)</f>
        <v/>
      </c>
      <c r="AK148" s="68" t="str">
        <f>IF(【お客さま入力用】申込フォーム!AL162="","",【お客さま入力用】申込フォーム!AL162)</f>
        <v/>
      </c>
      <c r="AL148" s="68" t="str">
        <f>IF(【お客さま入力用】申込フォーム!AM162="","",【お客さま入力用】申込フォーム!AM162)</f>
        <v/>
      </c>
      <c r="AM148" s="68" t="str">
        <f>IF(【お客さま入力用】申込フォーム!AN162="","",【お客さま入力用】申込フォーム!AN162)</f>
        <v/>
      </c>
      <c r="AN148" s="68" t="str">
        <f>IF(【お客さま入力用】申込フォーム!AO162="","",【お客さま入力用】申込フォーム!AO162)</f>
        <v/>
      </c>
      <c r="AO148" s="68" t="str">
        <f>IF(【お客さま入力用】申込フォーム!AP162="","",【お客さま入力用】申込フォーム!AP162)</f>
        <v/>
      </c>
    </row>
    <row r="149" spans="2:41">
      <c r="B149" s="39">
        <v>142</v>
      </c>
      <c r="C149" s="39"/>
      <c r="D149" s="39"/>
      <c r="E149" s="68" t="str">
        <f>IF(【お客さま入力用】申込フォーム!C163="","",【お客さま入力用】申込フォーム!C163)</f>
        <v/>
      </c>
      <c r="F149" s="68" t="str">
        <f>IF(【お客さま入力用】申込フォーム!E163="","",【お客さま入力用】申込フォーム!E163)</f>
        <v/>
      </c>
      <c r="G149" s="68" t="str">
        <f>IF(【お客さま入力用】申込フォーム!F163="","",【お客さま入力用】申込フォーム!F163)</f>
        <v/>
      </c>
      <c r="H149" s="68" t="str">
        <f>IF(【お客さま入力用】申込フォーム!G163="","",【お客さま入力用】申込フォーム!G163)</f>
        <v/>
      </c>
      <c r="I149" s="68" t="str">
        <f>IF(【お客さま入力用】申込フォーム!H163="","",【お客さま入力用】申込フォーム!H163)</f>
        <v/>
      </c>
      <c r="J149" s="68" t="str">
        <f>IF(【お客さま入力用】申込フォーム!I163="","",【お客さま入力用】申込フォーム!I163)</f>
        <v/>
      </c>
      <c r="K149" s="68" t="str">
        <f>IF(【お客さま入力用】申込フォーム!J163="","",【お客さま入力用】申込フォーム!J163)</f>
        <v/>
      </c>
      <c r="L149" s="68" t="str">
        <f>IF(【お客さま入力用】申込フォーム!K163="","",【お客さま入力用】申込フォーム!K163)</f>
        <v/>
      </c>
      <c r="M149" s="68" t="str">
        <f>IF(【お客さま入力用】申込フォーム!L163="","",【お客さま入力用】申込フォーム!L163)</f>
        <v/>
      </c>
      <c r="N149" s="68" t="str">
        <f>IF(【お客さま入力用】申込フォーム!M163="","",【お客さま入力用】申込フォーム!M163)</f>
        <v/>
      </c>
      <c r="O149" s="68" t="str">
        <f>IF(【お客さま入力用】申込フォーム!N163="","",【お客さま入力用】申込フォーム!N163)</f>
        <v/>
      </c>
      <c r="P149" s="68" t="str">
        <f>IF(【お客さま入力用】申込フォーム!O163="","",【お客さま入力用】申込フォーム!O163)</f>
        <v/>
      </c>
      <c r="Q149" s="68" t="str">
        <f>IF(【お客さま入力用】申込フォーム!P163="","",【お客さま入力用】申込フォーム!P163)</f>
        <v/>
      </c>
      <c r="R149" s="68" t="str">
        <f>IF(【お客さま入力用】申込フォーム!Q163="","",【お客さま入力用】申込フォーム!Q163)</f>
        <v/>
      </c>
      <c r="S149" s="68" t="str">
        <f>IF(【お客さま入力用】申込フォーム!T163="","",【お客さま入力用】申込フォーム!T163)</f>
        <v/>
      </c>
      <c r="T149" s="68" t="str">
        <f>IF(【お客さま入力用】申込フォーム!U163="","",【お客さま入力用】申込フォーム!U163)</f>
        <v/>
      </c>
      <c r="U149" s="68" t="str">
        <f>IF(【お客さま入力用】申込フォーム!V163="","",【お客さま入力用】申込フォーム!V163)</f>
        <v/>
      </c>
      <c r="V149" s="68" t="str">
        <f>IF(【お客さま入力用】申込フォーム!W163="","",【お客さま入力用】申込フォーム!W163)</f>
        <v/>
      </c>
      <c r="W149" s="68" t="str">
        <f>IF(【お客さま入力用】申込フォーム!X163="","",【お客さま入力用】申込フォーム!X163)</f>
        <v/>
      </c>
      <c r="X149" s="68" t="str">
        <f>IF(【お客さま入力用】申込フォーム!Y163="","",【お客さま入力用】申込フォーム!Y163)</f>
        <v/>
      </c>
      <c r="Y149" s="68" t="str">
        <f>IF(【お客さま入力用】申込フォーム!Z163="","",【お客さま入力用】申込フォーム!Z163)</f>
        <v/>
      </c>
      <c r="Z149" s="68" t="str">
        <f>IF(【お客さま入力用】申込フォーム!AA163="","",【お客さま入力用】申込フォーム!AA163)</f>
        <v/>
      </c>
      <c r="AA149" s="68" t="str">
        <f>IF(【お客さま入力用】申込フォーム!AB163="","",【お客さま入力用】申込フォーム!AB163)</f>
        <v/>
      </c>
      <c r="AB149" s="68" t="str">
        <f>IF(【お客さま入力用】申込フォーム!AC163="","",【お客さま入力用】申込フォーム!AC163)</f>
        <v/>
      </c>
      <c r="AC149" s="68" t="str">
        <f>IF(【お客さま入力用】申込フォーム!AD163="","",【お客さま入力用】申込フォーム!AD163)</f>
        <v/>
      </c>
      <c r="AD149" s="68" t="str">
        <f>IF(【お客さま入力用】申込フォーム!AE163="","",【お客さま入力用】申込フォーム!AE163)</f>
        <v/>
      </c>
      <c r="AE149" s="68" t="str">
        <f>IF(【お客さま入力用】申込フォーム!AF163="","",【お客さま入力用】申込フォーム!AF163)</f>
        <v/>
      </c>
      <c r="AF149" s="68" t="str">
        <f>IF(【お客さま入力用】申込フォーム!AG163="","",【お客さま入力用】申込フォーム!AG163)</f>
        <v/>
      </c>
      <c r="AG149" s="68" t="str">
        <f>IF(【お客さま入力用】申込フォーム!AH163="","",【お客さま入力用】申込フォーム!AH163)</f>
        <v/>
      </c>
      <c r="AH149" s="68" t="str">
        <f>IF(【お客さま入力用】申込フォーム!AI163="","",【お客さま入力用】申込フォーム!AI163)</f>
        <v/>
      </c>
      <c r="AI149" s="68" t="str">
        <f>IF(【お客さま入力用】申込フォーム!AJ163="","",【お客さま入力用】申込フォーム!AJ163)</f>
        <v/>
      </c>
      <c r="AJ149" s="68" t="str">
        <f>IF(【お客さま入力用】申込フォーム!AK163="","",【お客さま入力用】申込フォーム!AK163)</f>
        <v/>
      </c>
      <c r="AK149" s="68" t="str">
        <f>IF(【お客さま入力用】申込フォーム!AL163="","",【お客さま入力用】申込フォーム!AL163)</f>
        <v/>
      </c>
      <c r="AL149" s="68" t="str">
        <f>IF(【お客さま入力用】申込フォーム!AM163="","",【お客さま入力用】申込フォーム!AM163)</f>
        <v/>
      </c>
      <c r="AM149" s="68" t="str">
        <f>IF(【お客さま入力用】申込フォーム!AN163="","",【お客さま入力用】申込フォーム!AN163)</f>
        <v/>
      </c>
      <c r="AN149" s="68" t="str">
        <f>IF(【お客さま入力用】申込フォーム!AO163="","",【お客さま入力用】申込フォーム!AO163)</f>
        <v/>
      </c>
      <c r="AO149" s="68" t="str">
        <f>IF(【お客さま入力用】申込フォーム!AP163="","",【お客さま入力用】申込フォーム!AP163)</f>
        <v/>
      </c>
    </row>
    <row r="150" spans="2:41">
      <c r="B150" s="39">
        <v>143</v>
      </c>
      <c r="C150" s="39"/>
      <c r="D150" s="39"/>
      <c r="E150" s="68" t="str">
        <f>IF(【お客さま入力用】申込フォーム!C164="","",【お客さま入力用】申込フォーム!C164)</f>
        <v/>
      </c>
      <c r="F150" s="68" t="str">
        <f>IF(【お客さま入力用】申込フォーム!E164="","",【お客さま入力用】申込フォーム!E164)</f>
        <v/>
      </c>
      <c r="G150" s="68" t="str">
        <f>IF(【お客さま入力用】申込フォーム!F164="","",【お客さま入力用】申込フォーム!F164)</f>
        <v/>
      </c>
      <c r="H150" s="68" t="str">
        <f>IF(【お客さま入力用】申込フォーム!G164="","",【お客さま入力用】申込フォーム!G164)</f>
        <v/>
      </c>
      <c r="I150" s="68" t="str">
        <f>IF(【お客さま入力用】申込フォーム!H164="","",【お客さま入力用】申込フォーム!H164)</f>
        <v/>
      </c>
      <c r="J150" s="68" t="str">
        <f>IF(【お客さま入力用】申込フォーム!I164="","",【お客さま入力用】申込フォーム!I164)</f>
        <v/>
      </c>
      <c r="K150" s="68" t="str">
        <f>IF(【お客さま入力用】申込フォーム!J164="","",【お客さま入力用】申込フォーム!J164)</f>
        <v/>
      </c>
      <c r="L150" s="68" t="str">
        <f>IF(【お客さま入力用】申込フォーム!K164="","",【お客さま入力用】申込フォーム!K164)</f>
        <v/>
      </c>
      <c r="M150" s="68" t="str">
        <f>IF(【お客さま入力用】申込フォーム!L164="","",【お客さま入力用】申込フォーム!L164)</f>
        <v/>
      </c>
      <c r="N150" s="68" t="str">
        <f>IF(【お客さま入力用】申込フォーム!M164="","",【お客さま入力用】申込フォーム!M164)</f>
        <v/>
      </c>
      <c r="O150" s="68" t="str">
        <f>IF(【お客さま入力用】申込フォーム!N164="","",【お客さま入力用】申込フォーム!N164)</f>
        <v/>
      </c>
      <c r="P150" s="68" t="str">
        <f>IF(【お客さま入力用】申込フォーム!O164="","",【お客さま入力用】申込フォーム!O164)</f>
        <v/>
      </c>
      <c r="Q150" s="68" t="str">
        <f>IF(【お客さま入力用】申込フォーム!P164="","",【お客さま入力用】申込フォーム!P164)</f>
        <v/>
      </c>
      <c r="R150" s="68" t="str">
        <f>IF(【お客さま入力用】申込フォーム!Q164="","",【お客さま入力用】申込フォーム!Q164)</f>
        <v/>
      </c>
      <c r="S150" s="68" t="str">
        <f>IF(【お客さま入力用】申込フォーム!T164="","",【お客さま入力用】申込フォーム!T164)</f>
        <v/>
      </c>
      <c r="T150" s="68" t="str">
        <f>IF(【お客さま入力用】申込フォーム!U164="","",【お客さま入力用】申込フォーム!U164)</f>
        <v/>
      </c>
      <c r="U150" s="68" t="str">
        <f>IF(【お客さま入力用】申込フォーム!V164="","",【お客さま入力用】申込フォーム!V164)</f>
        <v/>
      </c>
      <c r="V150" s="68" t="str">
        <f>IF(【お客さま入力用】申込フォーム!W164="","",【お客さま入力用】申込フォーム!W164)</f>
        <v/>
      </c>
      <c r="W150" s="68" t="str">
        <f>IF(【お客さま入力用】申込フォーム!X164="","",【お客さま入力用】申込フォーム!X164)</f>
        <v/>
      </c>
      <c r="X150" s="68" t="str">
        <f>IF(【お客さま入力用】申込フォーム!Y164="","",【お客さま入力用】申込フォーム!Y164)</f>
        <v/>
      </c>
      <c r="Y150" s="68" t="str">
        <f>IF(【お客さま入力用】申込フォーム!Z164="","",【お客さま入力用】申込フォーム!Z164)</f>
        <v/>
      </c>
      <c r="Z150" s="68" t="str">
        <f>IF(【お客さま入力用】申込フォーム!AA164="","",【お客さま入力用】申込フォーム!AA164)</f>
        <v/>
      </c>
      <c r="AA150" s="68" t="str">
        <f>IF(【お客さま入力用】申込フォーム!AB164="","",【お客さま入力用】申込フォーム!AB164)</f>
        <v/>
      </c>
      <c r="AB150" s="68" t="str">
        <f>IF(【お客さま入力用】申込フォーム!AC164="","",【お客さま入力用】申込フォーム!AC164)</f>
        <v/>
      </c>
      <c r="AC150" s="68" t="str">
        <f>IF(【お客さま入力用】申込フォーム!AD164="","",【お客さま入力用】申込フォーム!AD164)</f>
        <v/>
      </c>
      <c r="AD150" s="68" t="str">
        <f>IF(【お客さま入力用】申込フォーム!AE164="","",【お客さま入力用】申込フォーム!AE164)</f>
        <v/>
      </c>
      <c r="AE150" s="68" t="str">
        <f>IF(【お客さま入力用】申込フォーム!AF164="","",【お客さま入力用】申込フォーム!AF164)</f>
        <v/>
      </c>
      <c r="AF150" s="68" t="str">
        <f>IF(【お客さま入力用】申込フォーム!AG164="","",【お客さま入力用】申込フォーム!AG164)</f>
        <v/>
      </c>
      <c r="AG150" s="68" t="str">
        <f>IF(【お客さま入力用】申込フォーム!AH164="","",【お客さま入力用】申込フォーム!AH164)</f>
        <v/>
      </c>
      <c r="AH150" s="68" t="str">
        <f>IF(【お客さま入力用】申込フォーム!AI164="","",【お客さま入力用】申込フォーム!AI164)</f>
        <v/>
      </c>
      <c r="AI150" s="68" t="str">
        <f>IF(【お客さま入力用】申込フォーム!AJ164="","",【お客さま入力用】申込フォーム!AJ164)</f>
        <v/>
      </c>
      <c r="AJ150" s="68" t="str">
        <f>IF(【お客さま入力用】申込フォーム!AK164="","",【お客さま入力用】申込フォーム!AK164)</f>
        <v/>
      </c>
      <c r="AK150" s="68" t="str">
        <f>IF(【お客さま入力用】申込フォーム!AL164="","",【お客さま入力用】申込フォーム!AL164)</f>
        <v/>
      </c>
      <c r="AL150" s="68" t="str">
        <f>IF(【お客さま入力用】申込フォーム!AM164="","",【お客さま入力用】申込フォーム!AM164)</f>
        <v/>
      </c>
      <c r="AM150" s="68" t="str">
        <f>IF(【お客さま入力用】申込フォーム!AN164="","",【お客さま入力用】申込フォーム!AN164)</f>
        <v/>
      </c>
      <c r="AN150" s="68" t="str">
        <f>IF(【お客さま入力用】申込フォーム!AO164="","",【お客さま入力用】申込フォーム!AO164)</f>
        <v/>
      </c>
      <c r="AO150" s="68" t="str">
        <f>IF(【お客さま入力用】申込フォーム!AP164="","",【お客さま入力用】申込フォーム!AP164)</f>
        <v/>
      </c>
    </row>
    <row r="151" spans="2:41">
      <c r="B151" s="39">
        <v>144</v>
      </c>
      <c r="C151" s="39"/>
      <c r="D151" s="39"/>
      <c r="E151" s="68" t="str">
        <f>IF(【お客さま入力用】申込フォーム!C165="","",【お客さま入力用】申込フォーム!C165)</f>
        <v/>
      </c>
      <c r="F151" s="68" t="str">
        <f>IF(【お客さま入力用】申込フォーム!E165="","",【お客さま入力用】申込フォーム!E165)</f>
        <v/>
      </c>
      <c r="G151" s="68" t="str">
        <f>IF(【お客さま入力用】申込フォーム!F165="","",【お客さま入力用】申込フォーム!F165)</f>
        <v/>
      </c>
      <c r="H151" s="68" t="str">
        <f>IF(【お客さま入力用】申込フォーム!G165="","",【お客さま入力用】申込フォーム!G165)</f>
        <v/>
      </c>
      <c r="I151" s="68" t="str">
        <f>IF(【お客さま入力用】申込フォーム!H165="","",【お客さま入力用】申込フォーム!H165)</f>
        <v/>
      </c>
      <c r="J151" s="68" t="str">
        <f>IF(【お客さま入力用】申込フォーム!I165="","",【お客さま入力用】申込フォーム!I165)</f>
        <v/>
      </c>
      <c r="K151" s="68" t="str">
        <f>IF(【お客さま入力用】申込フォーム!J165="","",【お客さま入力用】申込フォーム!J165)</f>
        <v/>
      </c>
      <c r="L151" s="68" t="str">
        <f>IF(【お客さま入力用】申込フォーム!K165="","",【お客さま入力用】申込フォーム!K165)</f>
        <v/>
      </c>
      <c r="M151" s="68" t="str">
        <f>IF(【お客さま入力用】申込フォーム!L165="","",【お客さま入力用】申込フォーム!L165)</f>
        <v/>
      </c>
      <c r="N151" s="68" t="str">
        <f>IF(【お客さま入力用】申込フォーム!M165="","",【お客さま入力用】申込フォーム!M165)</f>
        <v/>
      </c>
      <c r="O151" s="68" t="str">
        <f>IF(【お客さま入力用】申込フォーム!N165="","",【お客さま入力用】申込フォーム!N165)</f>
        <v/>
      </c>
      <c r="P151" s="68" t="str">
        <f>IF(【お客さま入力用】申込フォーム!O165="","",【お客さま入力用】申込フォーム!O165)</f>
        <v/>
      </c>
      <c r="Q151" s="68" t="str">
        <f>IF(【お客さま入力用】申込フォーム!P165="","",【お客さま入力用】申込フォーム!P165)</f>
        <v/>
      </c>
      <c r="R151" s="68" t="str">
        <f>IF(【お客さま入力用】申込フォーム!Q165="","",【お客さま入力用】申込フォーム!Q165)</f>
        <v/>
      </c>
      <c r="S151" s="68" t="str">
        <f>IF(【お客さま入力用】申込フォーム!T165="","",【お客さま入力用】申込フォーム!T165)</f>
        <v/>
      </c>
      <c r="T151" s="68" t="str">
        <f>IF(【お客さま入力用】申込フォーム!U165="","",【お客さま入力用】申込フォーム!U165)</f>
        <v/>
      </c>
      <c r="U151" s="68" t="str">
        <f>IF(【お客さま入力用】申込フォーム!V165="","",【お客さま入力用】申込フォーム!V165)</f>
        <v/>
      </c>
      <c r="V151" s="68" t="str">
        <f>IF(【お客さま入力用】申込フォーム!W165="","",【お客さま入力用】申込フォーム!W165)</f>
        <v/>
      </c>
      <c r="W151" s="68" t="str">
        <f>IF(【お客さま入力用】申込フォーム!X165="","",【お客さま入力用】申込フォーム!X165)</f>
        <v/>
      </c>
      <c r="X151" s="68" t="str">
        <f>IF(【お客さま入力用】申込フォーム!Y165="","",【お客さま入力用】申込フォーム!Y165)</f>
        <v/>
      </c>
      <c r="Y151" s="68" t="str">
        <f>IF(【お客さま入力用】申込フォーム!Z165="","",【お客さま入力用】申込フォーム!Z165)</f>
        <v/>
      </c>
      <c r="Z151" s="68" t="str">
        <f>IF(【お客さま入力用】申込フォーム!AA165="","",【お客さま入力用】申込フォーム!AA165)</f>
        <v/>
      </c>
      <c r="AA151" s="68" t="str">
        <f>IF(【お客さま入力用】申込フォーム!AB165="","",【お客さま入力用】申込フォーム!AB165)</f>
        <v/>
      </c>
      <c r="AB151" s="68" t="str">
        <f>IF(【お客さま入力用】申込フォーム!AC165="","",【お客さま入力用】申込フォーム!AC165)</f>
        <v/>
      </c>
      <c r="AC151" s="68" t="str">
        <f>IF(【お客さま入力用】申込フォーム!AD165="","",【お客さま入力用】申込フォーム!AD165)</f>
        <v/>
      </c>
      <c r="AD151" s="68" t="str">
        <f>IF(【お客さま入力用】申込フォーム!AE165="","",【お客さま入力用】申込フォーム!AE165)</f>
        <v/>
      </c>
      <c r="AE151" s="68" t="str">
        <f>IF(【お客さま入力用】申込フォーム!AF165="","",【お客さま入力用】申込フォーム!AF165)</f>
        <v/>
      </c>
      <c r="AF151" s="68" t="str">
        <f>IF(【お客さま入力用】申込フォーム!AG165="","",【お客さま入力用】申込フォーム!AG165)</f>
        <v/>
      </c>
      <c r="AG151" s="68" t="str">
        <f>IF(【お客さま入力用】申込フォーム!AH165="","",【お客さま入力用】申込フォーム!AH165)</f>
        <v/>
      </c>
      <c r="AH151" s="68" t="str">
        <f>IF(【お客さま入力用】申込フォーム!AI165="","",【お客さま入力用】申込フォーム!AI165)</f>
        <v/>
      </c>
      <c r="AI151" s="68" t="str">
        <f>IF(【お客さま入力用】申込フォーム!AJ165="","",【お客さま入力用】申込フォーム!AJ165)</f>
        <v/>
      </c>
      <c r="AJ151" s="68" t="str">
        <f>IF(【お客さま入力用】申込フォーム!AK165="","",【お客さま入力用】申込フォーム!AK165)</f>
        <v/>
      </c>
      <c r="AK151" s="68" t="str">
        <f>IF(【お客さま入力用】申込フォーム!AL165="","",【お客さま入力用】申込フォーム!AL165)</f>
        <v/>
      </c>
      <c r="AL151" s="68" t="str">
        <f>IF(【お客さま入力用】申込フォーム!AM165="","",【お客さま入力用】申込フォーム!AM165)</f>
        <v/>
      </c>
      <c r="AM151" s="68" t="str">
        <f>IF(【お客さま入力用】申込フォーム!AN165="","",【お客さま入力用】申込フォーム!AN165)</f>
        <v/>
      </c>
      <c r="AN151" s="68" t="str">
        <f>IF(【お客さま入力用】申込フォーム!AO165="","",【お客さま入力用】申込フォーム!AO165)</f>
        <v/>
      </c>
      <c r="AO151" s="68" t="str">
        <f>IF(【お客さま入力用】申込フォーム!AP165="","",【お客さま入力用】申込フォーム!AP165)</f>
        <v/>
      </c>
    </row>
    <row r="152" spans="2:41">
      <c r="B152" s="39">
        <v>145</v>
      </c>
      <c r="C152" s="39"/>
      <c r="D152" s="39"/>
      <c r="E152" s="68" t="str">
        <f>IF(【お客さま入力用】申込フォーム!C166="","",【お客さま入力用】申込フォーム!C166)</f>
        <v/>
      </c>
      <c r="F152" s="68" t="str">
        <f>IF(【お客さま入力用】申込フォーム!E166="","",【お客さま入力用】申込フォーム!E166)</f>
        <v/>
      </c>
      <c r="G152" s="68" t="str">
        <f>IF(【お客さま入力用】申込フォーム!F166="","",【お客さま入力用】申込フォーム!F166)</f>
        <v/>
      </c>
      <c r="H152" s="68" t="str">
        <f>IF(【お客さま入力用】申込フォーム!G166="","",【お客さま入力用】申込フォーム!G166)</f>
        <v/>
      </c>
      <c r="I152" s="68" t="str">
        <f>IF(【お客さま入力用】申込フォーム!H166="","",【お客さま入力用】申込フォーム!H166)</f>
        <v/>
      </c>
      <c r="J152" s="68" t="str">
        <f>IF(【お客さま入力用】申込フォーム!I166="","",【お客さま入力用】申込フォーム!I166)</f>
        <v/>
      </c>
      <c r="K152" s="68" t="str">
        <f>IF(【お客さま入力用】申込フォーム!J166="","",【お客さま入力用】申込フォーム!J166)</f>
        <v/>
      </c>
      <c r="L152" s="68" t="str">
        <f>IF(【お客さま入力用】申込フォーム!K166="","",【お客さま入力用】申込フォーム!K166)</f>
        <v/>
      </c>
      <c r="M152" s="68" t="str">
        <f>IF(【お客さま入力用】申込フォーム!L166="","",【お客さま入力用】申込フォーム!L166)</f>
        <v/>
      </c>
      <c r="N152" s="68" t="str">
        <f>IF(【お客さま入力用】申込フォーム!M166="","",【お客さま入力用】申込フォーム!M166)</f>
        <v/>
      </c>
      <c r="O152" s="68" t="str">
        <f>IF(【お客さま入力用】申込フォーム!N166="","",【お客さま入力用】申込フォーム!N166)</f>
        <v/>
      </c>
      <c r="P152" s="68" t="str">
        <f>IF(【お客さま入力用】申込フォーム!O166="","",【お客さま入力用】申込フォーム!O166)</f>
        <v/>
      </c>
      <c r="Q152" s="68" t="str">
        <f>IF(【お客さま入力用】申込フォーム!P166="","",【お客さま入力用】申込フォーム!P166)</f>
        <v/>
      </c>
      <c r="R152" s="68" t="str">
        <f>IF(【お客さま入力用】申込フォーム!Q166="","",【お客さま入力用】申込フォーム!Q166)</f>
        <v/>
      </c>
      <c r="S152" s="68" t="str">
        <f>IF(【お客さま入力用】申込フォーム!T166="","",【お客さま入力用】申込フォーム!T166)</f>
        <v/>
      </c>
      <c r="T152" s="68" t="str">
        <f>IF(【お客さま入力用】申込フォーム!U166="","",【お客さま入力用】申込フォーム!U166)</f>
        <v/>
      </c>
      <c r="U152" s="68" t="str">
        <f>IF(【お客さま入力用】申込フォーム!V166="","",【お客さま入力用】申込フォーム!V166)</f>
        <v/>
      </c>
      <c r="V152" s="68" t="str">
        <f>IF(【お客さま入力用】申込フォーム!W166="","",【お客さま入力用】申込フォーム!W166)</f>
        <v/>
      </c>
      <c r="W152" s="68" t="str">
        <f>IF(【お客さま入力用】申込フォーム!X166="","",【お客さま入力用】申込フォーム!X166)</f>
        <v/>
      </c>
      <c r="X152" s="68" t="str">
        <f>IF(【お客さま入力用】申込フォーム!Y166="","",【お客さま入力用】申込フォーム!Y166)</f>
        <v/>
      </c>
      <c r="Y152" s="68" t="str">
        <f>IF(【お客さま入力用】申込フォーム!Z166="","",【お客さま入力用】申込フォーム!Z166)</f>
        <v/>
      </c>
      <c r="Z152" s="68" t="str">
        <f>IF(【お客さま入力用】申込フォーム!AA166="","",【お客さま入力用】申込フォーム!AA166)</f>
        <v/>
      </c>
      <c r="AA152" s="68" t="str">
        <f>IF(【お客さま入力用】申込フォーム!AB166="","",【お客さま入力用】申込フォーム!AB166)</f>
        <v/>
      </c>
      <c r="AB152" s="68" t="str">
        <f>IF(【お客さま入力用】申込フォーム!AC166="","",【お客さま入力用】申込フォーム!AC166)</f>
        <v/>
      </c>
      <c r="AC152" s="68" t="str">
        <f>IF(【お客さま入力用】申込フォーム!AD166="","",【お客さま入力用】申込フォーム!AD166)</f>
        <v/>
      </c>
      <c r="AD152" s="68" t="str">
        <f>IF(【お客さま入力用】申込フォーム!AE166="","",【お客さま入力用】申込フォーム!AE166)</f>
        <v/>
      </c>
      <c r="AE152" s="68" t="str">
        <f>IF(【お客さま入力用】申込フォーム!AF166="","",【お客さま入力用】申込フォーム!AF166)</f>
        <v/>
      </c>
      <c r="AF152" s="68" t="str">
        <f>IF(【お客さま入力用】申込フォーム!AG166="","",【お客さま入力用】申込フォーム!AG166)</f>
        <v/>
      </c>
      <c r="AG152" s="68" t="str">
        <f>IF(【お客さま入力用】申込フォーム!AH166="","",【お客さま入力用】申込フォーム!AH166)</f>
        <v/>
      </c>
      <c r="AH152" s="68" t="str">
        <f>IF(【お客さま入力用】申込フォーム!AI166="","",【お客さま入力用】申込フォーム!AI166)</f>
        <v/>
      </c>
      <c r="AI152" s="68" t="str">
        <f>IF(【お客さま入力用】申込フォーム!AJ166="","",【お客さま入力用】申込フォーム!AJ166)</f>
        <v/>
      </c>
      <c r="AJ152" s="68" t="str">
        <f>IF(【お客さま入力用】申込フォーム!AK166="","",【お客さま入力用】申込フォーム!AK166)</f>
        <v/>
      </c>
      <c r="AK152" s="68" t="str">
        <f>IF(【お客さま入力用】申込フォーム!AL166="","",【お客さま入力用】申込フォーム!AL166)</f>
        <v/>
      </c>
      <c r="AL152" s="68" t="str">
        <f>IF(【お客さま入力用】申込フォーム!AM166="","",【お客さま入力用】申込フォーム!AM166)</f>
        <v/>
      </c>
      <c r="AM152" s="68" t="str">
        <f>IF(【お客さま入力用】申込フォーム!AN166="","",【お客さま入力用】申込フォーム!AN166)</f>
        <v/>
      </c>
      <c r="AN152" s="68" t="str">
        <f>IF(【お客さま入力用】申込フォーム!AO166="","",【お客さま入力用】申込フォーム!AO166)</f>
        <v/>
      </c>
      <c r="AO152" s="68" t="str">
        <f>IF(【お客さま入力用】申込フォーム!AP166="","",【お客さま入力用】申込フォーム!AP166)</f>
        <v/>
      </c>
    </row>
    <row r="153" spans="2:41">
      <c r="B153" s="39">
        <v>146</v>
      </c>
      <c r="C153" s="39"/>
      <c r="D153" s="39"/>
      <c r="E153" s="68" t="str">
        <f>IF(【お客さま入力用】申込フォーム!C167="","",【お客さま入力用】申込フォーム!C167)</f>
        <v/>
      </c>
      <c r="F153" s="68" t="str">
        <f>IF(【お客さま入力用】申込フォーム!E167="","",【お客さま入力用】申込フォーム!E167)</f>
        <v/>
      </c>
      <c r="G153" s="68" t="str">
        <f>IF(【お客さま入力用】申込フォーム!F167="","",【お客さま入力用】申込フォーム!F167)</f>
        <v/>
      </c>
      <c r="H153" s="68" t="str">
        <f>IF(【お客さま入力用】申込フォーム!G167="","",【お客さま入力用】申込フォーム!G167)</f>
        <v/>
      </c>
      <c r="I153" s="68" t="str">
        <f>IF(【お客さま入力用】申込フォーム!H167="","",【お客さま入力用】申込フォーム!H167)</f>
        <v/>
      </c>
      <c r="J153" s="68" t="str">
        <f>IF(【お客さま入力用】申込フォーム!I167="","",【お客さま入力用】申込フォーム!I167)</f>
        <v/>
      </c>
      <c r="K153" s="68" t="str">
        <f>IF(【お客さま入力用】申込フォーム!J167="","",【お客さま入力用】申込フォーム!J167)</f>
        <v/>
      </c>
      <c r="L153" s="68" t="str">
        <f>IF(【お客さま入力用】申込フォーム!K167="","",【お客さま入力用】申込フォーム!K167)</f>
        <v/>
      </c>
      <c r="M153" s="68" t="str">
        <f>IF(【お客さま入力用】申込フォーム!L167="","",【お客さま入力用】申込フォーム!L167)</f>
        <v/>
      </c>
      <c r="N153" s="68" t="str">
        <f>IF(【お客さま入力用】申込フォーム!M167="","",【お客さま入力用】申込フォーム!M167)</f>
        <v/>
      </c>
      <c r="O153" s="68" t="str">
        <f>IF(【お客さま入力用】申込フォーム!N167="","",【お客さま入力用】申込フォーム!N167)</f>
        <v/>
      </c>
      <c r="P153" s="68" t="str">
        <f>IF(【お客さま入力用】申込フォーム!O167="","",【お客さま入力用】申込フォーム!O167)</f>
        <v/>
      </c>
      <c r="Q153" s="68" t="str">
        <f>IF(【お客さま入力用】申込フォーム!P167="","",【お客さま入力用】申込フォーム!P167)</f>
        <v/>
      </c>
      <c r="R153" s="68" t="str">
        <f>IF(【お客さま入力用】申込フォーム!Q167="","",【お客さま入力用】申込フォーム!Q167)</f>
        <v/>
      </c>
      <c r="S153" s="68" t="str">
        <f>IF(【お客さま入力用】申込フォーム!T167="","",【お客さま入力用】申込フォーム!T167)</f>
        <v/>
      </c>
      <c r="T153" s="68" t="str">
        <f>IF(【お客さま入力用】申込フォーム!U167="","",【お客さま入力用】申込フォーム!U167)</f>
        <v/>
      </c>
      <c r="U153" s="68" t="str">
        <f>IF(【お客さま入力用】申込フォーム!V167="","",【お客さま入力用】申込フォーム!V167)</f>
        <v/>
      </c>
      <c r="V153" s="68" t="str">
        <f>IF(【お客さま入力用】申込フォーム!W167="","",【お客さま入力用】申込フォーム!W167)</f>
        <v/>
      </c>
      <c r="W153" s="68" t="str">
        <f>IF(【お客さま入力用】申込フォーム!X167="","",【お客さま入力用】申込フォーム!X167)</f>
        <v/>
      </c>
      <c r="X153" s="68" t="str">
        <f>IF(【お客さま入力用】申込フォーム!Y167="","",【お客さま入力用】申込フォーム!Y167)</f>
        <v/>
      </c>
      <c r="Y153" s="68" t="str">
        <f>IF(【お客さま入力用】申込フォーム!Z167="","",【お客さま入力用】申込フォーム!Z167)</f>
        <v/>
      </c>
      <c r="Z153" s="68" t="str">
        <f>IF(【お客さま入力用】申込フォーム!AA167="","",【お客さま入力用】申込フォーム!AA167)</f>
        <v/>
      </c>
      <c r="AA153" s="68" t="str">
        <f>IF(【お客さま入力用】申込フォーム!AB167="","",【お客さま入力用】申込フォーム!AB167)</f>
        <v/>
      </c>
      <c r="AB153" s="68" t="str">
        <f>IF(【お客さま入力用】申込フォーム!AC167="","",【お客さま入力用】申込フォーム!AC167)</f>
        <v/>
      </c>
      <c r="AC153" s="68" t="str">
        <f>IF(【お客さま入力用】申込フォーム!AD167="","",【お客さま入力用】申込フォーム!AD167)</f>
        <v/>
      </c>
      <c r="AD153" s="68" t="str">
        <f>IF(【お客さま入力用】申込フォーム!AE167="","",【お客さま入力用】申込フォーム!AE167)</f>
        <v/>
      </c>
      <c r="AE153" s="68" t="str">
        <f>IF(【お客さま入力用】申込フォーム!AF167="","",【お客さま入力用】申込フォーム!AF167)</f>
        <v/>
      </c>
      <c r="AF153" s="68" t="str">
        <f>IF(【お客さま入力用】申込フォーム!AG167="","",【お客さま入力用】申込フォーム!AG167)</f>
        <v/>
      </c>
      <c r="AG153" s="68" t="str">
        <f>IF(【お客さま入力用】申込フォーム!AH167="","",【お客さま入力用】申込フォーム!AH167)</f>
        <v/>
      </c>
      <c r="AH153" s="68" t="str">
        <f>IF(【お客さま入力用】申込フォーム!AI167="","",【お客さま入力用】申込フォーム!AI167)</f>
        <v/>
      </c>
      <c r="AI153" s="68" t="str">
        <f>IF(【お客さま入力用】申込フォーム!AJ167="","",【お客さま入力用】申込フォーム!AJ167)</f>
        <v/>
      </c>
      <c r="AJ153" s="68" t="str">
        <f>IF(【お客さま入力用】申込フォーム!AK167="","",【お客さま入力用】申込フォーム!AK167)</f>
        <v/>
      </c>
      <c r="AK153" s="68" t="str">
        <f>IF(【お客さま入力用】申込フォーム!AL167="","",【お客さま入力用】申込フォーム!AL167)</f>
        <v/>
      </c>
      <c r="AL153" s="68" t="str">
        <f>IF(【お客さま入力用】申込フォーム!AM167="","",【お客さま入力用】申込フォーム!AM167)</f>
        <v/>
      </c>
      <c r="AM153" s="68" t="str">
        <f>IF(【お客さま入力用】申込フォーム!AN167="","",【お客さま入力用】申込フォーム!AN167)</f>
        <v/>
      </c>
      <c r="AN153" s="68" t="str">
        <f>IF(【お客さま入力用】申込フォーム!AO167="","",【お客さま入力用】申込フォーム!AO167)</f>
        <v/>
      </c>
      <c r="AO153" s="68" t="str">
        <f>IF(【お客さま入力用】申込フォーム!AP167="","",【お客さま入力用】申込フォーム!AP167)</f>
        <v/>
      </c>
    </row>
    <row r="154" spans="2:41">
      <c r="B154" s="39">
        <v>147</v>
      </c>
      <c r="C154" s="39"/>
      <c r="D154" s="39"/>
      <c r="E154" s="68" t="str">
        <f>IF(【お客さま入力用】申込フォーム!C168="","",【お客さま入力用】申込フォーム!C168)</f>
        <v/>
      </c>
      <c r="F154" s="68" t="str">
        <f>IF(【お客さま入力用】申込フォーム!E168="","",【お客さま入力用】申込フォーム!E168)</f>
        <v/>
      </c>
      <c r="G154" s="68" t="str">
        <f>IF(【お客さま入力用】申込フォーム!F168="","",【お客さま入力用】申込フォーム!F168)</f>
        <v/>
      </c>
      <c r="H154" s="68" t="str">
        <f>IF(【お客さま入力用】申込フォーム!G168="","",【お客さま入力用】申込フォーム!G168)</f>
        <v/>
      </c>
      <c r="I154" s="68" t="str">
        <f>IF(【お客さま入力用】申込フォーム!H168="","",【お客さま入力用】申込フォーム!H168)</f>
        <v/>
      </c>
      <c r="J154" s="68" t="str">
        <f>IF(【お客さま入力用】申込フォーム!I168="","",【お客さま入力用】申込フォーム!I168)</f>
        <v/>
      </c>
      <c r="K154" s="68" t="str">
        <f>IF(【お客さま入力用】申込フォーム!J168="","",【お客さま入力用】申込フォーム!J168)</f>
        <v/>
      </c>
      <c r="L154" s="68" t="str">
        <f>IF(【お客さま入力用】申込フォーム!K168="","",【お客さま入力用】申込フォーム!K168)</f>
        <v/>
      </c>
      <c r="M154" s="68" t="str">
        <f>IF(【お客さま入力用】申込フォーム!L168="","",【お客さま入力用】申込フォーム!L168)</f>
        <v/>
      </c>
      <c r="N154" s="68" t="str">
        <f>IF(【お客さま入力用】申込フォーム!M168="","",【お客さま入力用】申込フォーム!M168)</f>
        <v/>
      </c>
      <c r="O154" s="68" t="str">
        <f>IF(【お客さま入力用】申込フォーム!N168="","",【お客さま入力用】申込フォーム!N168)</f>
        <v/>
      </c>
      <c r="P154" s="68" t="str">
        <f>IF(【お客さま入力用】申込フォーム!O168="","",【お客さま入力用】申込フォーム!O168)</f>
        <v/>
      </c>
      <c r="Q154" s="68" t="str">
        <f>IF(【お客さま入力用】申込フォーム!P168="","",【お客さま入力用】申込フォーム!P168)</f>
        <v/>
      </c>
      <c r="R154" s="68" t="str">
        <f>IF(【お客さま入力用】申込フォーム!Q168="","",【お客さま入力用】申込フォーム!Q168)</f>
        <v/>
      </c>
      <c r="S154" s="68" t="str">
        <f>IF(【お客さま入力用】申込フォーム!T168="","",【お客さま入力用】申込フォーム!T168)</f>
        <v/>
      </c>
      <c r="T154" s="68" t="str">
        <f>IF(【お客さま入力用】申込フォーム!U168="","",【お客さま入力用】申込フォーム!U168)</f>
        <v/>
      </c>
      <c r="U154" s="68" t="str">
        <f>IF(【お客さま入力用】申込フォーム!V168="","",【お客さま入力用】申込フォーム!V168)</f>
        <v/>
      </c>
      <c r="V154" s="68" t="str">
        <f>IF(【お客さま入力用】申込フォーム!W168="","",【お客さま入力用】申込フォーム!W168)</f>
        <v/>
      </c>
      <c r="W154" s="68" t="str">
        <f>IF(【お客さま入力用】申込フォーム!X168="","",【お客さま入力用】申込フォーム!X168)</f>
        <v/>
      </c>
      <c r="X154" s="68" t="str">
        <f>IF(【お客さま入力用】申込フォーム!Y168="","",【お客さま入力用】申込フォーム!Y168)</f>
        <v/>
      </c>
      <c r="Y154" s="68" t="str">
        <f>IF(【お客さま入力用】申込フォーム!Z168="","",【お客さま入力用】申込フォーム!Z168)</f>
        <v/>
      </c>
      <c r="Z154" s="68" t="str">
        <f>IF(【お客さま入力用】申込フォーム!AA168="","",【お客さま入力用】申込フォーム!AA168)</f>
        <v/>
      </c>
      <c r="AA154" s="68" t="str">
        <f>IF(【お客さま入力用】申込フォーム!AB168="","",【お客さま入力用】申込フォーム!AB168)</f>
        <v/>
      </c>
      <c r="AB154" s="68" t="str">
        <f>IF(【お客さま入力用】申込フォーム!AC168="","",【お客さま入力用】申込フォーム!AC168)</f>
        <v/>
      </c>
      <c r="AC154" s="68" t="str">
        <f>IF(【お客さま入力用】申込フォーム!AD168="","",【お客さま入力用】申込フォーム!AD168)</f>
        <v/>
      </c>
      <c r="AD154" s="68" t="str">
        <f>IF(【お客さま入力用】申込フォーム!AE168="","",【お客さま入力用】申込フォーム!AE168)</f>
        <v/>
      </c>
      <c r="AE154" s="68" t="str">
        <f>IF(【お客さま入力用】申込フォーム!AF168="","",【お客さま入力用】申込フォーム!AF168)</f>
        <v/>
      </c>
      <c r="AF154" s="68" t="str">
        <f>IF(【お客さま入力用】申込フォーム!AG168="","",【お客さま入力用】申込フォーム!AG168)</f>
        <v/>
      </c>
      <c r="AG154" s="68" t="str">
        <f>IF(【お客さま入力用】申込フォーム!AH168="","",【お客さま入力用】申込フォーム!AH168)</f>
        <v/>
      </c>
      <c r="AH154" s="68" t="str">
        <f>IF(【お客さま入力用】申込フォーム!AI168="","",【お客さま入力用】申込フォーム!AI168)</f>
        <v/>
      </c>
      <c r="AI154" s="68" t="str">
        <f>IF(【お客さま入力用】申込フォーム!AJ168="","",【お客さま入力用】申込フォーム!AJ168)</f>
        <v/>
      </c>
      <c r="AJ154" s="68" t="str">
        <f>IF(【お客さま入力用】申込フォーム!AK168="","",【お客さま入力用】申込フォーム!AK168)</f>
        <v/>
      </c>
      <c r="AK154" s="68" t="str">
        <f>IF(【お客さま入力用】申込フォーム!AL168="","",【お客さま入力用】申込フォーム!AL168)</f>
        <v/>
      </c>
      <c r="AL154" s="68" t="str">
        <f>IF(【お客さま入力用】申込フォーム!AM168="","",【お客さま入力用】申込フォーム!AM168)</f>
        <v/>
      </c>
      <c r="AM154" s="68" t="str">
        <f>IF(【お客さま入力用】申込フォーム!AN168="","",【お客さま入力用】申込フォーム!AN168)</f>
        <v/>
      </c>
      <c r="AN154" s="68" t="str">
        <f>IF(【お客さま入力用】申込フォーム!AO168="","",【お客さま入力用】申込フォーム!AO168)</f>
        <v/>
      </c>
      <c r="AO154" s="68" t="str">
        <f>IF(【お客さま入力用】申込フォーム!AP168="","",【お客さま入力用】申込フォーム!AP168)</f>
        <v/>
      </c>
    </row>
    <row r="155" spans="2:41">
      <c r="B155" s="39">
        <v>148</v>
      </c>
      <c r="C155" s="39"/>
      <c r="D155" s="39"/>
      <c r="E155" s="68" t="str">
        <f>IF(【お客さま入力用】申込フォーム!C169="","",【お客さま入力用】申込フォーム!C169)</f>
        <v/>
      </c>
      <c r="F155" s="68" t="str">
        <f>IF(【お客さま入力用】申込フォーム!E169="","",【お客さま入力用】申込フォーム!E169)</f>
        <v/>
      </c>
      <c r="G155" s="68" t="str">
        <f>IF(【お客さま入力用】申込フォーム!F169="","",【お客さま入力用】申込フォーム!F169)</f>
        <v/>
      </c>
      <c r="H155" s="68" t="str">
        <f>IF(【お客さま入力用】申込フォーム!G169="","",【お客さま入力用】申込フォーム!G169)</f>
        <v/>
      </c>
      <c r="I155" s="68" t="str">
        <f>IF(【お客さま入力用】申込フォーム!H169="","",【お客さま入力用】申込フォーム!H169)</f>
        <v/>
      </c>
      <c r="J155" s="68" t="str">
        <f>IF(【お客さま入力用】申込フォーム!I169="","",【お客さま入力用】申込フォーム!I169)</f>
        <v/>
      </c>
      <c r="K155" s="68" t="str">
        <f>IF(【お客さま入力用】申込フォーム!J169="","",【お客さま入力用】申込フォーム!J169)</f>
        <v/>
      </c>
      <c r="L155" s="68" t="str">
        <f>IF(【お客さま入力用】申込フォーム!K169="","",【お客さま入力用】申込フォーム!K169)</f>
        <v/>
      </c>
      <c r="M155" s="68" t="str">
        <f>IF(【お客さま入力用】申込フォーム!L169="","",【お客さま入力用】申込フォーム!L169)</f>
        <v/>
      </c>
      <c r="N155" s="68" t="str">
        <f>IF(【お客さま入力用】申込フォーム!M169="","",【お客さま入力用】申込フォーム!M169)</f>
        <v/>
      </c>
      <c r="O155" s="68" t="str">
        <f>IF(【お客さま入力用】申込フォーム!N169="","",【お客さま入力用】申込フォーム!N169)</f>
        <v/>
      </c>
      <c r="P155" s="68" t="str">
        <f>IF(【お客さま入力用】申込フォーム!O169="","",【お客さま入力用】申込フォーム!O169)</f>
        <v/>
      </c>
      <c r="Q155" s="68" t="str">
        <f>IF(【お客さま入力用】申込フォーム!P169="","",【お客さま入力用】申込フォーム!P169)</f>
        <v/>
      </c>
      <c r="R155" s="68" t="str">
        <f>IF(【お客さま入力用】申込フォーム!Q169="","",【お客さま入力用】申込フォーム!Q169)</f>
        <v/>
      </c>
      <c r="S155" s="68" t="str">
        <f>IF(【お客さま入力用】申込フォーム!T169="","",【お客さま入力用】申込フォーム!T169)</f>
        <v/>
      </c>
      <c r="T155" s="68" t="str">
        <f>IF(【お客さま入力用】申込フォーム!U169="","",【お客さま入力用】申込フォーム!U169)</f>
        <v/>
      </c>
      <c r="U155" s="68" t="str">
        <f>IF(【お客さま入力用】申込フォーム!V169="","",【お客さま入力用】申込フォーム!V169)</f>
        <v/>
      </c>
      <c r="V155" s="68" t="str">
        <f>IF(【お客さま入力用】申込フォーム!W169="","",【お客さま入力用】申込フォーム!W169)</f>
        <v/>
      </c>
      <c r="W155" s="68" t="str">
        <f>IF(【お客さま入力用】申込フォーム!X169="","",【お客さま入力用】申込フォーム!X169)</f>
        <v/>
      </c>
      <c r="X155" s="68" t="str">
        <f>IF(【お客さま入力用】申込フォーム!Y169="","",【お客さま入力用】申込フォーム!Y169)</f>
        <v/>
      </c>
      <c r="Y155" s="68" t="str">
        <f>IF(【お客さま入力用】申込フォーム!Z169="","",【お客さま入力用】申込フォーム!Z169)</f>
        <v/>
      </c>
      <c r="Z155" s="68" t="str">
        <f>IF(【お客さま入力用】申込フォーム!AA169="","",【お客さま入力用】申込フォーム!AA169)</f>
        <v/>
      </c>
      <c r="AA155" s="68" t="str">
        <f>IF(【お客さま入力用】申込フォーム!AB169="","",【お客さま入力用】申込フォーム!AB169)</f>
        <v/>
      </c>
      <c r="AB155" s="68" t="str">
        <f>IF(【お客さま入力用】申込フォーム!AC169="","",【お客さま入力用】申込フォーム!AC169)</f>
        <v/>
      </c>
      <c r="AC155" s="68" t="str">
        <f>IF(【お客さま入力用】申込フォーム!AD169="","",【お客さま入力用】申込フォーム!AD169)</f>
        <v/>
      </c>
      <c r="AD155" s="68" t="str">
        <f>IF(【お客さま入力用】申込フォーム!AE169="","",【お客さま入力用】申込フォーム!AE169)</f>
        <v/>
      </c>
      <c r="AE155" s="68" t="str">
        <f>IF(【お客さま入力用】申込フォーム!AF169="","",【お客さま入力用】申込フォーム!AF169)</f>
        <v/>
      </c>
      <c r="AF155" s="68" t="str">
        <f>IF(【お客さま入力用】申込フォーム!AG169="","",【お客さま入力用】申込フォーム!AG169)</f>
        <v/>
      </c>
      <c r="AG155" s="68" t="str">
        <f>IF(【お客さま入力用】申込フォーム!AH169="","",【お客さま入力用】申込フォーム!AH169)</f>
        <v/>
      </c>
      <c r="AH155" s="68" t="str">
        <f>IF(【お客さま入力用】申込フォーム!AI169="","",【お客さま入力用】申込フォーム!AI169)</f>
        <v/>
      </c>
      <c r="AI155" s="68" t="str">
        <f>IF(【お客さま入力用】申込フォーム!AJ169="","",【お客さま入力用】申込フォーム!AJ169)</f>
        <v/>
      </c>
      <c r="AJ155" s="68" t="str">
        <f>IF(【お客さま入力用】申込フォーム!AK169="","",【お客さま入力用】申込フォーム!AK169)</f>
        <v/>
      </c>
      <c r="AK155" s="68" t="str">
        <f>IF(【お客さま入力用】申込フォーム!AL169="","",【お客さま入力用】申込フォーム!AL169)</f>
        <v/>
      </c>
      <c r="AL155" s="68" t="str">
        <f>IF(【お客さま入力用】申込フォーム!AM169="","",【お客さま入力用】申込フォーム!AM169)</f>
        <v/>
      </c>
      <c r="AM155" s="68" t="str">
        <f>IF(【お客さま入力用】申込フォーム!AN169="","",【お客さま入力用】申込フォーム!AN169)</f>
        <v/>
      </c>
      <c r="AN155" s="68" t="str">
        <f>IF(【お客さま入力用】申込フォーム!AO169="","",【お客さま入力用】申込フォーム!AO169)</f>
        <v/>
      </c>
      <c r="AO155" s="68" t="str">
        <f>IF(【お客さま入力用】申込フォーム!AP169="","",【お客さま入力用】申込フォーム!AP169)</f>
        <v/>
      </c>
    </row>
    <row r="156" spans="2:41">
      <c r="B156" s="39">
        <v>149</v>
      </c>
      <c r="C156" s="39"/>
      <c r="D156" s="39"/>
      <c r="E156" s="68" t="str">
        <f>IF(【お客さま入力用】申込フォーム!C170="","",【お客さま入力用】申込フォーム!C170)</f>
        <v/>
      </c>
      <c r="F156" s="68" t="str">
        <f>IF(【お客さま入力用】申込フォーム!E170="","",【お客さま入力用】申込フォーム!E170)</f>
        <v/>
      </c>
      <c r="G156" s="68" t="str">
        <f>IF(【お客さま入力用】申込フォーム!F170="","",【お客さま入力用】申込フォーム!F170)</f>
        <v/>
      </c>
      <c r="H156" s="68" t="str">
        <f>IF(【お客さま入力用】申込フォーム!G170="","",【お客さま入力用】申込フォーム!G170)</f>
        <v/>
      </c>
      <c r="I156" s="68" t="str">
        <f>IF(【お客さま入力用】申込フォーム!H170="","",【お客さま入力用】申込フォーム!H170)</f>
        <v/>
      </c>
      <c r="J156" s="68" t="str">
        <f>IF(【お客さま入力用】申込フォーム!I170="","",【お客さま入力用】申込フォーム!I170)</f>
        <v/>
      </c>
      <c r="K156" s="68" t="str">
        <f>IF(【お客さま入力用】申込フォーム!J170="","",【お客さま入力用】申込フォーム!J170)</f>
        <v/>
      </c>
      <c r="L156" s="68" t="str">
        <f>IF(【お客さま入力用】申込フォーム!K170="","",【お客さま入力用】申込フォーム!K170)</f>
        <v/>
      </c>
      <c r="M156" s="68" t="str">
        <f>IF(【お客さま入力用】申込フォーム!L170="","",【お客さま入力用】申込フォーム!L170)</f>
        <v/>
      </c>
      <c r="N156" s="68" t="str">
        <f>IF(【お客さま入力用】申込フォーム!M170="","",【お客さま入力用】申込フォーム!M170)</f>
        <v/>
      </c>
      <c r="O156" s="68" t="str">
        <f>IF(【お客さま入力用】申込フォーム!N170="","",【お客さま入力用】申込フォーム!N170)</f>
        <v/>
      </c>
      <c r="P156" s="68" t="str">
        <f>IF(【お客さま入力用】申込フォーム!O170="","",【お客さま入力用】申込フォーム!O170)</f>
        <v/>
      </c>
      <c r="Q156" s="68" t="str">
        <f>IF(【お客さま入力用】申込フォーム!P170="","",【お客さま入力用】申込フォーム!P170)</f>
        <v/>
      </c>
      <c r="R156" s="68" t="str">
        <f>IF(【お客さま入力用】申込フォーム!Q170="","",【お客さま入力用】申込フォーム!Q170)</f>
        <v/>
      </c>
      <c r="S156" s="68" t="str">
        <f>IF(【お客さま入力用】申込フォーム!T170="","",【お客さま入力用】申込フォーム!T170)</f>
        <v/>
      </c>
      <c r="T156" s="68" t="str">
        <f>IF(【お客さま入力用】申込フォーム!U170="","",【お客さま入力用】申込フォーム!U170)</f>
        <v/>
      </c>
      <c r="U156" s="68" t="str">
        <f>IF(【お客さま入力用】申込フォーム!V170="","",【お客さま入力用】申込フォーム!V170)</f>
        <v/>
      </c>
      <c r="V156" s="68" t="str">
        <f>IF(【お客さま入力用】申込フォーム!W170="","",【お客さま入力用】申込フォーム!W170)</f>
        <v/>
      </c>
      <c r="W156" s="68" t="str">
        <f>IF(【お客さま入力用】申込フォーム!X170="","",【お客さま入力用】申込フォーム!X170)</f>
        <v/>
      </c>
      <c r="X156" s="68" t="str">
        <f>IF(【お客さま入力用】申込フォーム!Y170="","",【お客さま入力用】申込フォーム!Y170)</f>
        <v/>
      </c>
      <c r="Y156" s="68" t="str">
        <f>IF(【お客さま入力用】申込フォーム!Z170="","",【お客さま入力用】申込フォーム!Z170)</f>
        <v/>
      </c>
      <c r="Z156" s="68" t="str">
        <f>IF(【お客さま入力用】申込フォーム!AA170="","",【お客さま入力用】申込フォーム!AA170)</f>
        <v/>
      </c>
      <c r="AA156" s="68" t="str">
        <f>IF(【お客さま入力用】申込フォーム!AB170="","",【お客さま入力用】申込フォーム!AB170)</f>
        <v/>
      </c>
      <c r="AB156" s="68" t="str">
        <f>IF(【お客さま入力用】申込フォーム!AC170="","",【お客さま入力用】申込フォーム!AC170)</f>
        <v/>
      </c>
      <c r="AC156" s="68" t="str">
        <f>IF(【お客さま入力用】申込フォーム!AD170="","",【お客さま入力用】申込フォーム!AD170)</f>
        <v/>
      </c>
      <c r="AD156" s="68" t="str">
        <f>IF(【お客さま入力用】申込フォーム!AE170="","",【お客さま入力用】申込フォーム!AE170)</f>
        <v/>
      </c>
      <c r="AE156" s="68" t="str">
        <f>IF(【お客さま入力用】申込フォーム!AF170="","",【お客さま入力用】申込フォーム!AF170)</f>
        <v/>
      </c>
      <c r="AF156" s="68" t="str">
        <f>IF(【お客さま入力用】申込フォーム!AG170="","",【お客さま入力用】申込フォーム!AG170)</f>
        <v/>
      </c>
      <c r="AG156" s="68" t="str">
        <f>IF(【お客さま入力用】申込フォーム!AH170="","",【お客さま入力用】申込フォーム!AH170)</f>
        <v/>
      </c>
      <c r="AH156" s="68" t="str">
        <f>IF(【お客さま入力用】申込フォーム!AI170="","",【お客さま入力用】申込フォーム!AI170)</f>
        <v/>
      </c>
      <c r="AI156" s="68" t="str">
        <f>IF(【お客さま入力用】申込フォーム!AJ170="","",【お客さま入力用】申込フォーム!AJ170)</f>
        <v/>
      </c>
      <c r="AJ156" s="68" t="str">
        <f>IF(【お客さま入力用】申込フォーム!AK170="","",【お客さま入力用】申込フォーム!AK170)</f>
        <v/>
      </c>
      <c r="AK156" s="68" t="str">
        <f>IF(【お客さま入力用】申込フォーム!AL170="","",【お客さま入力用】申込フォーム!AL170)</f>
        <v/>
      </c>
      <c r="AL156" s="68" t="str">
        <f>IF(【お客さま入力用】申込フォーム!AM170="","",【お客さま入力用】申込フォーム!AM170)</f>
        <v/>
      </c>
      <c r="AM156" s="68" t="str">
        <f>IF(【お客さま入力用】申込フォーム!AN170="","",【お客さま入力用】申込フォーム!AN170)</f>
        <v/>
      </c>
      <c r="AN156" s="68" t="str">
        <f>IF(【お客さま入力用】申込フォーム!AO170="","",【お客さま入力用】申込フォーム!AO170)</f>
        <v/>
      </c>
      <c r="AO156" s="68" t="str">
        <f>IF(【お客さま入力用】申込フォーム!AP170="","",【お客さま入力用】申込フォーム!AP170)</f>
        <v/>
      </c>
    </row>
    <row r="157" spans="2:41">
      <c r="B157" s="39">
        <v>150</v>
      </c>
      <c r="C157" s="39"/>
      <c r="D157" s="39"/>
      <c r="E157" s="68" t="str">
        <f>IF(【お客さま入力用】申込フォーム!C171="","",【お客さま入力用】申込フォーム!C171)</f>
        <v/>
      </c>
      <c r="F157" s="68" t="str">
        <f>IF(【お客さま入力用】申込フォーム!E171="","",【お客さま入力用】申込フォーム!E171)</f>
        <v/>
      </c>
      <c r="G157" s="68" t="str">
        <f>IF(【お客さま入力用】申込フォーム!F171="","",【お客さま入力用】申込フォーム!F171)</f>
        <v/>
      </c>
      <c r="H157" s="68" t="str">
        <f>IF(【お客さま入力用】申込フォーム!G171="","",【お客さま入力用】申込フォーム!G171)</f>
        <v/>
      </c>
      <c r="I157" s="68" t="str">
        <f>IF(【お客さま入力用】申込フォーム!H171="","",【お客さま入力用】申込フォーム!H171)</f>
        <v/>
      </c>
      <c r="J157" s="68" t="str">
        <f>IF(【お客さま入力用】申込フォーム!I171="","",【お客さま入力用】申込フォーム!I171)</f>
        <v/>
      </c>
      <c r="K157" s="68" t="str">
        <f>IF(【お客さま入力用】申込フォーム!J171="","",【お客さま入力用】申込フォーム!J171)</f>
        <v/>
      </c>
      <c r="L157" s="68" t="str">
        <f>IF(【お客さま入力用】申込フォーム!K171="","",【お客さま入力用】申込フォーム!K171)</f>
        <v/>
      </c>
      <c r="M157" s="68" t="str">
        <f>IF(【お客さま入力用】申込フォーム!L171="","",【お客さま入力用】申込フォーム!L171)</f>
        <v/>
      </c>
      <c r="N157" s="68" t="str">
        <f>IF(【お客さま入力用】申込フォーム!M171="","",【お客さま入力用】申込フォーム!M171)</f>
        <v/>
      </c>
      <c r="O157" s="68" t="str">
        <f>IF(【お客さま入力用】申込フォーム!N171="","",【お客さま入力用】申込フォーム!N171)</f>
        <v/>
      </c>
      <c r="P157" s="68" t="str">
        <f>IF(【お客さま入力用】申込フォーム!O171="","",【お客さま入力用】申込フォーム!O171)</f>
        <v/>
      </c>
      <c r="Q157" s="68" t="str">
        <f>IF(【お客さま入力用】申込フォーム!P171="","",【お客さま入力用】申込フォーム!P171)</f>
        <v/>
      </c>
      <c r="R157" s="68" t="str">
        <f>IF(【お客さま入力用】申込フォーム!Q171="","",【お客さま入力用】申込フォーム!Q171)</f>
        <v/>
      </c>
      <c r="S157" s="68" t="str">
        <f>IF(【お客さま入力用】申込フォーム!T171="","",【お客さま入力用】申込フォーム!T171)</f>
        <v/>
      </c>
      <c r="T157" s="68" t="str">
        <f>IF(【お客さま入力用】申込フォーム!U171="","",【お客さま入力用】申込フォーム!U171)</f>
        <v/>
      </c>
      <c r="U157" s="68" t="str">
        <f>IF(【お客さま入力用】申込フォーム!V171="","",【お客さま入力用】申込フォーム!V171)</f>
        <v/>
      </c>
      <c r="V157" s="68" t="str">
        <f>IF(【お客さま入力用】申込フォーム!W171="","",【お客さま入力用】申込フォーム!W171)</f>
        <v/>
      </c>
      <c r="W157" s="68" t="str">
        <f>IF(【お客さま入力用】申込フォーム!X171="","",【お客さま入力用】申込フォーム!X171)</f>
        <v/>
      </c>
      <c r="X157" s="68" t="str">
        <f>IF(【お客さま入力用】申込フォーム!Y171="","",【お客さま入力用】申込フォーム!Y171)</f>
        <v/>
      </c>
      <c r="Y157" s="68" t="str">
        <f>IF(【お客さま入力用】申込フォーム!Z171="","",【お客さま入力用】申込フォーム!Z171)</f>
        <v/>
      </c>
      <c r="Z157" s="68" t="str">
        <f>IF(【お客さま入力用】申込フォーム!AA171="","",【お客さま入力用】申込フォーム!AA171)</f>
        <v/>
      </c>
      <c r="AA157" s="68" t="str">
        <f>IF(【お客さま入力用】申込フォーム!AB171="","",【お客さま入力用】申込フォーム!AB171)</f>
        <v/>
      </c>
      <c r="AB157" s="68" t="str">
        <f>IF(【お客さま入力用】申込フォーム!AC171="","",【お客さま入力用】申込フォーム!AC171)</f>
        <v/>
      </c>
      <c r="AC157" s="68" t="str">
        <f>IF(【お客さま入力用】申込フォーム!AD171="","",【お客さま入力用】申込フォーム!AD171)</f>
        <v/>
      </c>
      <c r="AD157" s="68" t="str">
        <f>IF(【お客さま入力用】申込フォーム!AE171="","",【お客さま入力用】申込フォーム!AE171)</f>
        <v/>
      </c>
      <c r="AE157" s="68" t="str">
        <f>IF(【お客さま入力用】申込フォーム!AF171="","",【お客さま入力用】申込フォーム!AF171)</f>
        <v/>
      </c>
      <c r="AF157" s="68" t="str">
        <f>IF(【お客さま入力用】申込フォーム!AG171="","",【お客さま入力用】申込フォーム!AG171)</f>
        <v/>
      </c>
      <c r="AG157" s="68" t="str">
        <f>IF(【お客さま入力用】申込フォーム!AH171="","",【お客さま入力用】申込フォーム!AH171)</f>
        <v/>
      </c>
      <c r="AH157" s="68" t="str">
        <f>IF(【お客さま入力用】申込フォーム!AI171="","",【お客さま入力用】申込フォーム!AI171)</f>
        <v/>
      </c>
      <c r="AI157" s="68" t="str">
        <f>IF(【お客さま入力用】申込フォーム!AJ171="","",【お客さま入力用】申込フォーム!AJ171)</f>
        <v/>
      </c>
      <c r="AJ157" s="68" t="str">
        <f>IF(【お客さま入力用】申込フォーム!AK171="","",【お客さま入力用】申込フォーム!AK171)</f>
        <v/>
      </c>
      <c r="AK157" s="68" t="str">
        <f>IF(【お客さま入力用】申込フォーム!AL171="","",【お客さま入力用】申込フォーム!AL171)</f>
        <v/>
      </c>
      <c r="AL157" s="68" t="str">
        <f>IF(【お客さま入力用】申込フォーム!AM171="","",【お客さま入力用】申込フォーム!AM171)</f>
        <v/>
      </c>
      <c r="AM157" s="68" t="str">
        <f>IF(【お客さま入力用】申込フォーム!AN171="","",【お客さま入力用】申込フォーム!AN171)</f>
        <v/>
      </c>
      <c r="AN157" s="68" t="str">
        <f>IF(【お客さま入力用】申込フォーム!AO171="","",【お客さま入力用】申込フォーム!AO171)</f>
        <v/>
      </c>
      <c r="AO157" s="68" t="str">
        <f>IF(【お客さま入力用】申込フォーム!AP171="","",【お客さま入力用】申込フォーム!AP171)</f>
        <v/>
      </c>
    </row>
    <row r="158" spans="2:41">
      <c r="B158" s="39">
        <v>151</v>
      </c>
      <c r="C158" s="39"/>
      <c r="D158" s="39"/>
      <c r="E158" s="68" t="str">
        <f>IF(【お客さま入力用】申込フォーム!C172="","",【お客さま入力用】申込フォーム!C172)</f>
        <v/>
      </c>
      <c r="F158" s="68" t="str">
        <f>IF(【お客さま入力用】申込フォーム!E172="","",【お客さま入力用】申込フォーム!E172)</f>
        <v/>
      </c>
      <c r="G158" s="68" t="str">
        <f>IF(【お客さま入力用】申込フォーム!F172="","",【お客さま入力用】申込フォーム!F172)</f>
        <v/>
      </c>
      <c r="H158" s="68" t="str">
        <f>IF(【お客さま入力用】申込フォーム!G172="","",【お客さま入力用】申込フォーム!G172)</f>
        <v/>
      </c>
      <c r="I158" s="68" t="str">
        <f>IF(【お客さま入力用】申込フォーム!H172="","",【お客さま入力用】申込フォーム!H172)</f>
        <v/>
      </c>
      <c r="J158" s="68" t="str">
        <f>IF(【お客さま入力用】申込フォーム!I172="","",【お客さま入力用】申込フォーム!I172)</f>
        <v/>
      </c>
      <c r="K158" s="68" t="str">
        <f>IF(【お客さま入力用】申込フォーム!J172="","",【お客さま入力用】申込フォーム!J172)</f>
        <v/>
      </c>
      <c r="L158" s="68" t="str">
        <f>IF(【お客さま入力用】申込フォーム!K172="","",【お客さま入力用】申込フォーム!K172)</f>
        <v/>
      </c>
      <c r="M158" s="68" t="str">
        <f>IF(【お客さま入力用】申込フォーム!L172="","",【お客さま入力用】申込フォーム!L172)</f>
        <v/>
      </c>
      <c r="N158" s="68" t="str">
        <f>IF(【お客さま入力用】申込フォーム!M172="","",【お客さま入力用】申込フォーム!M172)</f>
        <v/>
      </c>
      <c r="O158" s="68" t="str">
        <f>IF(【お客さま入力用】申込フォーム!N172="","",【お客さま入力用】申込フォーム!N172)</f>
        <v/>
      </c>
      <c r="P158" s="68" t="str">
        <f>IF(【お客さま入力用】申込フォーム!O172="","",【お客さま入力用】申込フォーム!O172)</f>
        <v/>
      </c>
      <c r="Q158" s="68" t="str">
        <f>IF(【お客さま入力用】申込フォーム!P172="","",【お客さま入力用】申込フォーム!P172)</f>
        <v/>
      </c>
      <c r="R158" s="68" t="str">
        <f>IF(【お客さま入力用】申込フォーム!Q172="","",【お客さま入力用】申込フォーム!Q172)</f>
        <v/>
      </c>
      <c r="S158" s="68" t="str">
        <f>IF(【お客さま入力用】申込フォーム!T172="","",【お客さま入力用】申込フォーム!T172)</f>
        <v/>
      </c>
      <c r="T158" s="68" t="str">
        <f>IF(【お客さま入力用】申込フォーム!U172="","",【お客さま入力用】申込フォーム!U172)</f>
        <v/>
      </c>
      <c r="U158" s="68" t="str">
        <f>IF(【お客さま入力用】申込フォーム!V172="","",【お客さま入力用】申込フォーム!V172)</f>
        <v/>
      </c>
      <c r="V158" s="68" t="str">
        <f>IF(【お客さま入力用】申込フォーム!W172="","",【お客さま入力用】申込フォーム!W172)</f>
        <v/>
      </c>
      <c r="W158" s="68" t="str">
        <f>IF(【お客さま入力用】申込フォーム!X172="","",【お客さま入力用】申込フォーム!X172)</f>
        <v/>
      </c>
      <c r="X158" s="68" t="str">
        <f>IF(【お客さま入力用】申込フォーム!Y172="","",【お客さま入力用】申込フォーム!Y172)</f>
        <v/>
      </c>
      <c r="Y158" s="68" t="str">
        <f>IF(【お客さま入力用】申込フォーム!Z172="","",【お客さま入力用】申込フォーム!Z172)</f>
        <v/>
      </c>
      <c r="Z158" s="68" t="str">
        <f>IF(【お客さま入力用】申込フォーム!AA172="","",【お客さま入力用】申込フォーム!AA172)</f>
        <v/>
      </c>
      <c r="AA158" s="68" t="str">
        <f>IF(【お客さま入力用】申込フォーム!AB172="","",【お客さま入力用】申込フォーム!AB172)</f>
        <v/>
      </c>
      <c r="AB158" s="68" t="str">
        <f>IF(【お客さま入力用】申込フォーム!AC172="","",【お客さま入力用】申込フォーム!AC172)</f>
        <v/>
      </c>
      <c r="AC158" s="68" t="str">
        <f>IF(【お客さま入力用】申込フォーム!AD172="","",【お客さま入力用】申込フォーム!AD172)</f>
        <v/>
      </c>
      <c r="AD158" s="68" t="str">
        <f>IF(【お客さま入力用】申込フォーム!AE172="","",【お客さま入力用】申込フォーム!AE172)</f>
        <v/>
      </c>
      <c r="AE158" s="68" t="str">
        <f>IF(【お客さま入力用】申込フォーム!AF172="","",【お客さま入力用】申込フォーム!AF172)</f>
        <v/>
      </c>
      <c r="AF158" s="68" t="str">
        <f>IF(【お客さま入力用】申込フォーム!AG172="","",【お客さま入力用】申込フォーム!AG172)</f>
        <v/>
      </c>
      <c r="AG158" s="68" t="str">
        <f>IF(【お客さま入力用】申込フォーム!AH172="","",【お客さま入力用】申込フォーム!AH172)</f>
        <v/>
      </c>
      <c r="AH158" s="68" t="str">
        <f>IF(【お客さま入力用】申込フォーム!AI172="","",【お客さま入力用】申込フォーム!AI172)</f>
        <v/>
      </c>
      <c r="AI158" s="68" t="str">
        <f>IF(【お客さま入力用】申込フォーム!AJ172="","",【お客さま入力用】申込フォーム!AJ172)</f>
        <v/>
      </c>
      <c r="AJ158" s="68" t="str">
        <f>IF(【お客さま入力用】申込フォーム!AK172="","",【お客さま入力用】申込フォーム!AK172)</f>
        <v/>
      </c>
      <c r="AK158" s="68" t="str">
        <f>IF(【お客さま入力用】申込フォーム!AL172="","",【お客さま入力用】申込フォーム!AL172)</f>
        <v/>
      </c>
      <c r="AL158" s="68" t="str">
        <f>IF(【お客さま入力用】申込フォーム!AM172="","",【お客さま入力用】申込フォーム!AM172)</f>
        <v/>
      </c>
      <c r="AM158" s="68" t="str">
        <f>IF(【お客さま入力用】申込フォーム!AN172="","",【お客さま入力用】申込フォーム!AN172)</f>
        <v/>
      </c>
      <c r="AN158" s="68" t="str">
        <f>IF(【お客さま入力用】申込フォーム!AO172="","",【お客さま入力用】申込フォーム!AO172)</f>
        <v/>
      </c>
      <c r="AO158" s="68" t="str">
        <f>IF(【お客さま入力用】申込フォーム!AP172="","",【お客さま入力用】申込フォーム!AP172)</f>
        <v/>
      </c>
    </row>
    <row r="159" spans="2:41">
      <c r="B159" s="39">
        <v>152</v>
      </c>
      <c r="C159" s="39"/>
      <c r="D159" s="39"/>
      <c r="E159" s="68" t="str">
        <f>IF(【お客さま入力用】申込フォーム!C173="","",【お客さま入力用】申込フォーム!C173)</f>
        <v/>
      </c>
      <c r="F159" s="68" t="str">
        <f>IF(【お客さま入力用】申込フォーム!E173="","",【お客さま入力用】申込フォーム!E173)</f>
        <v/>
      </c>
      <c r="G159" s="68" t="str">
        <f>IF(【お客さま入力用】申込フォーム!F173="","",【お客さま入力用】申込フォーム!F173)</f>
        <v/>
      </c>
      <c r="H159" s="68" t="str">
        <f>IF(【お客さま入力用】申込フォーム!G173="","",【お客さま入力用】申込フォーム!G173)</f>
        <v/>
      </c>
      <c r="I159" s="68" t="str">
        <f>IF(【お客さま入力用】申込フォーム!H173="","",【お客さま入力用】申込フォーム!H173)</f>
        <v/>
      </c>
      <c r="J159" s="68" t="str">
        <f>IF(【お客さま入力用】申込フォーム!I173="","",【お客さま入力用】申込フォーム!I173)</f>
        <v/>
      </c>
      <c r="K159" s="68" t="str">
        <f>IF(【お客さま入力用】申込フォーム!J173="","",【お客さま入力用】申込フォーム!J173)</f>
        <v/>
      </c>
      <c r="L159" s="68" t="str">
        <f>IF(【お客さま入力用】申込フォーム!K173="","",【お客さま入力用】申込フォーム!K173)</f>
        <v/>
      </c>
      <c r="M159" s="68" t="str">
        <f>IF(【お客さま入力用】申込フォーム!L173="","",【お客さま入力用】申込フォーム!L173)</f>
        <v/>
      </c>
      <c r="N159" s="68" t="str">
        <f>IF(【お客さま入力用】申込フォーム!M173="","",【お客さま入力用】申込フォーム!M173)</f>
        <v/>
      </c>
      <c r="O159" s="68" t="str">
        <f>IF(【お客さま入力用】申込フォーム!N173="","",【お客さま入力用】申込フォーム!N173)</f>
        <v/>
      </c>
      <c r="P159" s="68" t="str">
        <f>IF(【お客さま入力用】申込フォーム!O173="","",【お客さま入力用】申込フォーム!O173)</f>
        <v/>
      </c>
      <c r="Q159" s="68" t="str">
        <f>IF(【お客さま入力用】申込フォーム!P173="","",【お客さま入力用】申込フォーム!P173)</f>
        <v/>
      </c>
      <c r="R159" s="68" t="str">
        <f>IF(【お客さま入力用】申込フォーム!Q173="","",【お客さま入力用】申込フォーム!Q173)</f>
        <v/>
      </c>
      <c r="S159" s="68" t="str">
        <f>IF(【お客さま入力用】申込フォーム!T173="","",【お客さま入力用】申込フォーム!T173)</f>
        <v/>
      </c>
      <c r="T159" s="68" t="str">
        <f>IF(【お客さま入力用】申込フォーム!U173="","",【お客さま入力用】申込フォーム!U173)</f>
        <v/>
      </c>
      <c r="U159" s="68" t="str">
        <f>IF(【お客さま入力用】申込フォーム!V173="","",【お客さま入力用】申込フォーム!V173)</f>
        <v/>
      </c>
      <c r="V159" s="68" t="str">
        <f>IF(【お客さま入力用】申込フォーム!W173="","",【お客さま入力用】申込フォーム!W173)</f>
        <v/>
      </c>
      <c r="W159" s="68" t="str">
        <f>IF(【お客さま入力用】申込フォーム!X173="","",【お客さま入力用】申込フォーム!X173)</f>
        <v/>
      </c>
      <c r="X159" s="68" t="str">
        <f>IF(【お客さま入力用】申込フォーム!Y173="","",【お客さま入力用】申込フォーム!Y173)</f>
        <v/>
      </c>
      <c r="Y159" s="68" t="str">
        <f>IF(【お客さま入力用】申込フォーム!Z173="","",【お客さま入力用】申込フォーム!Z173)</f>
        <v/>
      </c>
      <c r="Z159" s="68" t="str">
        <f>IF(【お客さま入力用】申込フォーム!AA173="","",【お客さま入力用】申込フォーム!AA173)</f>
        <v/>
      </c>
      <c r="AA159" s="68" t="str">
        <f>IF(【お客さま入力用】申込フォーム!AB173="","",【お客さま入力用】申込フォーム!AB173)</f>
        <v/>
      </c>
      <c r="AB159" s="68" t="str">
        <f>IF(【お客さま入力用】申込フォーム!AC173="","",【お客さま入力用】申込フォーム!AC173)</f>
        <v/>
      </c>
      <c r="AC159" s="68" t="str">
        <f>IF(【お客さま入力用】申込フォーム!AD173="","",【お客さま入力用】申込フォーム!AD173)</f>
        <v/>
      </c>
      <c r="AD159" s="68" t="str">
        <f>IF(【お客さま入力用】申込フォーム!AE173="","",【お客さま入力用】申込フォーム!AE173)</f>
        <v/>
      </c>
      <c r="AE159" s="68" t="str">
        <f>IF(【お客さま入力用】申込フォーム!AF173="","",【お客さま入力用】申込フォーム!AF173)</f>
        <v/>
      </c>
      <c r="AF159" s="68" t="str">
        <f>IF(【お客さま入力用】申込フォーム!AG173="","",【お客さま入力用】申込フォーム!AG173)</f>
        <v/>
      </c>
      <c r="AG159" s="68" t="str">
        <f>IF(【お客さま入力用】申込フォーム!AH173="","",【お客さま入力用】申込フォーム!AH173)</f>
        <v/>
      </c>
      <c r="AH159" s="68" t="str">
        <f>IF(【お客さま入力用】申込フォーム!AI173="","",【お客さま入力用】申込フォーム!AI173)</f>
        <v/>
      </c>
      <c r="AI159" s="68" t="str">
        <f>IF(【お客さま入力用】申込フォーム!AJ173="","",【お客さま入力用】申込フォーム!AJ173)</f>
        <v/>
      </c>
      <c r="AJ159" s="68" t="str">
        <f>IF(【お客さま入力用】申込フォーム!AK173="","",【お客さま入力用】申込フォーム!AK173)</f>
        <v/>
      </c>
      <c r="AK159" s="68" t="str">
        <f>IF(【お客さま入力用】申込フォーム!AL173="","",【お客さま入力用】申込フォーム!AL173)</f>
        <v/>
      </c>
      <c r="AL159" s="68" t="str">
        <f>IF(【お客さま入力用】申込フォーム!AM173="","",【お客さま入力用】申込フォーム!AM173)</f>
        <v/>
      </c>
      <c r="AM159" s="68" t="str">
        <f>IF(【お客さま入力用】申込フォーム!AN173="","",【お客さま入力用】申込フォーム!AN173)</f>
        <v/>
      </c>
      <c r="AN159" s="68" t="str">
        <f>IF(【お客さま入力用】申込フォーム!AO173="","",【お客さま入力用】申込フォーム!AO173)</f>
        <v/>
      </c>
      <c r="AO159" s="68" t="str">
        <f>IF(【お客さま入力用】申込フォーム!AP173="","",【お客さま入力用】申込フォーム!AP173)</f>
        <v/>
      </c>
    </row>
    <row r="160" spans="2:41">
      <c r="B160" s="39">
        <v>153</v>
      </c>
      <c r="C160" s="39"/>
      <c r="D160" s="39"/>
      <c r="E160" s="68" t="str">
        <f>IF(【お客さま入力用】申込フォーム!C174="","",【お客さま入力用】申込フォーム!C174)</f>
        <v/>
      </c>
      <c r="F160" s="68" t="str">
        <f>IF(【お客さま入力用】申込フォーム!E174="","",【お客さま入力用】申込フォーム!E174)</f>
        <v/>
      </c>
      <c r="G160" s="68" t="str">
        <f>IF(【お客さま入力用】申込フォーム!F174="","",【お客さま入力用】申込フォーム!F174)</f>
        <v/>
      </c>
      <c r="H160" s="68" t="str">
        <f>IF(【お客さま入力用】申込フォーム!G174="","",【お客さま入力用】申込フォーム!G174)</f>
        <v/>
      </c>
      <c r="I160" s="68" t="str">
        <f>IF(【お客さま入力用】申込フォーム!H174="","",【お客さま入力用】申込フォーム!H174)</f>
        <v/>
      </c>
      <c r="J160" s="68" t="str">
        <f>IF(【お客さま入力用】申込フォーム!I174="","",【お客さま入力用】申込フォーム!I174)</f>
        <v/>
      </c>
      <c r="K160" s="68" t="str">
        <f>IF(【お客さま入力用】申込フォーム!J174="","",【お客さま入力用】申込フォーム!J174)</f>
        <v/>
      </c>
      <c r="L160" s="68" t="str">
        <f>IF(【お客さま入力用】申込フォーム!K174="","",【お客さま入力用】申込フォーム!K174)</f>
        <v/>
      </c>
      <c r="M160" s="68" t="str">
        <f>IF(【お客さま入力用】申込フォーム!L174="","",【お客さま入力用】申込フォーム!L174)</f>
        <v/>
      </c>
      <c r="N160" s="68" t="str">
        <f>IF(【お客さま入力用】申込フォーム!M174="","",【お客さま入力用】申込フォーム!M174)</f>
        <v/>
      </c>
      <c r="O160" s="68" t="str">
        <f>IF(【お客さま入力用】申込フォーム!N174="","",【お客さま入力用】申込フォーム!N174)</f>
        <v/>
      </c>
      <c r="P160" s="68" t="str">
        <f>IF(【お客さま入力用】申込フォーム!O174="","",【お客さま入力用】申込フォーム!O174)</f>
        <v/>
      </c>
      <c r="Q160" s="68" t="str">
        <f>IF(【お客さま入力用】申込フォーム!P174="","",【お客さま入力用】申込フォーム!P174)</f>
        <v/>
      </c>
      <c r="R160" s="68" t="str">
        <f>IF(【お客さま入力用】申込フォーム!Q174="","",【お客さま入力用】申込フォーム!Q174)</f>
        <v/>
      </c>
      <c r="S160" s="68" t="str">
        <f>IF(【お客さま入力用】申込フォーム!T174="","",【お客さま入力用】申込フォーム!T174)</f>
        <v/>
      </c>
      <c r="T160" s="68" t="str">
        <f>IF(【お客さま入力用】申込フォーム!U174="","",【お客さま入力用】申込フォーム!U174)</f>
        <v/>
      </c>
      <c r="U160" s="68" t="str">
        <f>IF(【お客さま入力用】申込フォーム!V174="","",【お客さま入力用】申込フォーム!V174)</f>
        <v/>
      </c>
      <c r="V160" s="68" t="str">
        <f>IF(【お客さま入力用】申込フォーム!W174="","",【お客さま入力用】申込フォーム!W174)</f>
        <v/>
      </c>
      <c r="W160" s="68" t="str">
        <f>IF(【お客さま入力用】申込フォーム!X174="","",【お客さま入力用】申込フォーム!X174)</f>
        <v/>
      </c>
      <c r="X160" s="68" t="str">
        <f>IF(【お客さま入力用】申込フォーム!Y174="","",【お客さま入力用】申込フォーム!Y174)</f>
        <v/>
      </c>
      <c r="Y160" s="68" t="str">
        <f>IF(【お客さま入力用】申込フォーム!Z174="","",【お客さま入力用】申込フォーム!Z174)</f>
        <v/>
      </c>
      <c r="Z160" s="68" t="str">
        <f>IF(【お客さま入力用】申込フォーム!AA174="","",【お客さま入力用】申込フォーム!AA174)</f>
        <v/>
      </c>
      <c r="AA160" s="68" t="str">
        <f>IF(【お客さま入力用】申込フォーム!AB174="","",【お客さま入力用】申込フォーム!AB174)</f>
        <v/>
      </c>
      <c r="AB160" s="68" t="str">
        <f>IF(【お客さま入力用】申込フォーム!AC174="","",【お客さま入力用】申込フォーム!AC174)</f>
        <v/>
      </c>
      <c r="AC160" s="68" t="str">
        <f>IF(【お客さま入力用】申込フォーム!AD174="","",【お客さま入力用】申込フォーム!AD174)</f>
        <v/>
      </c>
      <c r="AD160" s="68" t="str">
        <f>IF(【お客さま入力用】申込フォーム!AE174="","",【お客さま入力用】申込フォーム!AE174)</f>
        <v/>
      </c>
      <c r="AE160" s="68" t="str">
        <f>IF(【お客さま入力用】申込フォーム!AF174="","",【お客さま入力用】申込フォーム!AF174)</f>
        <v/>
      </c>
      <c r="AF160" s="68" t="str">
        <f>IF(【お客さま入力用】申込フォーム!AG174="","",【お客さま入力用】申込フォーム!AG174)</f>
        <v/>
      </c>
      <c r="AG160" s="68" t="str">
        <f>IF(【お客さま入力用】申込フォーム!AH174="","",【お客さま入力用】申込フォーム!AH174)</f>
        <v/>
      </c>
      <c r="AH160" s="68" t="str">
        <f>IF(【お客さま入力用】申込フォーム!AI174="","",【お客さま入力用】申込フォーム!AI174)</f>
        <v/>
      </c>
      <c r="AI160" s="68" t="str">
        <f>IF(【お客さま入力用】申込フォーム!AJ174="","",【お客さま入力用】申込フォーム!AJ174)</f>
        <v/>
      </c>
      <c r="AJ160" s="68" t="str">
        <f>IF(【お客さま入力用】申込フォーム!AK174="","",【お客さま入力用】申込フォーム!AK174)</f>
        <v/>
      </c>
      <c r="AK160" s="68" t="str">
        <f>IF(【お客さま入力用】申込フォーム!AL174="","",【お客さま入力用】申込フォーム!AL174)</f>
        <v/>
      </c>
      <c r="AL160" s="68" t="str">
        <f>IF(【お客さま入力用】申込フォーム!AM174="","",【お客さま入力用】申込フォーム!AM174)</f>
        <v/>
      </c>
      <c r="AM160" s="68" t="str">
        <f>IF(【お客さま入力用】申込フォーム!AN174="","",【お客さま入力用】申込フォーム!AN174)</f>
        <v/>
      </c>
      <c r="AN160" s="68" t="str">
        <f>IF(【お客さま入力用】申込フォーム!AO174="","",【お客さま入力用】申込フォーム!AO174)</f>
        <v/>
      </c>
      <c r="AO160" s="68" t="str">
        <f>IF(【お客さま入力用】申込フォーム!AP174="","",【お客さま入力用】申込フォーム!AP174)</f>
        <v/>
      </c>
    </row>
    <row r="161" spans="2:41">
      <c r="B161" s="39">
        <v>154</v>
      </c>
      <c r="C161" s="39"/>
      <c r="D161" s="39"/>
      <c r="E161" s="68" t="str">
        <f>IF(【お客さま入力用】申込フォーム!C175="","",【お客さま入力用】申込フォーム!C175)</f>
        <v/>
      </c>
      <c r="F161" s="68" t="str">
        <f>IF(【お客さま入力用】申込フォーム!E175="","",【お客さま入力用】申込フォーム!E175)</f>
        <v/>
      </c>
      <c r="G161" s="68" t="str">
        <f>IF(【お客さま入力用】申込フォーム!F175="","",【お客さま入力用】申込フォーム!F175)</f>
        <v/>
      </c>
      <c r="H161" s="68" t="str">
        <f>IF(【お客さま入力用】申込フォーム!G175="","",【お客さま入力用】申込フォーム!G175)</f>
        <v/>
      </c>
      <c r="I161" s="68" t="str">
        <f>IF(【お客さま入力用】申込フォーム!H175="","",【お客さま入力用】申込フォーム!H175)</f>
        <v/>
      </c>
      <c r="J161" s="68" t="str">
        <f>IF(【お客さま入力用】申込フォーム!I175="","",【お客さま入力用】申込フォーム!I175)</f>
        <v/>
      </c>
      <c r="K161" s="68" t="str">
        <f>IF(【お客さま入力用】申込フォーム!J175="","",【お客さま入力用】申込フォーム!J175)</f>
        <v/>
      </c>
      <c r="L161" s="68" t="str">
        <f>IF(【お客さま入力用】申込フォーム!K175="","",【お客さま入力用】申込フォーム!K175)</f>
        <v/>
      </c>
      <c r="M161" s="68" t="str">
        <f>IF(【お客さま入力用】申込フォーム!L175="","",【お客さま入力用】申込フォーム!L175)</f>
        <v/>
      </c>
      <c r="N161" s="68" t="str">
        <f>IF(【お客さま入力用】申込フォーム!M175="","",【お客さま入力用】申込フォーム!M175)</f>
        <v/>
      </c>
      <c r="O161" s="68" t="str">
        <f>IF(【お客さま入力用】申込フォーム!N175="","",【お客さま入力用】申込フォーム!N175)</f>
        <v/>
      </c>
      <c r="P161" s="68" t="str">
        <f>IF(【お客さま入力用】申込フォーム!O175="","",【お客さま入力用】申込フォーム!O175)</f>
        <v/>
      </c>
      <c r="Q161" s="68" t="str">
        <f>IF(【お客さま入力用】申込フォーム!P175="","",【お客さま入力用】申込フォーム!P175)</f>
        <v/>
      </c>
      <c r="R161" s="68" t="str">
        <f>IF(【お客さま入力用】申込フォーム!Q175="","",【お客さま入力用】申込フォーム!Q175)</f>
        <v/>
      </c>
      <c r="S161" s="68" t="str">
        <f>IF(【お客さま入力用】申込フォーム!T175="","",【お客さま入力用】申込フォーム!T175)</f>
        <v/>
      </c>
      <c r="T161" s="68" t="str">
        <f>IF(【お客さま入力用】申込フォーム!U175="","",【お客さま入力用】申込フォーム!U175)</f>
        <v/>
      </c>
      <c r="U161" s="68" t="str">
        <f>IF(【お客さま入力用】申込フォーム!V175="","",【お客さま入力用】申込フォーム!V175)</f>
        <v/>
      </c>
      <c r="V161" s="68" t="str">
        <f>IF(【お客さま入力用】申込フォーム!W175="","",【お客さま入力用】申込フォーム!W175)</f>
        <v/>
      </c>
      <c r="W161" s="68" t="str">
        <f>IF(【お客さま入力用】申込フォーム!X175="","",【お客さま入力用】申込フォーム!X175)</f>
        <v/>
      </c>
      <c r="X161" s="68" t="str">
        <f>IF(【お客さま入力用】申込フォーム!Y175="","",【お客さま入力用】申込フォーム!Y175)</f>
        <v/>
      </c>
      <c r="Y161" s="68" t="str">
        <f>IF(【お客さま入力用】申込フォーム!Z175="","",【お客さま入力用】申込フォーム!Z175)</f>
        <v/>
      </c>
      <c r="Z161" s="68" t="str">
        <f>IF(【お客さま入力用】申込フォーム!AA175="","",【お客さま入力用】申込フォーム!AA175)</f>
        <v/>
      </c>
      <c r="AA161" s="68" t="str">
        <f>IF(【お客さま入力用】申込フォーム!AB175="","",【お客さま入力用】申込フォーム!AB175)</f>
        <v/>
      </c>
      <c r="AB161" s="68" t="str">
        <f>IF(【お客さま入力用】申込フォーム!AC175="","",【お客さま入力用】申込フォーム!AC175)</f>
        <v/>
      </c>
      <c r="AC161" s="68" t="str">
        <f>IF(【お客さま入力用】申込フォーム!AD175="","",【お客さま入力用】申込フォーム!AD175)</f>
        <v/>
      </c>
      <c r="AD161" s="68" t="str">
        <f>IF(【お客さま入力用】申込フォーム!AE175="","",【お客さま入力用】申込フォーム!AE175)</f>
        <v/>
      </c>
      <c r="AE161" s="68" t="str">
        <f>IF(【お客さま入力用】申込フォーム!AF175="","",【お客さま入力用】申込フォーム!AF175)</f>
        <v/>
      </c>
      <c r="AF161" s="68" t="str">
        <f>IF(【お客さま入力用】申込フォーム!AG175="","",【お客さま入力用】申込フォーム!AG175)</f>
        <v/>
      </c>
      <c r="AG161" s="68" t="str">
        <f>IF(【お客さま入力用】申込フォーム!AH175="","",【お客さま入力用】申込フォーム!AH175)</f>
        <v/>
      </c>
      <c r="AH161" s="68" t="str">
        <f>IF(【お客さま入力用】申込フォーム!AI175="","",【お客さま入力用】申込フォーム!AI175)</f>
        <v/>
      </c>
      <c r="AI161" s="68" t="str">
        <f>IF(【お客さま入力用】申込フォーム!AJ175="","",【お客さま入力用】申込フォーム!AJ175)</f>
        <v/>
      </c>
      <c r="AJ161" s="68" t="str">
        <f>IF(【お客さま入力用】申込フォーム!AK175="","",【お客さま入力用】申込フォーム!AK175)</f>
        <v/>
      </c>
      <c r="AK161" s="68" t="str">
        <f>IF(【お客さま入力用】申込フォーム!AL175="","",【お客さま入力用】申込フォーム!AL175)</f>
        <v/>
      </c>
      <c r="AL161" s="68" t="str">
        <f>IF(【お客さま入力用】申込フォーム!AM175="","",【お客さま入力用】申込フォーム!AM175)</f>
        <v/>
      </c>
      <c r="AM161" s="68" t="str">
        <f>IF(【お客さま入力用】申込フォーム!AN175="","",【お客さま入力用】申込フォーム!AN175)</f>
        <v/>
      </c>
      <c r="AN161" s="68" t="str">
        <f>IF(【お客さま入力用】申込フォーム!AO175="","",【お客さま入力用】申込フォーム!AO175)</f>
        <v/>
      </c>
      <c r="AO161" s="68" t="str">
        <f>IF(【お客さま入力用】申込フォーム!AP175="","",【お客さま入力用】申込フォーム!AP175)</f>
        <v/>
      </c>
    </row>
    <row r="162" spans="2:41">
      <c r="B162" s="39">
        <v>155</v>
      </c>
      <c r="C162" s="39"/>
      <c r="D162" s="39"/>
      <c r="E162" s="68" t="str">
        <f>IF(【お客さま入力用】申込フォーム!C176="","",【お客さま入力用】申込フォーム!C176)</f>
        <v/>
      </c>
      <c r="F162" s="68" t="str">
        <f>IF(【お客さま入力用】申込フォーム!E176="","",【お客さま入力用】申込フォーム!E176)</f>
        <v/>
      </c>
      <c r="G162" s="68" t="str">
        <f>IF(【お客さま入力用】申込フォーム!F176="","",【お客さま入力用】申込フォーム!F176)</f>
        <v/>
      </c>
      <c r="H162" s="68" t="str">
        <f>IF(【お客さま入力用】申込フォーム!G176="","",【お客さま入力用】申込フォーム!G176)</f>
        <v/>
      </c>
      <c r="I162" s="68" t="str">
        <f>IF(【お客さま入力用】申込フォーム!H176="","",【お客さま入力用】申込フォーム!H176)</f>
        <v/>
      </c>
      <c r="J162" s="68" t="str">
        <f>IF(【お客さま入力用】申込フォーム!I176="","",【お客さま入力用】申込フォーム!I176)</f>
        <v/>
      </c>
      <c r="K162" s="68" t="str">
        <f>IF(【お客さま入力用】申込フォーム!J176="","",【お客さま入力用】申込フォーム!J176)</f>
        <v/>
      </c>
      <c r="L162" s="68" t="str">
        <f>IF(【お客さま入力用】申込フォーム!K176="","",【お客さま入力用】申込フォーム!K176)</f>
        <v/>
      </c>
      <c r="M162" s="68" t="str">
        <f>IF(【お客さま入力用】申込フォーム!L176="","",【お客さま入力用】申込フォーム!L176)</f>
        <v/>
      </c>
      <c r="N162" s="68" t="str">
        <f>IF(【お客さま入力用】申込フォーム!M176="","",【お客さま入力用】申込フォーム!M176)</f>
        <v/>
      </c>
      <c r="O162" s="68" t="str">
        <f>IF(【お客さま入力用】申込フォーム!N176="","",【お客さま入力用】申込フォーム!N176)</f>
        <v/>
      </c>
      <c r="P162" s="68" t="str">
        <f>IF(【お客さま入力用】申込フォーム!O176="","",【お客さま入力用】申込フォーム!O176)</f>
        <v/>
      </c>
      <c r="Q162" s="68" t="str">
        <f>IF(【お客さま入力用】申込フォーム!P176="","",【お客さま入力用】申込フォーム!P176)</f>
        <v/>
      </c>
      <c r="R162" s="68" t="str">
        <f>IF(【お客さま入力用】申込フォーム!Q176="","",【お客さま入力用】申込フォーム!Q176)</f>
        <v/>
      </c>
      <c r="S162" s="68" t="str">
        <f>IF(【お客さま入力用】申込フォーム!T176="","",【お客さま入力用】申込フォーム!T176)</f>
        <v/>
      </c>
      <c r="T162" s="68" t="str">
        <f>IF(【お客さま入力用】申込フォーム!U176="","",【お客さま入力用】申込フォーム!U176)</f>
        <v/>
      </c>
      <c r="U162" s="68" t="str">
        <f>IF(【お客さま入力用】申込フォーム!V176="","",【お客さま入力用】申込フォーム!V176)</f>
        <v/>
      </c>
      <c r="V162" s="68" t="str">
        <f>IF(【お客さま入力用】申込フォーム!W176="","",【お客さま入力用】申込フォーム!W176)</f>
        <v/>
      </c>
      <c r="W162" s="68" t="str">
        <f>IF(【お客さま入力用】申込フォーム!X176="","",【お客さま入力用】申込フォーム!X176)</f>
        <v/>
      </c>
      <c r="X162" s="68" t="str">
        <f>IF(【お客さま入力用】申込フォーム!Y176="","",【お客さま入力用】申込フォーム!Y176)</f>
        <v/>
      </c>
      <c r="Y162" s="68" t="str">
        <f>IF(【お客さま入力用】申込フォーム!Z176="","",【お客さま入力用】申込フォーム!Z176)</f>
        <v/>
      </c>
      <c r="Z162" s="68" t="str">
        <f>IF(【お客さま入力用】申込フォーム!AA176="","",【お客さま入力用】申込フォーム!AA176)</f>
        <v/>
      </c>
      <c r="AA162" s="68" t="str">
        <f>IF(【お客さま入力用】申込フォーム!AB176="","",【お客さま入力用】申込フォーム!AB176)</f>
        <v/>
      </c>
      <c r="AB162" s="68" t="str">
        <f>IF(【お客さま入力用】申込フォーム!AC176="","",【お客さま入力用】申込フォーム!AC176)</f>
        <v/>
      </c>
      <c r="AC162" s="68" t="str">
        <f>IF(【お客さま入力用】申込フォーム!AD176="","",【お客さま入力用】申込フォーム!AD176)</f>
        <v/>
      </c>
      <c r="AD162" s="68" t="str">
        <f>IF(【お客さま入力用】申込フォーム!AE176="","",【お客さま入力用】申込フォーム!AE176)</f>
        <v/>
      </c>
      <c r="AE162" s="68" t="str">
        <f>IF(【お客さま入力用】申込フォーム!AF176="","",【お客さま入力用】申込フォーム!AF176)</f>
        <v/>
      </c>
      <c r="AF162" s="68" t="str">
        <f>IF(【お客さま入力用】申込フォーム!AG176="","",【お客さま入力用】申込フォーム!AG176)</f>
        <v/>
      </c>
      <c r="AG162" s="68" t="str">
        <f>IF(【お客さま入力用】申込フォーム!AH176="","",【お客さま入力用】申込フォーム!AH176)</f>
        <v/>
      </c>
      <c r="AH162" s="68" t="str">
        <f>IF(【お客さま入力用】申込フォーム!AI176="","",【お客さま入力用】申込フォーム!AI176)</f>
        <v/>
      </c>
      <c r="AI162" s="68" t="str">
        <f>IF(【お客さま入力用】申込フォーム!AJ176="","",【お客さま入力用】申込フォーム!AJ176)</f>
        <v/>
      </c>
      <c r="AJ162" s="68" t="str">
        <f>IF(【お客さま入力用】申込フォーム!AK176="","",【お客さま入力用】申込フォーム!AK176)</f>
        <v/>
      </c>
      <c r="AK162" s="68" t="str">
        <f>IF(【お客さま入力用】申込フォーム!AL176="","",【お客さま入力用】申込フォーム!AL176)</f>
        <v/>
      </c>
      <c r="AL162" s="68" t="str">
        <f>IF(【お客さま入力用】申込フォーム!AM176="","",【お客さま入力用】申込フォーム!AM176)</f>
        <v/>
      </c>
      <c r="AM162" s="68" t="str">
        <f>IF(【お客さま入力用】申込フォーム!AN176="","",【お客さま入力用】申込フォーム!AN176)</f>
        <v/>
      </c>
      <c r="AN162" s="68" t="str">
        <f>IF(【お客さま入力用】申込フォーム!AO176="","",【お客さま入力用】申込フォーム!AO176)</f>
        <v/>
      </c>
      <c r="AO162" s="68" t="str">
        <f>IF(【お客さま入力用】申込フォーム!AP176="","",【お客さま入力用】申込フォーム!AP176)</f>
        <v/>
      </c>
    </row>
    <row r="163" spans="2:41">
      <c r="B163" s="39">
        <v>156</v>
      </c>
      <c r="C163" s="39"/>
      <c r="D163" s="39"/>
      <c r="E163" s="68" t="str">
        <f>IF(【お客さま入力用】申込フォーム!C177="","",【お客さま入力用】申込フォーム!C177)</f>
        <v/>
      </c>
      <c r="F163" s="68" t="str">
        <f>IF(【お客さま入力用】申込フォーム!E177="","",【お客さま入力用】申込フォーム!E177)</f>
        <v/>
      </c>
      <c r="G163" s="68" t="str">
        <f>IF(【お客さま入力用】申込フォーム!F177="","",【お客さま入力用】申込フォーム!F177)</f>
        <v/>
      </c>
      <c r="H163" s="68" t="str">
        <f>IF(【お客さま入力用】申込フォーム!G177="","",【お客さま入力用】申込フォーム!G177)</f>
        <v/>
      </c>
      <c r="I163" s="68" t="str">
        <f>IF(【お客さま入力用】申込フォーム!H177="","",【お客さま入力用】申込フォーム!H177)</f>
        <v/>
      </c>
      <c r="J163" s="68" t="str">
        <f>IF(【お客さま入力用】申込フォーム!I177="","",【お客さま入力用】申込フォーム!I177)</f>
        <v/>
      </c>
      <c r="K163" s="68" t="str">
        <f>IF(【お客さま入力用】申込フォーム!J177="","",【お客さま入力用】申込フォーム!J177)</f>
        <v/>
      </c>
      <c r="L163" s="68" t="str">
        <f>IF(【お客さま入力用】申込フォーム!K177="","",【お客さま入力用】申込フォーム!K177)</f>
        <v/>
      </c>
      <c r="M163" s="68" t="str">
        <f>IF(【お客さま入力用】申込フォーム!L177="","",【お客さま入力用】申込フォーム!L177)</f>
        <v/>
      </c>
      <c r="N163" s="68" t="str">
        <f>IF(【お客さま入力用】申込フォーム!M177="","",【お客さま入力用】申込フォーム!M177)</f>
        <v/>
      </c>
      <c r="O163" s="68" t="str">
        <f>IF(【お客さま入力用】申込フォーム!N177="","",【お客さま入力用】申込フォーム!N177)</f>
        <v/>
      </c>
      <c r="P163" s="68" t="str">
        <f>IF(【お客さま入力用】申込フォーム!O177="","",【お客さま入力用】申込フォーム!O177)</f>
        <v/>
      </c>
      <c r="Q163" s="68" t="str">
        <f>IF(【お客さま入力用】申込フォーム!P177="","",【お客さま入力用】申込フォーム!P177)</f>
        <v/>
      </c>
      <c r="R163" s="68" t="str">
        <f>IF(【お客さま入力用】申込フォーム!Q177="","",【お客さま入力用】申込フォーム!Q177)</f>
        <v/>
      </c>
      <c r="S163" s="68" t="str">
        <f>IF(【お客さま入力用】申込フォーム!T177="","",【お客さま入力用】申込フォーム!T177)</f>
        <v/>
      </c>
      <c r="T163" s="68" t="str">
        <f>IF(【お客さま入力用】申込フォーム!U177="","",【お客さま入力用】申込フォーム!U177)</f>
        <v/>
      </c>
      <c r="U163" s="68" t="str">
        <f>IF(【お客さま入力用】申込フォーム!V177="","",【お客さま入力用】申込フォーム!V177)</f>
        <v/>
      </c>
      <c r="V163" s="68" t="str">
        <f>IF(【お客さま入力用】申込フォーム!W177="","",【お客さま入力用】申込フォーム!W177)</f>
        <v/>
      </c>
      <c r="W163" s="68" t="str">
        <f>IF(【お客さま入力用】申込フォーム!X177="","",【お客さま入力用】申込フォーム!X177)</f>
        <v/>
      </c>
      <c r="X163" s="68" t="str">
        <f>IF(【お客さま入力用】申込フォーム!Y177="","",【お客さま入力用】申込フォーム!Y177)</f>
        <v/>
      </c>
      <c r="Y163" s="68" t="str">
        <f>IF(【お客さま入力用】申込フォーム!Z177="","",【お客さま入力用】申込フォーム!Z177)</f>
        <v/>
      </c>
      <c r="Z163" s="68" t="str">
        <f>IF(【お客さま入力用】申込フォーム!AA177="","",【お客さま入力用】申込フォーム!AA177)</f>
        <v/>
      </c>
      <c r="AA163" s="68" t="str">
        <f>IF(【お客さま入力用】申込フォーム!AB177="","",【お客さま入力用】申込フォーム!AB177)</f>
        <v/>
      </c>
      <c r="AB163" s="68" t="str">
        <f>IF(【お客さま入力用】申込フォーム!AC177="","",【お客さま入力用】申込フォーム!AC177)</f>
        <v/>
      </c>
      <c r="AC163" s="68" t="str">
        <f>IF(【お客さま入力用】申込フォーム!AD177="","",【お客さま入力用】申込フォーム!AD177)</f>
        <v/>
      </c>
      <c r="AD163" s="68" t="str">
        <f>IF(【お客さま入力用】申込フォーム!AE177="","",【お客さま入力用】申込フォーム!AE177)</f>
        <v/>
      </c>
      <c r="AE163" s="68" t="str">
        <f>IF(【お客さま入力用】申込フォーム!AF177="","",【お客さま入力用】申込フォーム!AF177)</f>
        <v/>
      </c>
      <c r="AF163" s="68" t="str">
        <f>IF(【お客さま入力用】申込フォーム!AG177="","",【お客さま入力用】申込フォーム!AG177)</f>
        <v/>
      </c>
      <c r="AG163" s="68" t="str">
        <f>IF(【お客さま入力用】申込フォーム!AH177="","",【お客さま入力用】申込フォーム!AH177)</f>
        <v/>
      </c>
      <c r="AH163" s="68" t="str">
        <f>IF(【お客さま入力用】申込フォーム!AI177="","",【お客さま入力用】申込フォーム!AI177)</f>
        <v/>
      </c>
      <c r="AI163" s="68" t="str">
        <f>IF(【お客さま入力用】申込フォーム!AJ177="","",【お客さま入力用】申込フォーム!AJ177)</f>
        <v/>
      </c>
      <c r="AJ163" s="68" t="str">
        <f>IF(【お客さま入力用】申込フォーム!AK177="","",【お客さま入力用】申込フォーム!AK177)</f>
        <v/>
      </c>
      <c r="AK163" s="68" t="str">
        <f>IF(【お客さま入力用】申込フォーム!AL177="","",【お客さま入力用】申込フォーム!AL177)</f>
        <v/>
      </c>
      <c r="AL163" s="68" t="str">
        <f>IF(【お客さま入力用】申込フォーム!AM177="","",【お客さま入力用】申込フォーム!AM177)</f>
        <v/>
      </c>
      <c r="AM163" s="68" t="str">
        <f>IF(【お客さま入力用】申込フォーム!AN177="","",【お客さま入力用】申込フォーム!AN177)</f>
        <v/>
      </c>
      <c r="AN163" s="68" t="str">
        <f>IF(【お客さま入力用】申込フォーム!AO177="","",【お客さま入力用】申込フォーム!AO177)</f>
        <v/>
      </c>
      <c r="AO163" s="68" t="str">
        <f>IF(【お客さま入力用】申込フォーム!AP177="","",【お客さま入力用】申込フォーム!AP177)</f>
        <v/>
      </c>
    </row>
    <row r="164" spans="2:41">
      <c r="B164" s="39">
        <v>157</v>
      </c>
      <c r="C164" s="39"/>
      <c r="D164" s="39"/>
      <c r="E164" s="68" t="str">
        <f>IF(【お客さま入力用】申込フォーム!C178="","",【お客さま入力用】申込フォーム!C178)</f>
        <v/>
      </c>
      <c r="F164" s="68" t="str">
        <f>IF(【お客さま入力用】申込フォーム!E178="","",【お客さま入力用】申込フォーム!E178)</f>
        <v/>
      </c>
      <c r="G164" s="68" t="str">
        <f>IF(【お客さま入力用】申込フォーム!F178="","",【お客さま入力用】申込フォーム!F178)</f>
        <v/>
      </c>
      <c r="H164" s="68" t="str">
        <f>IF(【お客さま入力用】申込フォーム!G178="","",【お客さま入力用】申込フォーム!G178)</f>
        <v/>
      </c>
      <c r="I164" s="68" t="str">
        <f>IF(【お客さま入力用】申込フォーム!H178="","",【お客さま入力用】申込フォーム!H178)</f>
        <v/>
      </c>
      <c r="J164" s="68" t="str">
        <f>IF(【お客さま入力用】申込フォーム!I178="","",【お客さま入力用】申込フォーム!I178)</f>
        <v/>
      </c>
      <c r="K164" s="68" t="str">
        <f>IF(【お客さま入力用】申込フォーム!J178="","",【お客さま入力用】申込フォーム!J178)</f>
        <v/>
      </c>
      <c r="L164" s="68" t="str">
        <f>IF(【お客さま入力用】申込フォーム!K178="","",【お客さま入力用】申込フォーム!K178)</f>
        <v/>
      </c>
      <c r="M164" s="68" t="str">
        <f>IF(【お客さま入力用】申込フォーム!L178="","",【お客さま入力用】申込フォーム!L178)</f>
        <v/>
      </c>
      <c r="N164" s="68" t="str">
        <f>IF(【お客さま入力用】申込フォーム!M178="","",【お客さま入力用】申込フォーム!M178)</f>
        <v/>
      </c>
      <c r="O164" s="68" t="str">
        <f>IF(【お客さま入力用】申込フォーム!N178="","",【お客さま入力用】申込フォーム!N178)</f>
        <v/>
      </c>
      <c r="P164" s="68" t="str">
        <f>IF(【お客さま入力用】申込フォーム!O178="","",【お客さま入力用】申込フォーム!O178)</f>
        <v/>
      </c>
      <c r="Q164" s="68" t="str">
        <f>IF(【お客さま入力用】申込フォーム!P178="","",【お客さま入力用】申込フォーム!P178)</f>
        <v/>
      </c>
      <c r="R164" s="68" t="str">
        <f>IF(【お客さま入力用】申込フォーム!Q178="","",【お客さま入力用】申込フォーム!Q178)</f>
        <v/>
      </c>
      <c r="S164" s="68" t="str">
        <f>IF(【お客さま入力用】申込フォーム!T178="","",【お客さま入力用】申込フォーム!T178)</f>
        <v/>
      </c>
      <c r="T164" s="68" t="str">
        <f>IF(【お客さま入力用】申込フォーム!U178="","",【お客さま入力用】申込フォーム!U178)</f>
        <v/>
      </c>
      <c r="U164" s="68" t="str">
        <f>IF(【お客さま入力用】申込フォーム!V178="","",【お客さま入力用】申込フォーム!V178)</f>
        <v/>
      </c>
      <c r="V164" s="68" t="str">
        <f>IF(【お客さま入力用】申込フォーム!W178="","",【お客さま入力用】申込フォーム!W178)</f>
        <v/>
      </c>
      <c r="W164" s="68" t="str">
        <f>IF(【お客さま入力用】申込フォーム!X178="","",【お客さま入力用】申込フォーム!X178)</f>
        <v/>
      </c>
      <c r="X164" s="68" t="str">
        <f>IF(【お客さま入力用】申込フォーム!Y178="","",【お客さま入力用】申込フォーム!Y178)</f>
        <v/>
      </c>
      <c r="Y164" s="68" t="str">
        <f>IF(【お客さま入力用】申込フォーム!Z178="","",【お客さま入力用】申込フォーム!Z178)</f>
        <v/>
      </c>
      <c r="Z164" s="68" t="str">
        <f>IF(【お客さま入力用】申込フォーム!AA178="","",【お客さま入力用】申込フォーム!AA178)</f>
        <v/>
      </c>
      <c r="AA164" s="68" t="str">
        <f>IF(【お客さま入力用】申込フォーム!AB178="","",【お客さま入力用】申込フォーム!AB178)</f>
        <v/>
      </c>
      <c r="AB164" s="68" t="str">
        <f>IF(【お客さま入力用】申込フォーム!AC178="","",【お客さま入力用】申込フォーム!AC178)</f>
        <v/>
      </c>
      <c r="AC164" s="68" t="str">
        <f>IF(【お客さま入力用】申込フォーム!AD178="","",【お客さま入力用】申込フォーム!AD178)</f>
        <v/>
      </c>
      <c r="AD164" s="68" t="str">
        <f>IF(【お客さま入力用】申込フォーム!AE178="","",【お客さま入力用】申込フォーム!AE178)</f>
        <v/>
      </c>
      <c r="AE164" s="68" t="str">
        <f>IF(【お客さま入力用】申込フォーム!AF178="","",【お客さま入力用】申込フォーム!AF178)</f>
        <v/>
      </c>
      <c r="AF164" s="68" t="str">
        <f>IF(【お客さま入力用】申込フォーム!AG178="","",【お客さま入力用】申込フォーム!AG178)</f>
        <v/>
      </c>
      <c r="AG164" s="68" t="str">
        <f>IF(【お客さま入力用】申込フォーム!AH178="","",【お客さま入力用】申込フォーム!AH178)</f>
        <v/>
      </c>
      <c r="AH164" s="68" t="str">
        <f>IF(【お客さま入力用】申込フォーム!AI178="","",【お客さま入力用】申込フォーム!AI178)</f>
        <v/>
      </c>
      <c r="AI164" s="68" t="str">
        <f>IF(【お客さま入力用】申込フォーム!AJ178="","",【お客さま入力用】申込フォーム!AJ178)</f>
        <v/>
      </c>
      <c r="AJ164" s="68" t="str">
        <f>IF(【お客さま入力用】申込フォーム!AK178="","",【お客さま入力用】申込フォーム!AK178)</f>
        <v/>
      </c>
      <c r="AK164" s="68" t="str">
        <f>IF(【お客さま入力用】申込フォーム!AL178="","",【お客さま入力用】申込フォーム!AL178)</f>
        <v/>
      </c>
      <c r="AL164" s="68" t="str">
        <f>IF(【お客さま入力用】申込フォーム!AM178="","",【お客さま入力用】申込フォーム!AM178)</f>
        <v/>
      </c>
      <c r="AM164" s="68" t="str">
        <f>IF(【お客さま入力用】申込フォーム!AN178="","",【お客さま入力用】申込フォーム!AN178)</f>
        <v/>
      </c>
      <c r="AN164" s="68" t="str">
        <f>IF(【お客さま入力用】申込フォーム!AO178="","",【お客さま入力用】申込フォーム!AO178)</f>
        <v/>
      </c>
      <c r="AO164" s="68" t="str">
        <f>IF(【お客さま入力用】申込フォーム!AP178="","",【お客さま入力用】申込フォーム!AP178)</f>
        <v/>
      </c>
    </row>
    <row r="165" spans="2:41">
      <c r="B165" s="39">
        <v>158</v>
      </c>
      <c r="C165" s="39"/>
      <c r="D165" s="39"/>
      <c r="E165" s="68" t="str">
        <f>IF(【お客さま入力用】申込フォーム!C179="","",【お客さま入力用】申込フォーム!C179)</f>
        <v/>
      </c>
      <c r="F165" s="68" t="str">
        <f>IF(【お客さま入力用】申込フォーム!E179="","",【お客さま入力用】申込フォーム!E179)</f>
        <v/>
      </c>
      <c r="G165" s="68" t="str">
        <f>IF(【お客さま入力用】申込フォーム!F179="","",【お客さま入力用】申込フォーム!F179)</f>
        <v/>
      </c>
      <c r="H165" s="68" t="str">
        <f>IF(【お客さま入力用】申込フォーム!G179="","",【お客さま入力用】申込フォーム!G179)</f>
        <v/>
      </c>
      <c r="I165" s="68" t="str">
        <f>IF(【お客さま入力用】申込フォーム!H179="","",【お客さま入力用】申込フォーム!H179)</f>
        <v/>
      </c>
      <c r="J165" s="68" t="str">
        <f>IF(【お客さま入力用】申込フォーム!I179="","",【お客さま入力用】申込フォーム!I179)</f>
        <v/>
      </c>
      <c r="K165" s="68" t="str">
        <f>IF(【お客さま入力用】申込フォーム!J179="","",【お客さま入力用】申込フォーム!J179)</f>
        <v/>
      </c>
      <c r="L165" s="68" t="str">
        <f>IF(【お客さま入力用】申込フォーム!K179="","",【お客さま入力用】申込フォーム!K179)</f>
        <v/>
      </c>
      <c r="M165" s="68" t="str">
        <f>IF(【お客さま入力用】申込フォーム!L179="","",【お客さま入力用】申込フォーム!L179)</f>
        <v/>
      </c>
      <c r="N165" s="68" t="str">
        <f>IF(【お客さま入力用】申込フォーム!M179="","",【お客さま入力用】申込フォーム!M179)</f>
        <v/>
      </c>
      <c r="O165" s="68" t="str">
        <f>IF(【お客さま入力用】申込フォーム!N179="","",【お客さま入力用】申込フォーム!N179)</f>
        <v/>
      </c>
      <c r="P165" s="68" t="str">
        <f>IF(【お客さま入力用】申込フォーム!O179="","",【お客さま入力用】申込フォーム!O179)</f>
        <v/>
      </c>
      <c r="Q165" s="68" t="str">
        <f>IF(【お客さま入力用】申込フォーム!P179="","",【お客さま入力用】申込フォーム!P179)</f>
        <v/>
      </c>
      <c r="R165" s="68" t="str">
        <f>IF(【お客さま入力用】申込フォーム!Q179="","",【お客さま入力用】申込フォーム!Q179)</f>
        <v/>
      </c>
      <c r="S165" s="68" t="str">
        <f>IF(【お客さま入力用】申込フォーム!T179="","",【お客さま入力用】申込フォーム!T179)</f>
        <v/>
      </c>
      <c r="T165" s="68" t="str">
        <f>IF(【お客さま入力用】申込フォーム!U179="","",【お客さま入力用】申込フォーム!U179)</f>
        <v/>
      </c>
      <c r="U165" s="68" t="str">
        <f>IF(【お客さま入力用】申込フォーム!V179="","",【お客さま入力用】申込フォーム!V179)</f>
        <v/>
      </c>
      <c r="V165" s="68" t="str">
        <f>IF(【お客さま入力用】申込フォーム!W179="","",【お客さま入力用】申込フォーム!W179)</f>
        <v/>
      </c>
      <c r="W165" s="68" t="str">
        <f>IF(【お客さま入力用】申込フォーム!X179="","",【お客さま入力用】申込フォーム!X179)</f>
        <v/>
      </c>
      <c r="X165" s="68" t="str">
        <f>IF(【お客さま入力用】申込フォーム!Y179="","",【お客さま入力用】申込フォーム!Y179)</f>
        <v/>
      </c>
      <c r="Y165" s="68" t="str">
        <f>IF(【お客さま入力用】申込フォーム!Z179="","",【お客さま入力用】申込フォーム!Z179)</f>
        <v/>
      </c>
      <c r="Z165" s="68" t="str">
        <f>IF(【お客さま入力用】申込フォーム!AA179="","",【お客さま入力用】申込フォーム!AA179)</f>
        <v/>
      </c>
      <c r="AA165" s="68" t="str">
        <f>IF(【お客さま入力用】申込フォーム!AB179="","",【お客さま入力用】申込フォーム!AB179)</f>
        <v/>
      </c>
      <c r="AB165" s="68" t="str">
        <f>IF(【お客さま入力用】申込フォーム!AC179="","",【お客さま入力用】申込フォーム!AC179)</f>
        <v/>
      </c>
      <c r="AC165" s="68" t="str">
        <f>IF(【お客さま入力用】申込フォーム!AD179="","",【お客さま入力用】申込フォーム!AD179)</f>
        <v/>
      </c>
      <c r="AD165" s="68" t="str">
        <f>IF(【お客さま入力用】申込フォーム!AE179="","",【お客さま入力用】申込フォーム!AE179)</f>
        <v/>
      </c>
      <c r="AE165" s="68" t="str">
        <f>IF(【お客さま入力用】申込フォーム!AF179="","",【お客さま入力用】申込フォーム!AF179)</f>
        <v/>
      </c>
      <c r="AF165" s="68" t="str">
        <f>IF(【お客さま入力用】申込フォーム!AG179="","",【お客さま入力用】申込フォーム!AG179)</f>
        <v/>
      </c>
      <c r="AG165" s="68" t="str">
        <f>IF(【お客さま入力用】申込フォーム!AH179="","",【お客さま入力用】申込フォーム!AH179)</f>
        <v/>
      </c>
      <c r="AH165" s="68" t="str">
        <f>IF(【お客さま入力用】申込フォーム!AI179="","",【お客さま入力用】申込フォーム!AI179)</f>
        <v/>
      </c>
      <c r="AI165" s="68" t="str">
        <f>IF(【お客さま入力用】申込フォーム!AJ179="","",【お客さま入力用】申込フォーム!AJ179)</f>
        <v/>
      </c>
      <c r="AJ165" s="68" t="str">
        <f>IF(【お客さま入力用】申込フォーム!AK179="","",【お客さま入力用】申込フォーム!AK179)</f>
        <v/>
      </c>
      <c r="AK165" s="68" t="str">
        <f>IF(【お客さま入力用】申込フォーム!AL179="","",【お客さま入力用】申込フォーム!AL179)</f>
        <v/>
      </c>
      <c r="AL165" s="68" t="str">
        <f>IF(【お客さま入力用】申込フォーム!AM179="","",【お客さま入力用】申込フォーム!AM179)</f>
        <v/>
      </c>
      <c r="AM165" s="68" t="str">
        <f>IF(【お客さま入力用】申込フォーム!AN179="","",【お客さま入力用】申込フォーム!AN179)</f>
        <v/>
      </c>
      <c r="AN165" s="68" t="str">
        <f>IF(【お客さま入力用】申込フォーム!AO179="","",【お客さま入力用】申込フォーム!AO179)</f>
        <v/>
      </c>
      <c r="AO165" s="68" t="str">
        <f>IF(【お客さま入力用】申込フォーム!AP179="","",【お客さま入力用】申込フォーム!AP179)</f>
        <v/>
      </c>
    </row>
    <row r="166" spans="2:41">
      <c r="B166" s="39">
        <v>159</v>
      </c>
      <c r="C166" s="39"/>
      <c r="D166" s="39"/>
      <c r="E166" s="68" t="str">
        <f>IF(【お客さま入力用】申込フォーム!C180="","",【お客さま入力用】申込フォーム!C180)</f>
        <v/>
      </c>
      <c r="F166" s="68" t="str">
        <f>IF(【お客さま入力用】申込フォーム!E180="","",【お客さま入力用】申込フォーム!E180)</f>
        <v/>
      </c>
      <c r="G166" s="68" t="str">
        <f>IF(【お客さま入力用】申込フォーム!F180="","",【お客さま入力用】申込フォーム!F180)</f>
        <v/>
      </c>
      <c r="H166" s="68" t="str">
        <f>IF(【お客さま入力用】申込フォーム!G180="","",【お客さま入力用】申込フォーム!G180)</f>
        <v/>
      </c>
      <c r="I166" s="68" t="str">
        <f>IF(【お客さま入力用】申込フォーム!H180="","",【お客さま入力用】申込フォーム!H180)</f>
        <v/>
      </c>
      <c r="J166" s="68" t="str">
        <f>IF(【お客さま入力用】申込フォーム!I180="","",【お客さま入力用】申込フォーム!I180)</f>
        <v/>
      </c>
      <c r="K166" s="68" t="str">
        <f>IF(【お客さま入力用】申込フォーム!J180="","",【お客さま入力用】申込フォーム!J180)</f>
        <v/>
      </c>
      <c r="L166" s="68" t="str">
        <f>IF(【お客さま入力用】申込フォーム!K180="","",【お客さま入力用】申込フォーム!K180)</f>
        <v/>
      </c>
      <c r="M166" s="68" t="str">
        <f>IF(【お客さま入力用】申込フォーム!L180="","",【お客さま入力用】申込フォーム!L180)</f>
        <v/>
      </c>
      <c r="N166" s="68" t="str">
        <f>IF(【お客さま入力用】申込フォーム!M180="","",【お客さま入力用】申込フォーム!M180)</f>
        <v/>
      </c>
      <c r="O166" s="68" t="str">
        <f>IF(【お客さま入力用】申込フォーム!N180="","",【お客さま入力用】申込フォーム!N180)</f>
        <v/>
      </c>
      <c r="P166" s="68" t="str">
        <f>IF(【お客さま入力用】申込フォーム!O180="","",【お客さま入力用】申込フォーム!O180)</f>
        <v/>
      </c>
      <c r="Q166" s="68" t="str">
        <f>IF(【お客さま入力用】申込フォーム!P180="","",【お客さま入力用】申込フォーム!P180)</f>
        <v/>
      </c>
      <c r="R166" s="68" t="str">
        <f>IF(【お客さま入力用】申込フォーム!Q180="","",【お客さま入力用】申込フォーム!Q180)</f>
        <v/>
      </c>
      <c r="S166" s="68" t="str">
        <f>IF(【お客さま入力用】申込フォーム!T180="","",【お客さま入力用】申込フォーム!T180)</f>
        <v/>
      </c>
      <c r="T166" s="68" t="str">
        <f>IF(【お客さま入力用】申込フォーム!U180="","",【お客さま入力用】申込フォーム!U180)</f>
        <v/>
      </c>
      <c r="U166" s="68" t="str">
        <f>IF(【お客さま入力用】申込フォーム!V180="","",【お客さま入力用】申込フォーム!V180)</f>
        <v/>
      </c>
      <c r="V166" s="68" t="str">
        <f>IF(【お客さま入力用】申込フォーム!W180="","",【お客さま入力用】申込フォーム!W180)</f>
        <v/>
      </c>
      <c r="W166" s="68" t="str">
        <f>IF(【お客さま入力用】申込フォーム!X180="","",【お客さま入力用】申込フォーム!X180)</f>
        <v/>
      </c>
      <c r="X166" s="68" t="str">
        <f>IF(【お客さま入力用】申込フォーム!Y180="","",【お客さま入力用】申込フォーム!Y180)</f>
        <v/>
      </c>
      <c r="Y166" s="68" t="str">
        <f>IF(【お客さま入力用】申込フォーム!Z180="","",【お客さま入力用】申込フォーム!Z180)</f>
        <v/>
      </c>
      <c r="Z166" s="68" t="str">
        <f>IF(【お客さま入力用】申込フォーム!AA180="","",【お客さま入力用】申込フォーム!AA180)</f>
        <v/>
      </c>
      <c r="AA166" s="68" t="str">
        <f>IF(【お客さま入力用】申込フォーム!AB180="","",【お客さま入力用】申込フォーム!AB180)</f>
        <v/>
      </c>
      <c r="AB166" s="68" t="str">
        <f>IF(【お客さま入力用】申込フォーム!AC180="","",【お客さま入力用】申込フォーム!AC180)</f>
        <v/>
      </c>
      <c r="AC166" s="68" t="str">
        <f>IF(【お客さま入力用】申込フォーム!AD180="","",【お客さま入力用】申込フォーム!AD180)</f>
        <v/>
      </c>
      <c r="AD166" s="68" t="str">
        <f>IF(【お客さま入力用】申込フォーム!AE180="","",【お客さま入力用】申込フォーム!AE180)</f>
        <v/>
      </c>
      <c r="AE166" s="68" t="str">
        <f>IF(【お客さま入力用】申込フォーム!AF180="","",【お客さま入力用】申込フォーム!AF180)</f>
        <v/>
      </c>
      <c r="AF166" s="68" t="str">
        <f>IF(【お客さま入力用】申込フォーム!AG180="","",【お客さま入力用】申込フォーム!AG180)</f>
        <v/>
      </c>
      <c r="AG166" s="68" t="str">
        <f>IF(【お客さま入力用】申込フォーム!AH180="","",【お客さま入力用】申込フォーム!AH180)</f>
        <v/>
      </c>
      <c r="AH166" s="68" t="str">
        <f>IF(【お客さま入力用】申込フォーム!AI180="","",【お客さま入力用】申込フォーム!AI180)</f>
        <v/>
      </c>
      <c r="AI166" s="68" t="str">
        <f>IF(【お客さま入力用】申込フォーム!AJ180="","",【お客さま入力用】申込フォーム!AJ180)</f>
        <v/>
      </c>
      <c r="AJ166" s="68" t="str">
        <f>IF(【お客さま入力用】申込フォーム!AK180="","",【お客さま入力用】申込フォーム!AK180)</f>
        <v/>
      </c>
      <c r="AK166" s="68" t="str">
        <f>IF(【お客さま入力用】申込フォーム!AL180="","",【お客さま入力用】申込フォーム!AL180)</f>
        <v/>
      </c>
      <c r="AL166" s="68" t="str">
        <f>IF(【お客さま入力用】申込フォーム!AM180="","",【お客さま入力用】申込フォーム!AM180)</f>
        <v/>
      </c>
      <c r="AM166" s="68" t="str">
        <f>IF(【お客さま入力用】申込フォーム!AN180="","",【お客さま入力用】申込フォーム!AN180)</f>
        <v/>
      </c>
      <c r="AN166" s="68" t="str">
        <f>IF(【お客さま入力用】申込フォーム!AO180="","",【お客さま入力用】申込フォーム!AO180)</f>
        <v/>
      </c>
      <c r="AO166" s="68" t="str">
        <f>IF(【お客さま入力用】申込フォーム!AP180="","",【お客さま入力用】申込フォーム!AP180)</f>
        <v/>
      </c>
    </row>
    <row r="167" spans="2:41">
      <c r="B167" s="39">
        <v>160</v>
      </c>
      <c r="C167" s="39"/>
      <c r="D167" s="39"/>
      <c r="E167" s="68" t="str">
        <f>IF(【お客さま入力用】申込フォーム!C181="","",【お客さま入力用】申込フォーム!C181)</f>
        <v/>
      </c>
      <c r="F167" s="68" t="str">
        <f>IF(【お客さま入力用】申込フォーム!E181="","",【お客さま入力用】申込フォーム!E181)</f>
        <v/>
      </c>
      <c r="G167" s="68" t="str">
        <f>IF(【お客さま入力用】申込フォーム!F181="","",【お客さま入力用】申込フォーム!F181)</f>
        <v/>
      </c>
      <c r="H167" s="68" t="str">
        <f>IF(【お客さま入力用】申込フォーム!G181="","",【お客さま入力用】申込フォーム!G181)</f>
        <v/>
      </c>
      <c r="I167" s="68" t="str">
        <f>IF(【お客さま入力用】申込フォーム!H181="","",【お客さま入力用】申込フォーム!H181)</f>
        <v/>
      </c>
      <c r="J167" s="68" t="str">
        <f>IF(【お客さま入力用】申込フォーム!I181="","",【お客さま入力用】申込フォーム!I181)</f>
        <v/>
      </c>
      <c r="K167" s="68" t="str">
        <f>IF(【お客さま入力用】申込フォーム!J181="","",【お客さま入力用】申込フォーム!J181)</f>
        <v/>
      </c>
      <c r="L167" s="68" t="str">
        <f>IF(【お客さま入力用】申込フォーム!K181="","",【お客さま入力用】申込フォーム!K181)</f>
        <v/>
      </c>
      <c r="M167" s="68" t="str">
        <f>IF(【お客さま入力用】申込フォーム!L181="","",【お客さま入力用】申込フォーム!L181)</f>
        <v/>
      </c>
      <c r="N167" s="68" t="str">
        <f>IF(【お客さま入力用】申込フォーム!M181="","",【お客さま入力用】申込フォーム!M181)</f>
        <v/>
      </c>
      <c r="O167" s="68" t="str">
        <f>IF(【お客さま入力用】申込フォーム!N181="","",【お客さま入力用】申込フォーム!N181)</f>
        <v/>
      </c>
      <c r="P167" s="68" t="str">
        <f>IF(【お客さま入力用】申込フォーム!O181="","",【お客さま入力用】申込フォーム!O181)</f>
        <v/>
      </c>
      <c r="Q167" s="68" t="str">
        <f>IF(【お客さま入力用】申込フォーム!P181="","",【お客さま入力用】申込フォーム!P181)</f>
        <v/>
      </c>
      <c r="R167" s="68" t="str">
        <f>IF(【お客さま入力用】申込フォーム!Q181="","",【お客さま入力用】申込フォーム!Q181)</f>
        <v/>
      </c>
      <c r="S167" s="68" t="str">
        <f>IF(【お客さま入力用】申込フォーム!T181="","",【お客さま入力用】申込フォーム!T181)</f>
        <v/>
      </c>
      <c r="T167" s="68" t="str">
        <f>IF(【お客さま入力用】申込フォーム!U181="","",【お客さま入力用】申込フォーム!U181)</f>
        <v/>
      </c>
      <c r="U167" s="68" t="str">
        <f>IF(【お客さま入力用】申込フォーム!V181="","",【お客さま入力用】申込フォーム!V181)</f>
        <v/>
      </c>
      <c r="V167" s="68" t="str">
        <f>IF(【お客さま入力用】申込フォーム!W181="","",【お客さま入力用】申込フォーム!W181)</f>
        <v/>
      </c>
      <c r="W167" s="68" t="str">
        <f>IF(【お客さま入力用】申込フォーム!X181="","",【お客さま入力用】申込フォーム!X181)</f>
        <v/>
      </c>
      <c r="X167" s="68" t="str">
        <f>IF(【お客さま入力用】申込フォーム!Y181="","",【お客さま入力用】申込フォーム!Y181)</f>
        <v/>
      </c>
      <c r="Y167" s="68" t="str">
        <f>IF(【お客さま入力用】申込フォーム!Z181="","",【お客さま入力用】申込フォーム!Z181)</f>
        <v/>
      </c>
      <c r="Z167" s="68" t="str">
        <f>IF(【お客さま入力用】申込フォーム!AA181="","",【お客さま入力用】申込フォーム!AA181)</f>
        <v/>
      </c>
      <c r="AA167" s="68" t="str">
        <f>IF(【お客さま入力用】申込フォーム!AB181="","",【お客さま入力用】申込フォーム!AB181)</f>
        <v/>
      </c>
      <c r="AB167" s="68" t="str">
        <f>IF(【お客さま入力用】申込フォーム!AC181="","",【お客さま入力用】申込フォーム!AC181)</f>
        <v/>
      </c>
      <c r="AC167" s="68" t="str">
        <f>IF(【お客さま入力用】申込フォーム!AD181="","",【お客さま入力用】申込フォーム!AD181)</f>
        <v/>
      </c>
      <c r="AD167" s="68" t="str">
        <f>IF(【お客さま入力用】申込フォーム!AE181="","",【お客さま入力用】申込フォーム!AE181)</f>
        <v/>
      </c>
      <c r="AE167" s="68" t="str">
        <f>IF(【お客さま入力用】申込フォーム!AF181="","",【お客さま入力用】申込フォーム!AF181)</f>
        <v/>
      </c>
      <c r="AF167" s="68" t="str">
        <f>IF(【お客さま入力用】申込フォーム!AG181="","",【お客さま入力用】申込フォーム!AG181)</f>
        <v/>
      </c>
      <c r="AG167" s="68" t="str">
        <f>IF(【お客さま入力用】申込フォーム!AH181="","",【お客さま入力用】申込フォーム!AH181)</f>
        <v/>
      </c>
      <c r="AH167" s="68" t="str">
        <f>IF(【お客さま入力用】申込フォーム!AI181="","",【お客さま入力用】申込フォーム!AI181)</f>
        <v/>
      </c>
      <c r="AI167" s="68" t="str">
        <f>IF(【お客さま入力用】申込フォーム!AJ181="","",【お客さま入力用】申込フォーム!AJ181)</f>
        <v/>
      </c>
      <c r="AJ167" s="68" t="str">
        <f>IF(【お客さま入力用】申込フォーム!AK181="","",【お客さま入力用】申込フォーム!AK181)</f>
        <v/>
      </c>
      <c r="AK167" s="68" t="str">
        <f>IF(【お客さま入力用】申込フォーム!AL181="","",【お客さま入力用】申込フォーム!AL181)</f>
        <v/>
      </c>
      <c r="AL167" s="68" t="str">
        <f>IF(【お客さま入力用】申込フォーム!AM181="","",【お客さま入力用】申込フォーム!AM181)</f>
        <v/>
      </c>
      <c r="AM167" s="68" t="str">
        <f>IF(【お客さま入力用】申込フォーム!AN181="","",【お客さま入力用】申込フォーム!AN181)</f>
        <v/>
      </c>
      <c r="AN167" s="68" t="str">
        <f>IF(【お客さま入力用】申込フォーム!AO181="","",【お客さま入力用】申込フォーム!AO181)</f>
        <v/>
      </c>
      <c r="AO167" s="68" t="str">
        <f>IF(【お客さま入力用】申込フォーム!AP181="","",【お客さま入力用】申込フォーム!AP181)</f>
        <v/>
      </c>
    </row>
    <row r="168" spans="2:41">
      <c r="B168" s="39">
        <v>161</v>
      </c>
      <c r="C168" s="39"/>
      <c r="D168" s="39"/>
      <c r="E168" s="68" t="str">
        <f>IF(【お客さま入力用】申込フォーム!C182="","",【お客さま入力用】申込フォーム!C182)</f>
        <v/>
      </c>
      <c r="F168" s="68" t="str">
        <f>IF(【お客さま入力用】申込フォーム!E182="","",【お客さま入力用】申込フォーム!E182)</f>
        <v/>
      </c>
      <c r="G168" s="68" t="str">
        <f>IF(【お客さま入力用】申込フォーム!F182="","",【お客さま入力用】申込フォーム!F182)</f>
        <v/>
      </c>
      <c r="H168" s="68" t="str">
        <f>IF(【お客さま入力用】申込フォーム!G182="","",【お客さま入力用】申込フォーム!G182)</f>
        <v/>
      </c>
      <c r="I168" s="68" t="str">
        <f>IF(【お客さま入力用】申込フォーム!H182="","",【お客さま入力用】申込フォーム!H182)</f>
        <v/>
      </c>
      <c r="J168" s="68" t="str">
        <f>IF(【お客さま入力用】申込フォーム!I182="","",【お客さま入力用】申込フォーム!I182)</f>
        <v/>
      </c>
      <c r="K168" s="68" t="str">
        <f>IF(【お客さま入力用】申込フォーム!J182="","",【お客さま入力用】申込フォーム!J182)</f>
        <v/>
      </c>
      <c r="L168" s="68" t="str">
        <f>IF(【お客さま入力用】申込フォーム!K182="","",【お客さま入力用】申込フォーム!K182)</f>
        <v/>
      </c>
      <c r="M168" s="68" t="str">
        <f>IF(【お客さま入力用】申込フォーム!L182="","",【お客さま入力用】申込フォーム!L182)</f>
        <v/>
      </c>
      <c r="N168" s="68" t="str">
        <f>IF(【お客さま入力用】申込フォーム!M182="","",【お客さま入力用】申込フォーム!M182)</f>
        <v/>
      </c>
      <c r="O168" s="68" t="str">
        <f>IF(【お客さま入力用】申込フォーム!N182="","",【お客さま入力用】申込フォーム!N182)</f>
        <v/>
      </c>
      <c r="P168" s="68" t="str">
        <f>IF(【お客さま入力用】申込フォーム!O182="","",【お客さま入力用】申込フォーム!O182)</f>
        <v/>
      </c>
      <c r="Q168" s="68" t="str">
        <f>IF(【お客さま入力用】申込フォーム!P182="","",【お客さま入力用】申込フォーム!P182)</f>
        <v/>
      </c>
      <c r="R168" s="68" t="str">
        <f>IF(【お客さま入力用】申込フォーム!Q182="","",【お客さま入力用】申込フォーム!Q182)</f>
        <v/>
      </c>
      <c r="S168" s="68" t="str">
        <f>IF(【お客さま入力用】申込フォーム!T182="","",【お客さま入力用】申込フォーム!T182)</f>
        <v/>
      </c>
      <c r="T168" s="68" t="str">
        <f>IF(【お客さま入力用】申込フォーム!U182="","",【お客さま入力用】申込フォーム!U182)</f>
        <v/>
      </c>
      <c r="U168" s="68" t="str">
        <f>IF(【お客さま入力用】申込フォーム!V182="","",【お客さま入力用】申込フォーム!V182)</f>
        <v/>
      </c>
      <c r="V168" s="68" t="str">
        <f>IF(【お客さま入力用】申込フォーム!W182="","",【お客さま入力用】申込フォーム!W182)</f>
        <v/>
      </c>
      <c r="W168" s="68" t="str">
        <f>IF(【お客さま入力用】申込フォーム!X182="","",【お客さま入力用】申込フォーム!X182)</f>
        <v/>
      </c>
      <c r="X168" s="68" t="str">
        <f>IF(【お客さま入力用】申込フォーム!Y182="","",【お客さま入力用】申込フォーム!Y182)</f>
        <v/>
      </c>
      <c r="Y168" s="68" t="str">
        <f>IF(【お客さま入力用】申込フォーム!Z182="","",【お客さま入力用】申込フォーム!Z182)</f>
        <v/>
      </c>
      <c r="Z168" s="68" t="str">
        <f>IF(【お客さま入力用】申込フォーム!AA182="","",【お客さま入力用】申込フォーム!AA182)</f>
        <v/>
      </c>
      <c r="AA168" s="68" t="str">
        <f>IF(【お客さま入力用】申込フォーム!AB182="","",【お客さま入力用】申込フォーム!AB182)</f>
        <v/>
      </c>
      <c r="AB168" s="68" t="str">
        <f>IF(【お客さま入力用】申込フォーム!AC182="","",【お客さま入力用】申込フォーム!AC182)</f>
        <v/>
      </c>
      <c r="AC168" s="68" t="str">
        <f>IF(【お客さま入力用】申込フォーム!AD182="","",【お客さま入力用】申込フォーム!AD182)</f>
        <v/>
      </c>
      <c r="AD168" s="68" t="str">
        <f>IF(【お客さま入力用】申込フォーム!AE182="","",【お客さま入力用】申込フォーム!AE182)</f>
        <v/>
      </c>
      <c r="AE168" s="68" t="str">
        <f>IF(【お客さま入力用】申込フォーム!AF182="","",【お客さま入力用】申込フォーム!AF182)</f>
        <v/>
      </c>
      <c r="AF168" s="68" t="str">
        <f>IF(【お客さま入力用】申込フォーム!AG182="","",【お客さま入力用】申込フォーム!AG182)</f>
        <v/>
      </c>
      <c r="AG168" s="68" t="str">
        <f>IF(【お客さま入力用】申込フォーム!AH182="","",【お客さま入力用】申込フォーム!AH182)</f>
        <v/>
      </c>
      <c r="AH168" s="68" t="str">
        <f>IF(【お客さま入力用】申込フォーム!AI182="","",【お客さま入力用】申込フォーム!AI182)</f>
        <v/>
      </c>
      <c r="AI168" s="68" t="str">
        <f>IF(【お客さま入力用】申込フォーム!AJ182="","",【お客さま入力用】申込フォーム!AJ182)</f>
        <v/>
      </c>
      <c r="AJ168" s="68" t="str">
        <f>IF(【お客さま入力用】申込フォーム!AK182="","",【お客さま入力用】申込フォーム!AK182)</f>
        <v/>
      </c>
      <c r="AK168" s="68" t="str">
        <f>IF(【お客さま入力用】申込フォーム!AL182="","",【お客さま入力用】申込フォーム!AL182)</f>
        <v/>
      </c>
      <c r="AL168" s="68" t="str">
        <f>IF(【お客さま入力用】申込フォーム!AM182="","",【お客さま入力用】申込フォーム!AM182)</f>
        <v/>
      </c>
      <c r="AM168" s="68" t="str">
        <f>IF(【お客さま入力用】申込フォーム!AN182="","",【お客さま入力用】申込フォーム!AN182)</f>
        <v/>
      </c>
      <c r="AN168" s="68" t="str">
        <f>IF(【お客さま入力用】申込フォーム!AO182="","",【お客さま入力用】申込フォーム!AO182)</f>
        <v/>
      </c>
      <c r="AO168" s="68" t="str">
        <f>IF(【お客さま入力用】申込フォーム!AP182="","",【お客さま入力用】申込フォーム!AP182)</f>
        <v/>
      </c>
    </row>
    <row r="169" spans="2:41">
      <c r="B169" s="39">
        <v>162</v>
      </c>
      <c r="C169" s="39"/>
      <c r="D169" s="39"/>
      <c r="E169" s="68" t="str">
        <f>IF(【お客さま入力用】申込フォーム!C183="","",【お客さま入力用】申込フォーム!C183)</f>
        <v/>
      </c>
      <c r="F169" s="68" t="str">
        <f>IF(【お客さま入力用】申込フォーム!E183="","",【お客さま入力用】申込フォーム!E183)</f>
        <v/>
      </c>
      <c r="G169" s="68" t="str">
        <f>IF(【お客さま入力用】申込フォーム!F183="","",【お客さま入力用】申込フォーム!F183)</f>
        <v/>
      </c>
      <c r="H169" s="68" t="str">
        <f>IF(【お客さま入力用】申込フォーム!G183="","",【お客さま入力用】申込フォーム!G183)</f>
        <v/>
      </c>
      <c r="I169" s="68" t="str">
        <f>IF(【お客さま入力用】申込フォーム!H183="","",【お客さま入力用】申込フォーム!H183)</f>
        <v/>
      </c>
      <c r="J169" s="68" t="str">
        <f>IF(【お客さま入力用】申込フォーム!I183="","",【お客さま入力用】申込フォーム!I183)</f>
        <v/>
      </c>
      <c r="K169" s="68" t="str">
        <f>IF(【お客さま入力用】申込フォーム!J183="","",【お客さま入力用】申込フォーム!J183)</f>
        <v/>
      </c>
      <c r="L169" s="68" t="str">
        <f>IF(【お客さま入力用】申込フォーム!K183="","",【お客さま入力用】申込フォーム!K183)</f>
        <v/>
      </c>
      <c r="M169" s="68" t="str">
        <f>IF(【お客さま入力用】申込フォーム!L183="","",【お客さま入力用】申込フォーム!L183)</f>
        <v/>
      </c>
      <c r="N169" s="68" t="str">
        <f>IF(【お客さま入力用】申込フォーム!M183="","",【お客さま入力用】申込フォーム!M183)</f>
        <v/>
      </c>
      <c r="O169" s="68" t="str">
        <f>IF(【お客さま入力用】申込フォーム!N183="","",【お客さま入力用】申込フォーム!N183)</f>
        <v/>
      </c>
      <c r="P169" s="68" t="str">
        <f>IF(【お客さま入力用】申込フォーム!O183="","",【お客さま入力用】申込フォーム!O183)</f>
        <v/>
      </c>
      <c r="Q169" s="68" t="str">
        <f>IF(【お客さま入力用】申込フォーム!P183="","",【お客さま入力用】申込フォーム!P183)</f>
        <v/>
      </c>
      <c r="R169" s="68" t="str">
        <f>IF(【お客さま入力用】申込フォーム!Q183="","",【お客さま入力用】申込フォーム!Q183)</f>
        <v/>
      </c>
      <c r="S169" s="68" t="str">
        <f>IF(【お客さま入力用】申込フォーム!T183="","",【お客さま入力用】申込フォーム!T183)</f>
        <v/>
      </c>
      <c r="T169" s="68" t="str">
        <f>IF(【お客さま入力用】申込フォーム!U183="","",【お客さま入力用】申込フォーム!U183)</f>
        <v/>
      </c>
      <c r="U169" s="68" t="str">
        <f>IF(【お客さま入力用】申込フォーム!V183="","",【お客さま入力用】申込フォーム!V183)</f>
        <v/>
      </c>
      <c r="V169" s="68" t="str">
        <f>IF(【お客さま入力用】申込フォーム!W183="","",【お客さま入力用】申込フォーム!W183)</f>
        <v/>
      </c>
      <c r="W169" s="68" t="str">
        <f>IF(【お客さま入力用】申込フォーム!X183="","",【お客さま入力用】申込フォーム!X183)</f>
        <v/>
      </c>
      <c r="X169" s="68" t="str">
        <f>IF(【お客さま入力用】申込フォーム!Y183="","",【お客さま入力用】申込フォーム!Y183)</f>
        <v/>
      </c>
      <c r="Y169" s="68" t="str">
        <f>IF(【お客さま入力用】申込フォーム!Z183="","",【お客さま入力用】申込フォーム!Z183)</f>
        <v/>
      </c>
      <c r="Z169" s="68" t="str">
        <f>IF(【お客さま入力用】申込フォーム!AA183="","",【お客さま入力用】申込フォーム!AA183)</f>
        <v/>
      </c>
      <c r="AA169" s="68" t="str">
        <f>IF(【お客さま入力用】申込フォーム!AB183="","",【お客さま入力用】申込フォーム!AB183)</f>
        <v/>
      </c>
      <c r="AB169" s="68" t="str">
        <f>IF(【お客さま入力用】申込フォーム!AC183="","",【お客さま入力用】申込フォーム!AC183)</f>
        <v/>
      </c>
      <c r="AC169" s="68" t="str">
        <f>IF(【お客さま入力用】申込フォーム!AD183="","",【お客さま入力用】申込フォーム!AD183)</f>
        <v/>
      </c>
      <c r="AD169" s="68" t="str">
        <f>IF(【お客さま入力用】申込フォーム!AE183="","",【お客さま入力用】申込フォーム!AE183)</f>
        <v/>
      </c>
      <c r="AE169" s="68" t="str">
        <f>IF(【お客さま入力用】申込フォーム!AF183="","",【お客さま入力用】申込フォーム!AF183)</f>
        <v/>
      </c>
      <c r="AF169" s="68" t="str">
        <f>IF(【お客さま入力用】申込フォーム!AG183="","",【お客さま入力用】申込フォーム!AG183)</f>
        <v/>
      </c>
      <c r="AG169" s="68" t="str">
        <f>IF(【お客さま入力用】申込フォーム!AH183="","",【お客さま入力用】申込フォーム!AH183)</f>
        <v/>
      </c>
      <c r="AH169" s="68" t="str">
        <f>IF(【お客さま入力用】申込フォーム!AI183="","",【お客さま入力用】申込フォーム!AI183)</f>
        <v/>
      </c>
      <c r="AI169" s="68" t="str">
        <f>IF(【お客さま入力用】申込フォーム!AJ183="","",【お客さま入力用】申込フォーム!AJ183)</f>
        <v/>
      </c>
      <c r="AJ169" s="68" t="str">
        <f>IF(【お客さま入力用】申込フォーム!AK183="","",【お客さま入力用】申込フォーム!AK183)</f>
        <v/>
      </c>
      <c r="AK169" s="68" t="str">
        <f>IF(【お客さま入力用】申込フォーム!AL183="","",【お客さま入力用】申込フォーム!AL183)</f>
        <v/>
      </c>
      <c r="AL169" s="68" t="str">
        <f>IF(【お客さま入力用】申込フォーム!AM183="","",【お客さま入力用】申込フォーム!AM183)</f>
        <v/>
      </c>
      <c r="AM169" s="68" t="str">
        <f>IF(【お客さま入力用】申込フォーム!AN183="","",【お客さま入力用】申込フォーム!AN183)</f>
        <v/>
      </c>
      <c r="AN169" s="68" t="str">
        <f>IF(【お客さま入力用】申込フォーム!AO183="","",【お客さま入力用】申込フォーム!AO183)</f>
        <v/>
      </c>
      <c r="AO169" s="68" t="str">
        <f>IF(【お客さま入力用】申込フォーム!AP183="","",【お客さま入力用】申込フォーム!AP183)</f>
        <v/>
      </c>
    </row>
    <row r="170" spans="2:41">
      <c r="B170" s="39">
        <v>163</v>
      </c>
      <c r="C170" s="39"/>
      <c r="D170" s="39"/>
      <c r="E170" s="68" t="str">
        <f>IF(【お客さま入力用】申込フォーム!C184="","",【お客さま入力用】申込フォーム!C184)</f>
        <v/>
      </c>
      <c r="F170" s="68" t="str">
        <f>IF(【お客さま入力用】申込フォーム!E184="","",【お客さま入力用】申込フォーム!E184)</f>
        <v/>
      </c>
      <c r="G170" s="68" t="str">
        <f>IF(【お客さま入力用】申込フォーム!F184="","",【お客さま入力用】申込フォーム!F184)</f>
        <v/>
      </c>
      <c r="H170" s="68" t="str">
        <f>IF(【お客さま入力用】申込フォーム!G184="","",【お客さま入力用】申込フォーム!G184)</f>
        <v/>
      </c>
      <c r="I170" s="68" t="str">
        <f>IF(【お客さま入力用】申込フォーム!H184="","",【お客さま入力用】申込フォーム!H184)</f>
        <v/>
      </c>
      <c r="J170" s="68" t="str">
        <f>IF(【お客さま入力用】申込フォーム!I184="","",【お客さま入力用】申込フォーム!I184)</f>
        <v/>
      </c>
      <c r="K170" s="68" t="str">
        <f>IF(【お客さま入力用】申込フォーム!J184="","",【お客さま入力用】申込フォーム!J184)</f>
        <v/>
      </c>
      <c r="L170" s="68" t="str">
        <f>IF(【お客さま入力用】申込フォーム!K184="","",【お客さま入力用】申込フォーム!K184)</f>
        <v/>
      </c>
      <c r="M170" s="68" t="str">
        <f>IF(【お客さま入力用】申込フォーム!L184="","",【お客さま入力用】申込フォーム!L184)</f>
        <v/>
      </c>
      <c r="N170" s="68" t="str">
        <f>IF(【お客さま入力用】申込フォーム!M184="","",【お客さま入力用】申込フォーム!M184)</f>
        <v/>
      </c>
      <c r="O170" s="68" t="str">
        <f>IF(【お客さま入力用】申込フォーム!N184="","",【お客さま入力用】申込フォーム!N184)</f>
        <v/>
      </c>
      <c r="P170" s="68" t="str">
        <f>IF(【お客さま入力用】申込フォーム!O184="","",【お客さま入力用】申込フォーム!O184)</f>
        <v/>
      </c>
      <c r="Q170" s="68" t="str">
        <f>IF(【お客さま入力用】申込フォーム!P184="","",【お客さま入力用】申込フォーム!P184)</f>
        <v/>
      </c>
      <c r="R170" s="68" t="str">
        <f>IF(【お客さま入力用】申込フォーム!Q184="","",【お客さま入力用】申込フォーム!Q184)</f>
        <v/>
      </c>
      <c r="S170" s="68" t="str">
        <f>IF(【お客さま入力用】申込フォーム!T184="","",【お客さま入力用】申込フォーム!T184)</f>
        <v/>
      </c>
      <c r="T170" s="68" t="str">
        <f>IF(【お客さま入力用】申込フォーム!U184="","",【お客さま入力用】申込フォーム!U184)</f>
        <v/>
      </c>
      <c r="U170" s="68" t="str">
        <f>IF(【お客さま入力用】申込フォーム!V184="","",【お客さま入力用】申込フォーム!V184)</f>
        <v/>
      </c>
      <c r="V170" s="68" t="str">
        <f>IF(【お客さま入力用】申込フォーム!W184="","",【お客さま入力用】申込フォーム!W184)</f>
        <v/>
      </c>
      <c r="W170" s="68" t="str">
        <f>IF(【お客さま入力用】申込フォーム!X184="","",【お客さま入力用】申込フォーム!X184)</f>
        <v/>
      </c>
      <c r="X170" s="68" t="str">
        <f>IF(【お客さま入力用】申込フォーム!Y184="","",【お客さま入力用】申込フォーム!Y184)</f>
        <v/>
      </c>
      <c r="Y170" s="68" t="str">
        <f>IF(【お客さま入力用】申込フォーム!Z184="","",【お客さま入力用】申込フォーム!Z184)</f>
        <v/>
      </c>
      <c r="Z170" s="68" t="str">
        <f>IF(【お客さま入力用】申込フォーム!AA184="","",【お客さま入力用】申込フォーム!AA184)</f>
        <v/>
      </c>
      <c r="AA170" s="68" t="str">
        <f>IF(【お客さま入力用】申込フォーム!AB184="","",【お客さま入力用】申込フォーム!AB184)</f>
        <v/>
      </c>
      <c r="AB170" s="68" t="str">
        <f>IF(【お客さま入力用】申込フォーム!AC184="","",【お客さま入力用】申込フォーム!AC184)</f>
        <v/>
      </c>
      <c r="AC170" s="68" t="str">
        <f>IF(【お客さま入力用】申込フォーム!AD184="","",【お客さま入力用】申込フォーム!AD184)</f>
        <v/>
      </c>
      <c r="AD170" s="68" t="str">
        <f>IF(【お客さま入力用】申込フォーム!AE184="","",【お客さま入力用】申込フォーム!AE184)</f>
        <v/>
      </c>
      <c r="AE170" s="68" t="str">
        <f>IF(【お客さま入力用】申込フォーム!AF184="","",【お客さま入力用】申込フォーム!AF184)</f>
        <v/>
      </c>
      <c r="AF170" s="68" t="str">
        <f>IF(【お客さま入力用】申込フォーム!AG184="","",【お客さま入力用】申込フォーム!AG184)</f>
        <v/>
      </c>
      <c r="AG170" s="68" t="str">
        <f>IF(【お客さま入力用】申込フォーム!AH184="","",【お客さま入力用】申込フォーム!AH184)</f>
        <v/>
      </c>
      <c r="AH170" s="68" t="str">
        <f>IF(【お客さま入力用】申込フォーム!AI184="","",【お客さま入力用】申込フォーム!AI184)</f>
        <v/>
      </c>
      <c r="AI170" s="68" t="str">
        <f>IF(【お客さま入力用】申込フォーム!AJ184="","",【お客さま入力用】申込フォーム!AJ184)</f>
        <v/>
      </c>
      <c r="AJ170" s="68" t="str">
        <f>IF(【お客さま入力用】申込フォーム!AK184="","",【お客さま入力用】申込フォーム!AK184)</f>
        <v/>
      </c>
      <c r="AK170" s="68" t="str">
        <f>IF(【お客さま入力用】申込フォーム!AL184="","",【お客さま入力用】申込フォーム!AL184)</f>
        <v/>
      </c>
      <c r="AL170" s="68" t="str">
        <f>IF(【お客さま入力用】申込フォーム!AM184="","",【お客さま入力用】申込フォーム!AM184)</f>
        <v/>
      </c>
      <c r="AM170" s="68" t="str">
        <f>IF(【お客さま入力用】申込フォーム!AN184="","",【お客さま入力用】申込フォーム!AN184)</f>
        <v/>
      </c>
      <c r="AN170" s="68" t="str">
        <f>IF(【お客さま入力用】申込フォーム!AO184="","",【お客さま入力用】申込フォーム!AO184)</f>
        <v/>
      </c>
      <c r="AO170" s="68" t="str">
        <f>IF(【お客さま入力用】申込フォーム!AP184="","",【お客さま入力用】申込フォーム!AP184)</f>
        <v/>
      </c>
    </row>
    <row r="171" spans="2:41">
      <c r="B171" s="39">
        <v>164</v>
      </c>
      <c r="C171" s="39"/>
      <c r="D171" s="39"/>
      <c r="E171" s="68" t="str">
        <f>IF(【お客さま入力用】申込フォーム!C185="","",【お客さま入力用】申込フォーム!C185)</f>
        <v/>
      </c>
      <c r="F171" s="68" t="str">
        <f>IF(【お客さま入力用】申込フォーム!E185="","",【お客さま入力用】申込フォーム!E185)</f>
        <v/>
      </c>
      <c r="G171" s="68" t="str">
        <f>IF(【お客さま入力用】申込フォーム!F185="","",【お客さま入力用】申込フォーム!F185)</f>
        <v/>
      </c>
      <c r="H171" s="68" t="str">
        <f>IF(【お客さま入力用】申込フォーム!G185="","",【お客さま入力用】申込フォーム!G185)</f>
        <v/>
      </c>
      <c r="I171" s="68" t="str">
        <f>IF(【お客さま入力用】申込フォーム!H185="","",【お客さま入力用】申込フォーム!H185)</f>
        <v/>
      </c>
      <c r="J171" s="68" t="str">
        <f>IF(【お客さま入力用】申込フォーム!I185="","",【お客さま入力用】申込フォーム!I185)</f>
        <v/>
      </c>
      <c r="K171" s="68" t="str">
        <f>IF(【お客さま入力用】申込フォーム!J185="","",【お客さま入力用】申込フォーム!J185)</f>
        <v/>
      </c>
      <c r="L171" s="68" t="str">
        <f>IF(【お客さま入力用】申込フォーム!K185="","",【お客さま入力用】申込フォーム!K185)</f>
        <v/>
      </c>
      <c r="M171" s="68" t="str">
        <f>IF(【お客さま入力用】申込フォーム!L185="","",【お客さま入力用】申込フォーム!L185)</f>
        <v/>
      </c>
      <c r="N171" s="68" t="str">
        <f>IF(【お客さま入力用】申込フォーム!M185="","",【お客さま入力用】申込フォーム!M185)</f>
        <v/>
      </c>
      <c r="O171" s="68" t="str">
        <f>IF(【お客さま入力用】申込フォーム!N185="","",【お客さま入力用】申込フォーム!N185)</f>
        <v/>
      </c>
      <c r="P171" s="68" t="str">
        <f>IF(【お客さま入力用】申込フォーム!O185="","",【お客さま入力用】申込フォーム!O185)</f>
        <v/>
      </c>
      <c r="Q171" s="68" t="str">
        <f>IF(【お客さま入力用】申込フォーム!P185="","",【お客さま入力用】申込フォーム!P185)</f>
        <v/>
      </c>
      <c r="R171" s="68" t="str">
        <f>IF(【お客さま入力用】申込フォーム!Q185="","",【お客さま入力用】申込フォーム!Q185)</f>
        <v/>
      </c>
      <c r="S171" s="68" t="str">
        <f>IF(【お客さま入力用】申込フォーム!T185="","",【お客さま入力用】申込フォーム!T185)</f>
        <v/>
      </c>
      <c r="T171" s="68" t="str">
        <f>IF(【お客さま入力用】申込フォーム!U185="","",【お客さま入力用】申込フォーム!U185)</f>
        <v/>
      </c>
      <c r="U171" s="68" t="str">
        <f>IF(【お客さま入力用】申込フォーム!V185="","",【お客さま入力用】申込フォーム!V185)</f>
        <v/>
      </c>
      <c r="V171" s="68" t="str">
        <f>IF(【お客さま入力用】申込フォーム!W185="","",【お客さま入力用】申込フォーム!W185)</f>
        <v/>
      </c>
      <c r="W171" s="68" t="str">
        <f>IF(【お客さま入力用】申込フォーム!X185="","",【お客さま入力用】申込フォーム!X185)</f>
        <v/>
      </c>
      <c r="X171" s="68" t="str">
        <f>IF(【お客さま入力用】申込フォーム!Y185="","",【お客さま入力用】申込フォーム!Y185)</f>
        <v/>
      </c>
      <c r="Y171" s="68" t="str">
        <f>IF(【お客さま入力用】申込フォーム!Z185="","",【お客さま入力用】申込フォーム!Z185)</f>
        <v/>
      </c>
      <c r="Z171" s="68" t="str">
        <f>IF(【お客さま入力用】申込フォーム!AA185="","",【お客さま入力用】申込フォーム!AA185)</f>
        <v/>
      </c>
      <c r="AA171" s="68" t="str">
        <f>IF(【お客さま入力用】申込フォーム!AB185="","",【お客さま入力用】申込フォーム!AB185)</f>
        <v/>
      </c>
      <c r="AB171" s="68" t="str">
        <f>IF(【お客さま入力用】申込フォーム!AC185="","",【お客さま入力用】申込フォーム!AC185)</f>
        <v/>
      </c>
      <c r="AC171" s="68" t="str">
        <f>IF(【お客さま入力用】申込フォーム!AD185="","",【お客さま入力用】申込フォーム!AD185)</f>
        <v/>
      </c>
      <c r="AD171" s="68" t="str">
        <f>IF(【お客さま入力用】申込フォーム!AE185="","",【お客さま入力用】申込フォーム!AE185)</f>
        <v/>
      </c>
      <c r="AE171" s="68" t="str">
        <f>IF(【お客さま入力用】申込フォーム!AF185="","",【お客さま入力用】申込フォーム!AF185)</f>
        <v/>
      </c>
      <c r="AF171" s="68" t="str">
        <f>IF(【お客さま入力用】申込フォーム!AG185="","",【お客さま入力用】申込フォーム!AG185)</f>
        <v/>
      </c>
      <c r="AG171" s="68" t="str">
        <f>IF(【お客さま入力用】申込フォーム!AH185="","",【お客さま入力用】申込フォーム!AH185)</f>
        <v/>
      </c>
      <c r="AH171" s="68" t="str">
        <f>IF(【お客さま入力用】申込フォーム!AI185="","",【お客さま入力用】申込フォーム!AI185)</f>
        <v/>
      </c>
      <c r="AI171" s="68" t="str">
        <f>IF(【お客さま入力用】申込フォーム!AJ185="","",【お客さま入力用】申込フォーム!AJ185)</f>
        <v/>
      </c>
      <c r="AJ171" s="68" t="str">
        <f>IF(【お客さま入力用】申込フォーム!AK185="","",【お客さま入力用】申込フォーム!AK185)</f>
        <v/>
      </c>
      <c r="AK171" s="68" t="str">
        <f>IF(【お客さま入力用】申込フォーム!AL185="","",【お客さま入力用】申込フォーム!AL185)</f>
        <v/>
      </c>
      <c r="AL171" s="68" t="str">
        <f>IF(【お客さま入力用】申込フォーム!AM185="","",【お客さま入力用】申込フォーム!AM185)</f>
        <v/>
      </c>
      <c r="AM171" s="68" t="str">
        <f>IF(【お客さま入力用】申込フォーム!AN185="","",【お客さま入力用】申込フォーム!AN185)</f>
        <v/>
      </c>
      <c r="AN171" s="68" t="str">
        <f>IF(【お客さま入力用】申込フォーム!AO185="","",【お客さま入力用】申込フォーム!AO185)</f>
        <v/>
      </c>
      <c r="AO171" s="68" t="str">
        <f>IF(【お客さま入力用】申込フォーム!AP185="","",【お客さま入力用】申込フォーム!AP185)</f>
        <v/>
      </c>
    </row>
    <row r="172" spans="2:41">
      <c r="B172" s="39">
        <v>165</v>
      </c>
      <c r="C172" s="39"/>
      <c r="D172" s="39"/>
      <c r="E172" s="68" t="str">
        <f>IF(【お客さま入力用】申込フォーム!C186="","",【お客さま入力用】申込フォーム!C186)</f>
        <v/>
      </c>
      <c r="F172" s="68" t="str">
        <f>IF(【お客さま入力用】申込フォーム!E186="","",【お客さま入力用】申込フォーム!E186)</f>
        <v/>
      </c>
      <c r="G172" s="68" t="str">
        <f>IF(【お客さま入力用】申込フォーム!F186="","",【お客さま入力用】申込フォーム!F186)</f>
        <v/>
      </c>
      <c r="H172" s="68" t="str">
        <f>IF(【お客さま入力用】申込フォーム!G186="","",【お客さま入力用】申込フォーム!G186)</f>
        <v/>
      </c>
      <c r="I172" s="68" t="str">
        <f>IF(【お客さま入力用】申込フォーム!H186="","",【お客さま入力用】申込フォーム!H186)</f>
        <v/>
      </c>
      <c r="J172" s="68" t="str">
        <f>IF(【お客さま入力用】申込フォーム!I186="","",【お客さま入力用】申込フォーム!I186)</f>
        <v/>
      </c>
      <c r="K172" s="68" t="str">
        <f>IF(【お客さま入力用】申込フォーム!J186="","",【お客さま入力用】申込フォーム!J186)</f>
        <v/>
      </c>
      <c r="L172" s="68" t="str">
        <f>IF(【お客さま入力用】申込フォーム!K186="","",【お客さま入力用】申込フォーム!K186)</f>
        <v/>
      </c>
      <c r="M172" s="68" t="str">
        <f>IF(【お客さま入力用】申込フォーム!L186="","",【お客さま入力用】申込フォーム!L186)</f>
        <v/>
      </c>
      <c r="N172" s="68" t="str">
        <f>IF(【お客さま入力用】申込フォーム!M186="","",【お客さま入力用】申込フォーム!M186)</f>
        <v/>
      </c>
      <c r="O172" s="68" t="str">
        <f>IF(【お客さま入力用】申込フォーム!N186="","",【お客さま入力用】申込フォーム!N186)</f>
        <v/>
      </c>
      <c r="P172" s="68" t="str">
        <f>IF(【お客さま入力用】申込フォーム!O186="","",【お客さま入力用】申込フォーム!O186)</f>
        <v/>
      </c>
      <c r="Q172" s="68" t="str">
        <f>IF(【お客さま入力用】申込フォーム!P186="","",【お客さま入力用】申込フォーム!P186)</f>
        <v/>
      </c>
      <c r="R172" s="68" t="str">
        <f>IF(【お客さま入力用】申込フォーム!Q186="","",【お客さま入力用】申込フォーム!Q186)</f>
        <v/>
      </c>
      <c r="S172" s="68" t="str">
        <f>IF(【お客さま入力用】申込フォーム!T186="","",【お客さま入力用】申込フォーム!T186)</f>
        <v/>
      </c>
      <c r="T172" s="68" t="str">
        <f>IF(【お客さま入力用】申込フォーム!U186="","",【お客さま入力用】申込フォーム!U186)</f>
        <v/>
      </c>
      <c r="U172" s="68" t="str">
        <f>IF(【お客さま入力用】申込フォーム!V186="","",【お客さま入力用】申込フォーム!V186)</f>
        <v/>
      </c>
      <c r="V172" s="68" t="str">
        <f>IF(【お客さま入力用】申込フォーム!W186="","",【お客さま入力用】申込フォーム!W186)</f>
        <v/>
      </c>
      <c r="W172" s="68" t="str">
        <f>IF(【お客さま入力用】申込フォーム!X186="","",【お客さま入力用】申込フォーム!X186)</f>
        <v/>
      </c>
      <c r="X172" s="68" t="str">
        <f>IF(【お客さま入力用】申込フォーム!Y186="","",【お客さま入力用】申込フォーム!Y186)</f>
        <v/>
      </c>
      <c r="Y172" s="68" t="str">
        <f>IF(【お客さま入力用】申込フォーム!Z186="","",【お客さま入力用】申込フォーム!Z186)</f>
        <v/>
      </c>
      <c r="Z172" s="68" t="str">
        <f>IF(【お客さま入力用】申込フォーム!AA186="","",【お客さま入力用】申込フォーム!AA186)</f>
        <v/>
      </c>
      <c r="AA172" s="68" t="str">
        <f>IF(【お客さま入力用】申込フォーム!AB186="","",【お客さま入力用】申込フォーム!AB186)</f>
        <v/>
      </c>
      <c r="AB172" s="68" t="str">
        <f>IF(【お客さま入力用】申込フォーム!AC186="","",【お客さま入力用】申込フォーム!AC186)</f>
        <v/>
      </c>
      <c r="AC172" s="68" t="str">
        <f>IF(【お客さま入力用】申込フォーム!AD186="","",【お客さま入力用】申込フォーム!AD186)</f>
        <v/>
      </c>
      <c r="AD172" s="68" t="str">
        <f>IF(【お客さま入力用】申込フォーム!AE186="","",【お客さま入力用】申込フォーム!AE186)</f>
        <v/>
      </c>
      <c r="AE172" s="68" t="str">
        <f>IF(【お客さま入力用】申込フォーム!AF186="","",【お客さま入力用】申込フォーム!AF186)</f>
        <v/>
      </c>
      <c r="AF172" s="68" t="str">
        <f>IF(【お客さま入力用】申込フォーム!AG186="","",【お客さま入力用】申込フォーム!AG186)</f>
        <v/>
      </c>
      <c r="AG172" s="68" t="str">
        <f>IF(【お客さま入力用】申込フォーム!AH186="","",【お客さま入力用】申込フォーム!AH186)</f>
        <v/>
      </c>
      <c r="AH172" s="68" t="str">
        <f>IF(【お客さま入力用】申込フォーム!AI186="","",【お客さま入力用】申込フォーム!AI186)</f>
        <v/>
      </c>
      <c r="AI172" s="68" t="str">
        <f>IF(【お客さま入力用】申込フォーム!AJ186="","",【お客さま入力用】申込フォーム!AJ186)</f>
        <v/>
      </c>
      <c r="AJ172" s="68" t="str">
        <f>IF(【お客さま入力用】申込フォーム!AK186="","",【お客さま入力用】申込フォーム!AK186)</f>
        <v/>
      </c>
      <c r="AK172" s="68" t="str">
        <f>IF(【お客さま入力用】申込フォーム!AL186="","",【お客さま入力用】申込フォーム!AL186)</f>
        <v/>
      </c>
      <c r="AL172" s="68" t="str">
        <f>IF(【お客さま入力用】申込フォーム!AM186="","",【お客さま入力用】申込フォーム!AM186)</f>
        <v/>
      </c>
      <c r="AM172" s="68" t="str">
        <f>IF(【お客さま入力用】申込フォーム!AN186="","",【お客さま入力用】申込フォーム!AN186)</f>
        <v/>
      </c>
      <c r="AN172" s="68" t="str">
        <f>IF(【お客さま入力用】申込フォーム!AO186="","",【お客さま入力用】申込フォーム!AO186)</f>
        <v/>
      </c>
      <c r="AO172" s="68" t="str">
        <f>IF(【お客さま入力用】申込フォーム!AP186="","",【お客さま入力用】申込フォーム!AP186)</f>
        <v/>
      </c>
    </row>
    <row r="173" spans="2:41">
      <c r="B173" s="39">
        <v>166</v>
      </c>
      <c r="C173" s="39"/>
      <c r="D173" s="39"/>
      <c r="E173" s="68" t="str">
        <f>IF(【お客さま入力用】申込フォーム!C187="","",【お客さま入力用】申込フォーム!C187)</f>
        <v/>
      </c>
      <c r="F173" s="68" t="str">
        <f>IF(【お客さま入力用】申込フォーム!E187="","",【お客さま入力用】申込フォーム!E187)</f>
        <v/>
      </c>
      <c r="G173" s="68" t="str">
        <f>IF(【お客さま入力用】申込フォーム!F187="","",【お客さま入力用】申込フォーム!F187)</f>
        <v/>
      </c>
      <c r="H173" s="68" t="str">
        <f>IF(【お客さま入力用】申込フォーム!G187="","",【お客さま入力用】申込フォーム!G187)</f>
        <v/>
      </c>
      <c r="I173" s="68" t="str">
        <f>IF(【お客さま入力用】申込フォーム!H187="","",【お客さま入力用】申込フォーム!H187)</f>
        <v/>
      </c>
      <c r="J173" s="68" t="str">
        <f>IF(【お客さま入力用】申込フォーム!I187="","",【お客さま入力用】申込フォーム!I187)</f>
        <v/>
      </c>
      <c r="K173" s="68" t="str">
        <f>IF(【お客さま入力用】申込フォーム!J187="","",【お客さま入力用】申込フォーム!J187)</f>
        <v/>
      </c>
      <c r="L173" s="68" t="str">
        <f>IF(【お客さま入力用】申込フォーム!K187="","",【お客さま入力用】申込フォーム!K187)</f>
        <v/>
      </c>
      <c r="M173" s="68" t="str">
        <f>IF(【お客さま入力用】申込フォーム!L187="","",【お客さま入力用】申込フォーム!L187)</f>
        <v/>
      </c>
      <c r="N173" s="68" t="str">
        <f>IF(【お客さま入力用】申込フォーム!M187="","",【お客さま入力用】申込フォーム!M187)</f>
        <v/>
      </c>
      <c r="O173" s="68" t="str">
        <f>IF(【お客さま入力用】申込フォーム!N187="","",【お客さま入力用】申込フォーム!N187)</f>
        <v/>
      </c>
      <c r="P173" s="68" t="str">
        <f>IF(【お客さま入力用】申込フォーム!O187="","",【お客さま入力用】申込フォーム!O187)</f>
        <v/>
      </c>
      <c r="Q173" s="68" t="str">
        <f>IF(【お客さま入力用】申込フォーム!P187="","",【お客さま入力用】申込フォーム!P187)</f>
        <v/>
      </c>
      <c r="R173" s="68" t="str">
        <f>IF(【お客さま入力用】申込フォーム!Q187="","",【お客さま入力用】申込フォーム!Q187)</f>
        <v/>
      </c>
      <c r="S173" s="68" t="str">
        <f>IF(【お客さま入力用】申込フォーム!T187="","",【お客さま入力用】申込フォーム!T187)</f>
        <v/>
      </c>
      <c r="T173" s="68" t="str">
        <f>IF(【お客さま入力用】申込フォーム!U187="","",【お客さま入力用】申込フォーム!U187)</f>
        <v/>
      </c>
      <c r="U173" s="68" t="str">
        <f>IF(【お客さま入力用】申込フォーム!V187="","",【お客さま入力用】申込フォーム!V187)</f>
        <v/>
      </c>
      <c r="V173" s="68" t="str">
        <f>IF(【お客さま入力用】申込フォーム!W187="","",【お客さま入力用】申込フォーム!W187)</f>
        <v/>
      </c>
      <c r="W173" s="68" t="str">
        <f>IF(【お客さま入力用】申込フォーム!X187="","",【お客さま入力用】申込フォーム!X187)</f>
        <v/>
      </c>
      <c r="X173" s="68" t="str">
        <f>IF(【お客さま入力用】申込フォーム!Y187="","",【お客さま入力用】申込フォーム!Y187)</f>
        <v/>
      </c>
      <c r="Y173" s="68" t="str">
        <f>IF(【お客さま入力用】申込フォーム!Z187="","",【お客さま入力用】申込フォーム!Z187)</f>
        <v/>
      </c>
      <c r="Z173" s="68" t="str">
        <f>IF(【お客さま入力用】申込フォーム!AA187="","",【お客さま入力用】申込フォーム!AA187)</f>
        <v/>
      </c>
      <c r="AA173" s="68" t="str">
        <f>IF(【お客さま入力用】申込フォーム!AB187="","",【お客さま入力用】申込フォーム!AB187)</f>
        <v/>
      </c>
      <c r="AB173" s="68" t="str">
        <f>IF(【お客さま入力用】申込フォーム!AC187="","",【お客さま入力用】申込フォーム!AC187)</f>
        <v/>
      </c>
      <c r="AC173" s="68" t="str">
        <f>IF(【お客さま入力用】申込フォーム!AD187="","",【お客さま入力用】申込フォーム!AD187)</f>
        <v/>
      </c>
      <c r="AD173" s="68" t="str">
        <f>IF(【お客さま入力用】申込フォーム!AE187="","",【お客さま入力用】申込フォーム!AE187)</f>
        <v/>
      </c>
      <c r="AE173" s="68" t="str">
        <f>IF(【お客さま入力用】申込フォーム!AF187="","",【お客さま入力用】申込フォーム!AF187)</f>
        <v/>
      </c>
      <c r="AF173" s="68" t="str">
        <f>IF(【お客さま入力用】申込フォーム!AG187="","",【お客さま入力用】申込フォーム!AG187)</f>
        <v/>
      </c>
      <c r="AG173" s="68" t="str">
        <f>IF(【お客さま入力用】申込フォーム!AH187="","",【お客さま入力用】申込フォーム!AH187)</f>
        <v/>
      </c>
      <c r="AH173" s="68" t="str">
        <f>IF(【お客さま入力用】申込フォーム!AI187="","",【お客さま入力用】申込フォーム!AI187)</f>
        <v/>
      </c>
      <c r="AI173" s="68" t="str">
        <f>IF(【お客さま入力用】申込フォーム!AJ187="","",【お客さま入力用】申込フォーム!AJ187)</f>
        <v/>
      </c>
      <c r="AJ173" s="68" t="str">
        <f>IF(【お客さま入力用】申込フォーム!AK187="","",【お客さま入力用】申込フォーム!AK187)</f>
        <v/>
      </c>
      <c r="AK173" s="68" t="str">
        <f>IF(【お客さま入力用】申込フォーム!AL187="","",【お客さま入力用】申込フォーム!AL187)</f>
        <v/>
      </c>
      <c r="AL173" s="68" t="str">
        <f>IF(【お客さま入力用】申込フォーム!AM187="","",【お客さま入力用】申込フォーム!AM187)</f>
        <v/>
      </c>
      <c r="AM173" s="68" t="str">
        <f>IF(【お客さま入力用】申込フォーム!AN187="","",【お客さま入力用】申込フォーム!AN187)</f>
        <v/>
      </c>
      <c r="AN173" s="68" t="str">
        <f>IF(【お客さま入力用】申込フォーム!AO187="","",【お客さま入力用】申込フォーム!AO187)</f>
        <v/>
      </c>
      <c r="AO173" s="68" t="str">
        <f>IF(【お客さま入力用】申込フォーム!AP187="","",【お客さま入力用】申込フォーム!AP187)</f>
        <v/>
      </c>
    </row>
    <row r="174" spans="2:41">
      <c r="B174" s="39">
        <v>167</v>
      </c>
      <c r="C174" s="39"/>
      <c r="D174" s="39"/>
      <c r="E174" s="68" t="str">
        <f>IF(【お客さま入力用】申込フォーム!C188="","",【お客さま入力用】申込フォーム!C188)</f>
        <v/>
      </c>
      <c r="F174" s="68" t="str">
        <f>IF(【お客さま入力用】申込フォーム!E188="","",【お客さま入力用】申込フォーム!E188)</f>
        <v/>
      </c>
      <c r="G174" s="68" t="str">
        <f>IF(【お客さま入力用】申込フォーム!F188="","",【お客さま入力用】申込フォーム!F188)</f>
        <v/>
      </c>
      <c r="H174" s="68" t="str">
        <f>IF(【お客さま入力用】申込フォーム!G188="","",【お客さま入力用】申込フォーム!G188)</f>
        <v/>
      </c>
      <c r="I174" s="68" t="str">
        <f>IF(【お客さま入力用】申込フォーム!H188="","",【お客さま入力用】申込フォーム!H188)</f>
        <v/>
      </c>
      <c r="J174" s="68" t="str">
        <f>IF(【お客さま入力用】申込フォーム!I188="","",【お客さま入力用】申込フォーム!I188)</f>
        <v/>
      </c>
      <c r="K174" s="68" t="str">
        <f>IF(【お客さま入力用】申込フォーム!J188="","",【お客さま入力用】申込フォーム!J188)</f>
        <v/>
      </c>
      <c r="L174" s="68" t="str">
        <f>IF(【お客さま入力用】申込フォーム!K188="","",【お客さま入力用】申込フォーム!K188)</f>
        <v/>
      </c>
      <c r="M174" s="68" t="str">
        <f>IF(【お客さま入力用】申込フォーム!L188="","",【お客さま入力用】申込フォーム!L188)</f>
        <v/>
      </c>
      <c r="N174" s="68" t="str">
        <f>IF(【お客さま入力用】申込フォーム!M188="","",【お客さま入力用】申込フォーム!M188)</f>
        <v/>
      </c>
      <c r="O174" s="68" t="str">
        <f>IF(【お客さま入力用】申込フォーム!N188="","",【お客さま入力用】申込フォーム!N188)</f>
        <v/>
      </c>
      <c r="P174" s="68" t="str">
        <f>IF(【お客さま入力用】申込フォーム!O188="","",【お客さま入力用】申込フォーム!O188)</f>
        <v/>
      </c>
      <c r="Q174" s="68" t="str">
        <f>IF(【お客さま入力用】申込フォーム!P188="","",【お客さま入力用】申込フォーム!P188)</f>
        <v/>
      </c>
      <c r="R174" s="68" t="str">
        <f>IF(【お客さま入力用】申込フォーム!Q188="","",【お客さま入力用】申込フォーム!Q188)</f>
        <v/>
      </c>
      <c r="S174" s="68" t="str">
        <f>IF(【お客さま入力用】申込フォーム!T188="","",【お客さま入力用】申込フォーム!T188)</f>
        <v/>
      </c>
      <c r="T174" s="68" t="str">
        <f>IF(【お客さま入力用】申込フォーム!U188="","",【お客さま入力用】申込フォーム!U188)</f>
        <v/>
      </c>
      <c r="U174" s="68" t="str">
        <f>IF(【お客さま入力用】申込フォーム!V188="","",【お客さま入力用】申込フォーム!V188)</f>
        <v/>
      </c>
      <c r="V174" s="68" t="str">
        <f>IF(【お客さま入力用】申込フォーム!W188="","",【お客さま入力用】申込フォーム!W188)</f>
        <v/>
      </c>
      <c r="W174" s="68" t="str">
        <f>IF(【お客さま入力用】申込フォーム!X188="","",【お客さま入力用】申込フォーム!X188)</f>
        <v/>
      </c>
      <c r="X174" s="68" t="str">
        <f>IF(【お客さま入力用】申込フォーム!Y188="","",【お客さま入力用】申込フォーム!Y188)</f>
        <v/>
      </c>
      <c r="Y174" s="68" t="str">
        <f>IF(【お客さま入力用】申込フォーム!Z188="","",【お客さま入力用】申込フォーム!Z188)</f>
        <v/>
      </c>
      <c r="Z174" s="68" t="str">
        <f>IF(【お客さま入力用】申込フォーム!AA188="","",【お客さま入力用】申込フォーム!AA188)</f>
        <v/>
      </c>
      <c r="AA174" s="68" t="str">
        <f>IF(【お客さま入力用】申込フォーム!AB188="","",【お客さま入力用】申込フォーム!AB188)</f>
        <v/>
      </c>
      <c r="AB174" s="68" t="str">
        <f>IF(【お客さま入力用】申込フォーム!AC188="","",【お客さま入力用】申込フォーム!AC188)</f>
        <v/>
      </c>
      <c r="AC174" s="68" t="str">
        <f>IF(【お客さま入力用】申込フォーム!AD188="","",【お客さま入力用】申込フォーム!AD188)</f>
        <v/>
      </c>
      <c r="AD174" s="68" t="str">
        <f>IF(【お客さま入力用】申込フォーム!AE188="","",【お客さま入力用】申込フォーム!AE188)</f>
        <v/>
      </c>
      <c r="AE174" s="68" t="str">
        <f>IF(【お客さま入力用】申込フォーム!AF188="","",【お客さま入力用】申込フォーム!AF188)</f>
        <v/>
      </c>
      <c r="AF174" s="68" t="str">
        <f>IF(【お客さま入力用】申込フォーム!AG188="","",【お客さま入力用】申込フォーム!AG188)</f>
        <v/>
      </c>
      <c r="AG174" s="68" t="str">
        <f>IF(【お客さま入力用】申込フォーム!AH188="","",【お客さま入力用】申込フォーム!AH188)</f>
        <v/>
      </c>
      <c r="AH174" s="68" t="str">
        <f>IF(【お客さま入力用】申込フォーム!AI188="","",【お客さま入力用】申込フォーム!AI188)</f>
        <v/>
      </c>
      <c r="AI174" s="68" t="str">
        <f>IF(【お客さま入力用】申込フォーム!AJ188="","",【お客さま入力用】申込フォーム!AJ188)</f>
        <v/>
      </c>
      <c r="AJ174" s="68" t="str">
        <f>IF(【お客さま入力用】申込フォーム!AK188="","",【お客さま入力用】申込フォーム!AK188)</f>
        <v/>
      </c>
      <c r="AK174" s="68" t="str">
        <f>IF(【お客さま入力用】申込フォーム!AL188="","",【お客さま入力用】申込フォーム!AL188)</f>
        <v/>
      </c>
      <c r="AL174" s="68" t="str">
        <f>IF(【お客さま入力用】申込フォーム!AM188="","",【お客さま入力用】申込フォーム!AM188)</f>
        <v/>
      </c>
      <c r="AM174" s="68" t="str">
        <f>IF(【お客さま入力用】申込フォーム!AN188="","",【お客さま入力用】申込フォーム!AN188)</f>
        <v/>
      </c>
      <c r="AN174" s="68" t="str">
        <f>IF(【お客さま入力用】申込フォーム!AO188="","",【お客さま入力用】申込フォーム!AO188)</f>
        <v/>
      </c>
      <c r="AO174" s="68" t="str">
        <f>IF(【お客さま入力用】申込フォーム!AP188="","",【お客さま入力用】申込フォーム!AP188)</f>
        <v/>
      </c>
    </row>
    <row r="175" spans="2:41">
      <c r="B175" s="39">
        <v>168</v>
      </c>
      <c r="C175" s="39"/>
      <c r="D175" s="39"/>
      <c r="E175" s="68" t="str">
        <f>IF(【お客さま入力用】申込フォーム!C189="","",【お客さま入力用】申込フォーム!C189)</f>
        <v/>
      </c>
      <c r="F175" s="68" t="str">
        <f>IF(【お客さま入力用】申込フォーム!E189="","",【お客さま入力用】申込フォーム!E189)</f>
        <v/>
      </c>
      <c r="G175" s="68" t="str">
        <f>IF(【お客さま入力用】申込フォーム!F189="","",【お客さま入力用】申込フォーム!F189)</f>
        <v/>
      </c>
      <c r="H175" s="68" t="str">
        <f>IF(【お客さま入力用】申込フォーム!G189="","",【お客さま入力用】申込フォーム!G189)</f>
        <v/>
      </c>
      <c r="I175" s="68" t="str">
        <f>IF(【お客さま入力用】申込フォーム!H189="","",【お客さま入力用】申込フォーム!H189)</f>
        <v/>
      </c>
      <c r="J175" s="68" t="str">
        <f>IF(【お客さま入力用】申込フォーム!I189="","",【お客さま入力用】申込フォーム!I189)</f>
        <v/>
      </c>
      <c r="K175" s="68" t="str">
        <f>IF(【お客さま入力用】申込フォーム!J189="","",【お客さま入力用】申込フォーム!J189)</f>
        <v/>
      </c>
      <c r="L175" s="68" t="str">
        <f>IF(【お客さま入力用】申込フォーム!K189="","",【お客さま入力用】申込フォーム!K189)</f>
        <v/>
      </c>
      <c r="M175" s="68" t="str">
        <f>IF(【お客さま入力用】申込フォーム!L189="","",【お客さま入力用】申込フォーム!L189)</f>
        <v/>
      </c>
      <c r="N175" s="68" t="str">
        <f>IF(【お客さま入力用】申込フォーム!M189="","",【お客さま入力用】申込フォーム!M189)</f>
        <v/>
      </c>
      <c r="O175" s="68" t="str">
        <f>IF(【お客さま入力用】申込フォーム!N189="","",【お客さま入力用】申込フォーム!N189)</f>
        <v/>
      </c>
      <c r="P175" s="68" t="str">
        <f>IF(【お客さま入力用】申込フォーム!O189="","",【お客さま入力用】申込フォーム!O189)</f>
        <v/>
      </c>
      <c r="Q175" s="68" t="str">
        <f>IF(【お客さま入力用】申込フォーム!P189="","",【お客さま入力用】申込フォーム!P189)</f>
        <v/>
      </c>
      <c r="R175" s="68" t="str">
        <f>IF(【お客さま入力用】申込フォーム!Q189="","",【お客さま入力用】申込フォーム!Q189)</f>
        <v/>
      </c>
      <c r="S175" s="68" t="str">
        <f>IF(【お客さま入力用】申込フォーム!T189="","",【お客さま入力用】申込フォーム!T189)</f>
        <v/>
      </c>
      <c r="T175" s="68" t="str">
        <f>IF(【お客さま入力用】申込フォーム!U189="","",【お客さま入力用】申込フォーム!U189)</f>
        <v/>
      </c>
      <c r="U175" s="68" t="str">
        <f>IF(【お客さま入力用】申込フォーム!V189="","",【お客さま入力用】申込フォーム!V189)</f>
        <v/>
      </c>
      <c r="V175" s="68" t="str">
        <f>IF(【お客さま入力用】申込フォーム!W189="","",【お客さま入力用】申込フォーム!W189)</f>
        <v/>
      </c>
      <c r="W175" s="68" t="str">
        <f>IF(【お客さま入力用】申込フォーム!X189="","",【お客さま入力用】申込フォーム!X189)</f>
        <v/>
      </c>
      <c r="X175" s="68" t="str">
        <f>IF(【お客さま入力用】申込フォーム!Y189="","",【お客さま入力用】申込フォーム!Y189)</f>
        <v/>
      </c>
      <c r="Y175" s="68" t="str">
        <f>IF(【お客さま入力用】申込フォーム!Z189="","",【お客さま入力用】申込フォーム!Z189)</f>
        <v/>
      </c>
      <c r="Z175" s="68" t="str">
        <f>IF(【お客さま入力用】申込フォーム!AA189="","",【お客さま入力用】申込フォーム!AA189)</f>
        <v/>
      </c>
      <c r="AA175" s="68" t="str">
        <f>IF(【お客さま入力用】申込フォーム!AB189="","",【お客さま入力用】申込フォーム!AB189)</f>
        <v/>
      </c>
      <c r="AB175" s="68" t="str">
        <f>IF(【お客さま入力用】申込フォーム!AC189="","",【お客さま入力用】申込フォーム!AC189)</f>
        <v/>
      </c>
      <c r="AC175" s="68" t="str">
        <f>IF(【お客さま入力用】申込フォーム!AD189="","",【お客さま入力用】申込フォーム!AD189)</f>
        <v/>
      </c>
      <c r="AD175" s="68" t="str">
        <f>IF(【お客さま入力用】申込フォーム!AE189="","",【お客さま入力用】申込フォーム!AE189)</f>
        <v/>
      </c>
      <c r="AE175" s="68" t="str">
        <f>IF(【お客さま入力用】申込フォーム!AF189="","",【お客さま入力用】申込フォーム!AF189)</f>
        <v/>
      </c>
      <c r="AF175" s="68" t="str">
        <f>IF(【お客さま入力用】申込フォーム!AG189="","",【お客さま入力用】申込フォーム!AG189)</f>
        <v/>
      </c>
      <c r="AG175" s="68" t="str">
        <f>IF(【お客さま入力用】申込フォーム!AH189="","",【お客さま入力用】申込フォーム!AH189)</f>
        <v/>
      </c>
      <c r="AH175" s="68" t="str">
        <f>IF(【お客さま入力用】申込フォーム!AI189="","",【お客さま入力用】申込フォーム!AI189)</f>
        <v/>
      </c>
      <c r="AI175" s="68" t="str">
        <f>IF(【お客さま入力用】申込フォーム!AJ189="","",【お客さま入力用】申込フォーム!AJ189)</f>
        <v/>
      </c>
      <c r="AJ175" s="68" t="str">
        <f>IF(【お客さま入力用】申込フォーム!AK189="","",【お客さま入力用】申込フォーム!AK189)</f>
        <v/>
      </c>
      <c r="AK175" s="68" t="str">
        <f>IF(【お客さま入力用】申込フォーム!AL189="","",【お客さま入力用】申込フォーム!AL189)</f>
        <v/>
      </c>
      <c r="AL175" s="68" t="str">
        <f>IF(【お客さま入力用】申込フォーム!AM189="","",【お客さま入力用】申込フォーム!AM189)</f>
        <v/>
      </c>
      <c r="AM175" s="68" t="str">
        <f>IF(【お客さま入力用】申込フォーム!AN189="","",【お客さま入力用】申込フォーム!AN189)</f>
        <v/>
      </c>
      <c r="AN175" s="68" t="str">
        <f>IF(【お客さま入力用】申込フォーム!AO189="","",【お客さま入力用】申込フォーム!AO189)</f>
        <v/>
      </c>
      <c r="AO175" s="68" t="str">
        <f>IF(【お客さま入力用】申込フォーム!AP189="","",【お客さま入力用】申込フォーム!AP189)</f>
        <v/>
      </c>
    </row>
    <row r="176" spans="2:41">
      <c r="B176" s="39">
        <v>169</v>
      </c>
      <c r="C176" s="39"/>
      <c r="D176" s="39"/>
      <c r="E176" s="68" t="str">
        <f>IF(【お客さま入力用】申込フォーム!C190="","",【お客さま入力用】申込フォーム!C190)</f>
        <v/>
      </c>
      <c r="F176" s="68" t="str">
        <f>IF(【お客さま入力用】申込フォーム!E190="","",【お客さま入力用】申込フォーム!E190)</f>
        <v/>
      </c>
      <c r="G176" s="68" t="str">
        <f>IF(【お客さま入力用】申込フォーム!F190="","",【お客さま入力用】申込フォーム!F190)</f>
        <v/>
      </c>
      <c r="H176" s="68" t="str">
        <f>IF(【お客さま入力用】申込フォーム!G190="","",【お客さま入力用】申込フォーム!G190)</f>
        <v/>
      </c>
      <c r="I176" s="68" t="str">
        <f>IF(【お客さま入力用】申込フォーム!H190="","",【お客さま入力用】申込フォーム!H190)</f>
        <v/>
      </c>
      <c r="J176" s="68" t="str">
        <f>IF(【お客さま入力用】申込フォーム!I190="","",【お客さま入力用】申込フォーム!I190)</f>
        <v/>
      </c>
      <c r="K176" s="68" t="str">
        <f>IF(【お客さま入力用】申込フォーム!J190="","",【お客さま入力用】申込フォーム!J190)</f>
        <v/>
      </c>
      <c r="L176" s="68" t="str">
        <f>IF(【お客さま入力用】申込フォーム!K190="","",【お客さま入力用】申込フォーム!K190)</f>
        <v/>
      </c>
      <c r="M176" s="68" t="str">
        <f>IF(【お客さま入力用】申込フォーム!L190="","",【お客さま入力用】申込フォーム!L190)</f>
        <v/>
      </c>
      <c r="N176" s="68" t="str">
        <f>IF(【お客さま入力用】申込フォーム!M190="","",【お客さま入力用】申込フォーム!M190)</f>
        <v/>
      </c>
      <c r="O176" s="68" t="str">
        <f>IF(【お客さま入力用】申込フォーム!N190="","",【お客さま入力用】申込フォーム!N190)</f>
        <v/>
      </c>
      <c r="P176" s="68" t="str">
        <f>IF(【お客さま入力用】申込フォーム!O190="","",【お客さま入力用】申込フォーム!O190)</f>
        <v/>
      </c>
      <c r="Q176" s="68" t="str">
        <f>IF(【お客さま入力用】申込フォーム!P190="","",【お客さま入力用】申込フォーム!P190)</f>
        <v/>
      </c>
      <c r="R176" s="68" t="str">
        <f>IF(【お客さま入力用】申込フォーム!Q190="","",【お客さま入力用】申込フォーム!Q190)</f>
        <v/>
      </c>
      <c r="S176" s="68" t="str">
        <f>IF(【お客さま入力用】申込フォーム!T190="","",【お客さま入力用】申込フォーム!T190)</f>
        <v/>
      </c>
      <c r="T176" s="68" t="str">
        <f>IF(【お客さま入力用】申込フォーム!U190="","",【お客さま入力用】申込フォーム!U190)</f>
        <v/>
      </c>
      <c r="U176" s="68" t="str">
        <f>IF(【お客さま入力用】申込フォーム!V190="","",【お客さま入力用】申込フォーム!V190)</f>
        <v/>
      </c>
      <c r="V176" s="68" t="str">
        <f>IF(【お客さま入力用】申込フォーム!W190="","",【お客さま入力用】申込フォーム!W190)</f>
        <v/>
      </c>
      <c r="W176" s="68" t="str">
        <f>IF(【お客さま入力用】申込フォーム!X190="","",【お客さま入力用】申込フォーム!X190)</f>
        <v/>
      </c>
      <c r="X176" s="68" t="str">
        <f>IF(【お客さま入力用】申込フォーム!Y190="","",【お客さま入力用】申込フォーム!Y190)</f>
        <v/>
      </c>
      <c r="Y176" s="68" t="str">
        <f>IF(【お客さま入力用】申込フォーム!Z190="","",【お客さま入力用】申込フォーム!Z190)</f>
        <v/>
      </c>
      <c r="Z176" s="68" t="str">
        <f>IF(【お客さま入力用】申込フォーム!AA190="","",【お客さま入力用】申込フォーム!AA190)</f>
        <v/>
      </c>
      <c r="AA176" s="68" t="str">
        <f>IF(【お客さま入力用】申込フォーム!AB190="","",【お客さま入力用】申込フォーム!AB190)</f>
        <v/>
      </c>
      <c r="AB176" s="68" t="str">
        <f>IF(【お客さま入力用】申込フォーム!AC190="","",【お客さま入力用】申込フォーム!AC190)</f>
        <v/>
      </c>
      <c r="AC176" s="68" t="str">
        <f>IF(【お客さま入力用】申込フォーム!AD190="","",【お客さま入力用】申込フォーム!AD190)</f>
        <v/>
      </c>
      <c r="AD176" s="68" t="str">
        <f>IF(【お客さま入力用】申込フォーム!AE190="","",【お客さま入力用】申込フォーム!AE190)</f>
        <v/>
      </c>
      <c r="AE176" s="68" t="str">
        <f>IF(【お客さま入力用】申込フォーム!AF190="","",【お客さま入力用】申込フォーム!AF190)</f>
        <v/>
      </c>
      <c r="AF176" s="68" t="str">
        <f>IF(【お客さま入力用】申込フォーム!AG190="","",【お客さま入力用】申込フォーム!AG190)</f>
        <v/>
      </c>
      <c r="AG176" s="68" t="str">
        <f>IF(【お客さま入力用】申込フォーム!AH190="","",【お客さま入力用】申込フォーム!AH190)</f>
        <v/>
      </c>
      <c r="AH176" s="68" t="str">
        <f>IF(【お客さま入力用】申込フォーム!AI190="","",【お客さま入力用】申込フォーム!AI190)</f>
        <v/>
      </c>
      <c r="AI176" s="68" t="str">
        <f>IF(【お客さま入力用】申込フォーム!AJ190="","",【お客さま入力用】申込フォーム!AJ190)</f>
        <v/>
      </c>
      <c r="AJ176" s="68" t="str">
        <f>IF(【お客さま入力用】申込フォーム!AK190="","",【お客さま入力用】申込フォーム!AK190)</f>
        <v/>
      </c>
      <c r="AK176" s="68" t="str">
        <f>IF(【お客さま入力用】申込フォーム!AL190="","",【お客さま入力用】申込フォーム!AL190)</f>
        <v/>
      </c>
      <c r="AL176" s="68" t="str">
        <f>IF(【お客さま入力用】申込フォーム!AM190="","",【お客さま入力用】申込フォーム!AM190)</f>
        <v/>
      </c>
      <c r="AM176" s="68" t="str">
        <f>IF(【お客さま入力用】申込フォーム!AN190="","",【お客さま入力用】申込フォーム!AN190)</f>
        <v/>
      </c>
      <c r="AN176" s="68" t="str">
        <f>IF(【お客さま入力用】申込フォーム!AO190="","",【お客さま入力用】申込フォーム!AO190)</f>
        <v/>
      </c>
      <c r="AO176" s="68" t="str">
        <f>IF(【お客さま入力用】申込フォーム!AP190="","",【お客さま入力用】申込フォーム!AP190)</f>
        <v/>
      </c>
    </row>
    <row r="177" spans="2:41">
      <c r="B177" s="39">
        <v>170</v>
      </c>
      <c r="C177" s="39"/>
      <c r="D177" s="39"/>
      <c r="E177" s="68" t="str">
        <f>IF(【お客さま入力用】申込フォーム!C191="","",【お客さま入力用】申込フォーム!C191)</f>
        <v/>
      </c>
      <c r="F177" s="68" t="str">
        <f>IF(【お客さま入力用】申込フォーム!E191="","",【お客さま入力用】申込フォーム!E191)</f>
        <v/>
      </c>
      <c r="G177" s="68" t="str">
        <f>IF(【お客さま入力用】申込フォーム!F191="","",【お客さま入力用】申込フォーム!F191)</f>
        <v/>
      </c>
      <c r="H177" s="68" t="str">
        <f>IF(【お客さま入力用】申込フォーム!G191="","",【お客さま入力用】申込フォーム!G191)</f>
        <v/>
      </c>
      <c r="I177" s="68" t="str">
        <f>IF(【お客さま入力用】申込フォーム!H191="","",【お客さま入力用】申込フォーム!H191)</f>
        <v/>
      </c>
      <c r="J177" s="68" t="str">
        <f>IF(【お客さま入力用】申込フォーム!I191="","",【お客さま入力用】申込フォーム!I191)</f>
        <v/>
      </c>
      <c r="K177" s="68" t="str">
        <f>IF(【お客さま入力用】申込フォーム!J191="","",【お客さま入力用】申込フォーム!J191)</f>
        <v/>
      </c>
      <c r="L177" s="68" t="str">
        <f>IF(【お客さま入力用】申込フォーム!K191="","",【お客さま入力用】申込フォーム!K191)</f>
        <v/>
      </c>
      <c r="M177" s="68" t="str">
        <f>IF(【お客さま入力用】申込フォーム!L191="","",【お客さま入力用】申込フォーム!L191)</f>
        <v/>
      </c>
      <c r="N177" s="68" t="str">
        <f>IF(【お客さま入力用】申込フォーム!M191="","",【お客さま入力用】申込フォーム!M191)</f>
        <v/>
      </c>
      <c r="O177" s="68" t="str">
        <f>IF(【お客さま入力用】申込フォーム!N191="","",【お客さま入力用】申込フォーム!N191)</f>
        <v/>
      </c>
      <c r="P177" s="68" t="str">
        <f>IF(【お客さま入力用】申込フォーム!O191="","",【お客さま入力用】申込フォーム!O191)</f>
        <v/>
      </c>
      <c r="Q177" s="68" t="str">
        <f>IF(【お客さま入力用】申込フォーム!P191="","",【お客さま入力用】申込フォーム!P191)</f>
        <v/>
      </c>
      <c r="R177" s="68" t="str">
        <f>IF(【お客さま入力用】申込フォーム!Q191="","",【お客さま入力用】申込フォーム!Q191)</f>
        <v/>
      </c>
      <c r="S177" s="68" t="str">
        <f>IF(【お客さま入力用】申込フォーム!T191="","",【お客さま入力用】申込フォーム!T191)</f>
        <v/>
      </c>
      <c r="T177" s="68" t="str">
        <f>IF(【お客さま入力用】申込フォーム!U191="","",【お客さま入力用】申込フォーム!U191)</f>
        <v/>
      </c>
      <c r="U177" s="68" t="str">
        <f>IF(【お客さま入力用】申込フォーム!V191="","",【お客さま入力用】申込フォーム!V191)</f>
        <v/>
      </c>
      <c r="V177" s="68" t="str">
        <f>IF(【お客さま入力用】申込フォーム!W191="","",【お客さま入力用】申込フォーム!W191)</f>
        <v/>
      </c>
      <c r="W177" s="68" t="str">
        <f>IF(【お客さま入力用】申込フォーム!X191="","",【お客さま入力用】申込フォーム!X191)</f>
        <v/>
      </c>
      <c r="X177" s="68" t="str">
        <f>IF(【お客さま入力用】申込フォーム!Y191="","",【お客さま入力用】申込フォーム!Y191)</f>
        <v/>
      </c>
      <c r="Y177" s="68" t="str">
        <f>IF(【お客さま入力用】申込フォーム!Z191="","",【お客さま入力用】申込フォーム!Z191)</f>
        <v/>
      </c>
      <c r="Z177" s="68" t="str">
        <f>IF(【お客さま入力用】申込フォーム!AA191="","",【お客さま入力用】申込フォーム!AA191)</f>
        <v/>
      </c>
      <c r="AA177" s="68" t="str">
        <f>IF(【お客さま入力用】申込フォーム!AB191="","",【お客さま入力用】申込フォーム!AB191)</f>
        <v/>
      </c>
      <c r="AB177" s="68" t="str">
        <f>IF(【お客さま入力用】申込フォーム!AC191="","",【お客さま入力用】申込フォーム!AC191)</f>
        <v/>
      </c>
      <c r="AC177" s="68" t="str">
        <f>IF(【お客さま入力用】申込フォーム!AD191="","",【お客さま入力用】申込フォーム!AD191)</f>
        <v/>
      </c>
      <c r="AD177" s="68" t="str">
        <f>IF(【お客さま入力用】申込フォーム!AE191="","",【お客さま入力用】申込フォーム!AE191)</f>
        <v/>
      </c>
      <c r="AE177" s="68" t="str">
        <f>IF(【お客さま入力用】申込フォーム!AF191="","",【お客さま入力用】申込フォーム!AF191)</f>
        <v/>
      </c>
      <c r="AF177" s="68" t="str">
        <f>IF(【お客さま入力用】申込フォーム!AG191="","",【お客さま入力用】申込フォーム!AG191)</f>
        <v/>
      </c>
      <c r="AG177" s="68" t="str">
        <f>IF(【お客さま入力用】申込フォーム!AH191="","",【お客さま入力用】申込フォーム!AH191)</f>
        <v/>
      </c>
      <c r="AH177" s="68" t="str">
        <f>IF(【お客さま入力用】申込フォーム!AI191="","",【お客さま入力用】申込フォーム!AI191)</f>
        <v/>
      </c>
      <c r="AI177" s="68" t="str">
        <f>IF(【お客さま入力用】申込フォーム!AJ191="","",【お客さま入力用】申込フォーム!AJ191)</f>
        <v/>
      </c>
      <c r="AJ177" s="68" t="str">
        <f>IF(【お客さま入力用】申込フォーム!AK191="","",【お客さま入力用】申込フォーム!AK191)</f>
        <v/>
      </c>
      <c r="AK177" s="68" t="str">
        <f>IF(【お客さま入力用】申込フォーム!AL191="","",【お客さま入力用】申込フォーム!AL191)</f>
        <v/>
      </c>
      <c r="AL177" s="68" t="str">
        <f>IF(【お客さま入力用】申込フォーム!AM191="","",【お客さま入力用】申込フォーム!AM191)</f>
        <v/>
      </c>
      <c r="AM177" s="68" t="str">
        <f>IF(【お客さま入力用】申込フォーム!AN191="","",【お客さま入力用】申込フォーム!AN191)</f>
        <v/>
      </c>
      <c r="AN177" s="68" t="str">
        <f>IF(【お客さま入力用】申込フォーム!AO191="","",【お客さま入力用】申込フォーム!AO191)</f>
        <v/>
      </c>
      <c r="AO177" s="68" t="str">
        <f>IF(【お客さま入力用】申込フォーム!AP191="","",【お客さま入力用】申込フォーム!AP191)</f>
        <v/>
      </c>
    </row>
    <row r="178" spans="2:41">
      <c r="B178" s="39">
        <v>171</v>
      </c>
      <c r="C178" s="39"/>
      <c r="D178" s="39"/>
      <c r="E178" s="68" t="str">
        <f>IF(【お客さま入力用】申込フォーム!C192="","",【お客さま入力用】申込フォーム!C192)</f>
        <v/>
      </c>
      <c r="F178" s="68" t="str">
        <f>IF(【お客さま入力用】申込フォーム!E192="","",【お客さま入力用】申込フォーム!E192)</f>
        <v/>
      </c>
      <c r="G178" s="68" t="str">
        <f>IF(【お客さま入力用】申込フォーム!F192="","",【お客さま入力用】申込フォーム!F192)</f>
        <v/>
      </c>
      <c r="H178" s="68" t="str">
        <f>IF(【お客さま入力用】申込フォーム!G192="","",【お客さま入力用】申込フォーム!G192)</f>
        <v/>
      </c>
      <c r="I178" s="68" t="str">
        <f>IF(【お客さま入力用】申込フォーム!H192="","",【お客さま入力用】申込フォーム!H192)</f>
        <v/>
      </c>
      <c r="J178" s="68" t="str">
        <f>IF(【お客さま入力用】申込フォーム!I192="","",【お客さま入力用】申込フォーム!I192)</f>
        <v/>
      </c>
      <c r="K178" s="68" t="str">
        <f>IF(【お客さま入力用】申込フォーム!J192="","",【お客さま入力用】申込フォーム!J192)</f>
        <v/>
      </c>
      <c r="L178" s="68" t="str">
        <f>IF(【お客さま入力用】申込フォーム!K192="","",【お客さま入力用】申込フォーム!K192)</f>
        <v/>
      </c>
      <c r="M178" s="68" t="str">
        <f>IF(【お客さま入力用】申込フォーム!L192="","",【お客さま入力用】申込フォーム!L192)</f>
        <v/>
      </c>
      <c r="N178" s="68" t="str">
        <f>IF(【お客さま入力用】申込フォーム!M192="","",【お客さま入力用】申込フォーム!M192)</f>
        <v/>
      </c>
      <c r="O178" s="68" t="str">
        <f>IF(【お客さま入力用】申込フォーム!N192="","",【お客さま入力用】申込フォーム!N192)</f>
        <v/>
      </c>
      <c r="P178" s="68" t="str">
        <f>IF(【お客さま入力用】申込フォーム!O192="","",【お客さま入力用】申込フォーム!O192)</f>
        <v/>
      </c>
      <c r="Q178" s="68" t="str">
        <f>IF(【お客さま入力用】申込フォーム!P192="","",【お客さま入力用】申込フォーム!P192)</f>
        <v/>
      </c>
      <c r="R178" s="68" t="str">
        <f>IF(【お客さま入力用】申込フォーム!Q192="","",【お客さま入力用】申込フォーム!Q192)</f>
        <v/>
      </c>
      <c r="S178" s="68" t="str">
        <f>IF(【お客さま入力用】申込フォーム!T192="","",【お客さま入力用】申込フォーム!T192)</f>
        <v/>
      </c>
      <c r="T178" s="68" t="str">
        <f>IF(【お客さま入力用】申込フォーム!U192="","",【お客さま入力用】申込フォーム!U192)</f>
        <v/>
      </c>
      <c r="U178" s="68" t="str">
        <f>IF(【お客さま入力用】申込フォーム!V192="","",【お客さま入力用】申込フォーム!V192)</f>
        <v/>
      </c>
      <c r="V178" s="68" t="str">
        <f>IF(【お客さま入力用】申込フォーム!W192="","",【お客さま入力用】申込フォーム!W192)</f>
        <v/>
      </c>
      <c r="W178" s="68" t="str">
        <f>IF(【お客さま入力用】申込フォーム!X192="","",【お客さま入力用】申込フォーム!X192)</f>
        <v/>
      </c>
      <c r="X178" s="68" t="str">
        <f>IF(【お客さま入力用】申込フォーム!Y192="","",【お客さま入力用】申込フォーム!Y192)</f>
        <v/>
      </c>
      <c r="Y178" s="68" t="str">
        <f>IF(【お客さま入力用】申込フォーム!Z192="","",【お客さま入力用】申込フォーム!Z192)</f>
        <v/>
      </c>
      <c r="Z178" s="68" t="str">
        <f>IF(【お客さま入力用】申込フォーム!AA192="","",【お客さま入力用】申込フォーム!AA192)</f>
        <v/>
      </c>
      <c r="AA178" s="68" t="str">
        <f>IF(【お客さま入力用】申込フォーム!AB192="","",【お客さま入力用】申込フォーム!AB192)</f>
        <v/>
      </c>
      <c r="AB178" s="68" t="str">
        <f>IF(【お客さま入力用】申込フォーム!AC192="","",【お客さま入力用】申込フォーム!AC192)</f>
        <v/>
      </c>
      <c r="AC178" s="68" t="str">
        <f>IF(【お客さま入力用】申込フォーム!AD192="","",【お客さま入力用】申込フォーム!AD192)</f>
        <v/>
      </c>
      <c r="AD178" s="68" t="str">
        <f>IF(【お客さま入力用】申込フォーム!AE192="","",【お客さま入力用】申込フォーム!AE192)</f>
        <v/>
      </c>
      <c r="AE178" s="68" t="str">
        <f>IF(【お客さま入力用】申込フォーム!AF192="","",【お客さま入力用】申込フォーム!AF192)</f>
        <v/>
      </c>
      <c r="AF178" s="68" t="str">
        <f>IF(【お客さま入力用】申込フォーム!AG192="","",【お客さま入力用】申込フォーム!AG192)</f>
        <v/>
      </c>
      <c r="AG178" s="68" t="str">
        <f>IF(【お客さま入力用】申込フォーム!AH192="","",【お客さま入力用】申込フォーム!AH192)</f>
        <v/>
      </c>
      <c r="AH178" s="68" t="str">
        <f>IF(【お客さま入力用】申込フォーム!AI192="","",【お客さま入力用】申込フォーム!AI192)</f>
        <v/>
      </c>
      <c r="AI178" s="68" t="str">
        <f>IF(【お客さま入力用】申込フォーム!AJ192="","",【お客さま入力用】申込フォーム!AJ192)</f>
        <v/>
      </c>
      <c r="AJ178" s="68" t="str">
        <f>IF(【お客さま入力用】申込フォーム!AK192="","",【お客さま入力用】申込フォーム!AK192)</f>
        <v/>
      </c>
      <c r="AK178" s="68" t="str">
        <f>IF(【お客さま入力用】申込フォーム!AL192="","",【お客さま入力用】申込フォーム!AL192)</f>
        <v/>
      </c>
      <c r="AL178" s="68" t="str">
        <f>IF(【お客さま入力用】申込フォーム!AM192="","",【お客さま入力用】申込フォーム!AM192)</f>
        <v/>
      </c>
      <c r="AM178" s="68" t="str">
        <f>IF(【お客さま入力用】申込フォーム!AN192="","",【お客さま入力用】申込フォーム!AN192)</f>
        <v/>
      </c>
      <c r="AN178" s="68" t="str">
        <f>IF(【お客さま入力用】申込フォーム!AO192="","",【お客さま入力用】申込フォーム!AO192)</f>
        <v/>
      </c>
      <c r="AO178" s="68" t="str">
        <f>IF(【お客さま入力用】申込フォーム!AP192="","",【お客さま入力用】申込フォーム!AP192)</f>
        <v/>
      </c>
    </row>
    <row r="179" spans="2:41">
      <c r="B179" s="39">
        <v>172</v>
      </c>
      <c r="C179" s="39"/>
      <c r="D179" s="39"/>
      <c r="E179" s="68" t="str">
        <f>IF(【お客さま入力用】申込フォーム!C193="","",【お客さま入力用】申込フォーム!C193)</f>
        <v/>
      </c>
      <c r="F179" s="68" t="str">
        <f>IF(【お客さま入力用】申込フォーム!E193="","",【お客さま入力用】申込フォーム!E193)</f>
        <v/>
      </c>
      <c r="G179" s="68" t="str">
        <f>IF(【お客さま入力用】申込フォーム!F193="","",【お客さま入力用】申込フォーム!F193)</f>
        <v/>
      </c>
      <c r="H179" s="68" t="str">
        <f>IF(【お客さま入力用】申込フォーム!G193="","",【お客さま入力用】申込フォーム!G193)</f>
        <v/>
      </c>
      <c r="I179" s="68" t="str">
        <f>IF(【お客さま入力用】申込フォーム!H193="","",【お客さま入力用】申込フォーム!H193)</f>
        <v/>
      </c>
      <c r="J179" s="68" t="str">
        <f>IF(【お客さま入力用】申込フォーム!I193="","",【お客さま入力用】申込フォーム!I193)</f>
        <v/>
      </c>
      <c r="K179" s="68" t="str">
        <f>IF(【お客さま入力用】申込フォーム!J193="","",【お客さま入力用】申込フォーム!J193)</f>
        <v/>
      </c>
      <c r="L179" s="68" t="str">
        <f>IF(【お客さま入力用】申込フォーム!K193="","",【お客さま入力用】申込フォーム!K193)</f>
        <v/>
      </c>
      <c r="M179" s="68" t="str">
        <f>IF(【お客さま入力用】申込フォーム!L193="","",【お客さま入力用】申込フォーム!L193)</f>
        <v/>
      </c>
      <c r="N179" s="68" t="str">
        <f>IF(【お客さま入力用】申込フォーム!M193="","",【お客さま入力用】申込フォーム!M193)</f>
        <v/>
      </c>
      <c r="O179" s="68" t="str">
        <f>IF(【お客さま入力用】申込フォーム!N193="","",【お客さま入力用】申込フォーム!N193)</f>
        <v/>
      </c>
      <c r="P179" s="68" t="str">
        <f>IF(【お客さま入力用】申込フォーム!O193="","",【お客さま入力用】申込フォーム!O193)</f>
        <v/>
      </c>
      <c r="Q179" s="68" t="str">
        <f>IF(【お客さま入力用】申込フォーム!P193="","",【お客さま入力用】申込フォーム!P193)</f>
        <v/>
      </c>
      <c r="R179" s="68" t="str">
        <f>IF(【お客さま入力用】申込フォーム!Q193="","",【お客さま入力用】申込フォーム!Q193)</f>
        <v/>
      </c>
      <c r="S179" s="68" t="str">
        <f>IF(【お客さま入力用】申込フォーム!T193="","",【お客さま入力用】申込フォーム!T193)</f>
        <v/>
      </c>
      <c r="T179" s="68" t="str">
        <f>IF(【お客さま入力用】申込フォーム!U193="","",【お客さま入力用】申込フォーム!U193)</f>
        <v/>
      </c>
      <c r="U179" s="68" t="str">
        <f>IF(【お客さま入力用】申込フォーム!V193="","",【お客さま入力用】申込フォーム!V193)</f>
        <v/>
      </c>
      <c r="V179" s="68" t="str">
        <f>IF(【お客さま入力用】申込フォーム!W193="","",【お客さま入力用】申込フォーム!W193)</f>
        <v/>
      </c>
      <c r="W179" s="68" t="str">
        <f>IF(【お客さま入力用】申込フォーム!X193="","",【お客さま入力用】申込フォーム!X193)</f>
        <v/>
      </c>
      <c r="X179" s="68" t="str">
        <f>IF(【お客さま入力用】申込フォーム!Y193="","",【お客さま入力用】申込フォーム!Y193)</f>
        <v/>
      </c>
      <c r="Y179" s="68" t="str">
        <f>IF(【お客さま入力用】申込フォーム!Z193="","",【お客さま入力用】申込フォーム!Z193)</f>
        <v/>
      </c>
      <c r="Z179" s="68" t="str">
        <f>IF(【お客さま入力用】申込フォーム!AA193="","",【お客さま入力用】申込フォーム!AA193)</f>
        <v/>
      </c>
      <c r="AA179" s="68" t="str">
        <f>IF(【お客さま入力用】申込フォーム!AB193="","",【お客さま入力用】申込フォーム!AB193)</f>
        <v/>
      </c>
      <c r="AB179" s="68" t="str">
        <f>IF(【お客さま入力用】申込フォーム!AC193="","",【お客さま入力用】申込フォーム!AC193)</f>
        <v/>
      </c>
      <c r="AC179" s="68" t="str">
        <f>IF(【お客さま入力用】申込フォーム!AD193="","",【お客さま入力用】申込フォーム!AD193)</f>
        <v/>
      </c>
      <c r="AD179" s="68" t="str">
        <f>IF(【お客さま入力用】申込フォーム!AE193="","",【お客さま入力用】申込フォーム!AE193)</f>
        <v/>
      </c>
      <c r="AE179" s="68" t="str">
        <f>IF(【お客さま入力用】申込フォーム!AF193="","",【お客さま入力用】申込フォーム!AF193)</f>
        <v/>
      </c>
      <c r="AF179" s="68" t="str">
        <f>IF(【お客さま入力用】申込フォーム!AG193="","",【お客さま入力用】申込フォーム!AG193)</f>
        <v/>
      </c>
      <c r="AG179" s="68" t="str">
        <f>IF(【お客さま入力用】申込フォーム!AH193="","",【お客さま入力用】申込フォーム!AH193)</f>
        <v/>
      </c>
      <c r="AH179" s="68" t="str">
        <f>IF(【お客さま入力用】申込フォーム!AI193="","",【お客さま入力用】申込フォーム!AI193)</f>
        <v/>
      </c>
      <c r="AI179" s="68" t="str">
        <f>IF(【お客さま入力用】申込フォーム!AJ193="","",【お客さま入力用】申込フォーム!AJ193)</f>
        <v/>
      </c>
      <c r="AJ179" s="68" t="str">
        <f>IF(【お客さま入力用】申込フォーム!AK193="","",【お客さま入力用】申込フォーム!AK193)</f>
        <v/>
      </c>
      <c r="AK179" s="68" t="str">
        <f>IF(【お客さま入力用】申込フォーム!AL193="","",【お客さま入力用】申込フォーム!AL193)</f>
        <v/>
      </c>
      <c r="AL179" s="68" t="str">
        <f>IF(【お客さま入力用】申込フォーム!AM193="","",【お客さま入力用】申込フォーム!AM193)</f>
        <v/>
      </c>
      <c r="AM179" s="68" t="str">
        <f>IF(【お客さま入力用】申込フォーム!AN193="","",【お客さま入力用】申込フォーム!AN193)</f>
        <v/>
      </c>
      <c r="AN179" s="68" t="str">
        <f>IF(【お客さま入力用】申込フォーム!AO193="","",【お客さま入力用】申込フォーム!AO193)</f>
        <v/>
      </c>
      <c r="AO179" s="68" t="str">
        <f>IF(【お客さま入力用】申込フォーム!AP193="","",【お客さま入力用】申込フォーム!AP193)</f>
        <v/>
      </c>
    </row>
    <row r="180" spans="2:41">
      <c r="B180" s="39">
        <v>173</v>
      </c>
      <c r="C180" s="39"/>
      <c r="D180" s="39"/>
      <c r="E180" s="68" t="str">
        <f>IF(【お客さま入力用】申込フォーム!C194="","",【お客さま入力用】申込フォーム!C194)</f>
        <v/>
      </c>
      <c r="F180" s="68" t="str">
        <f>IF(【お客さま入力用】申込フォーム!E194="","",【お客さま入力用】申込フォーム!E194)</f>
        <v/>
      </c>
      <c r="G180" s="68" t="str">
        <f>IF(【お客さま入力用】申込フォーム!F194="","",【お客さま入力用】申込フォーム!F194)</f>
        <v/>
      </c>
      <c r="H180" s="68" t="str">
        <f>IF(【お客さま入力用】申込フォーム!G194="","",【お客さま入力用】申込フォーム!G194)</f>
        <v/>
      </c>
      <c r="I180" s="68" t="str">
        <f>IF(【お客さま入力用】申込フォーム!H194="","",【お客さま入力用】申込フォーム!H194)</f>
        <v/>
      </c>
      <c r="J180" s="68" t="str">
        <f>IF(【お客さま入力用】申込フォーム!I194="","",【お客さま入力用】申込フォーム!I194)</f>
        <v/>
      </c>
      <c r="K180" s="68" t="str">
        <f>IF(【お客さま入力用】申込フォーム!J194="","",【お客さま入力用】申込フォーム!J194)</f>
        <v/>
      </c>
      <c r="L180" s="68" t="str">
        <f>IF(【お客さま入力用】申込フォーム!K194="","",【お客さま入力用】申込フォーム!K194)</f>
        <v/>
      </c>
      <c r="M180" s="68" t="str">
        <f>IF(【お客さま入力用】申込フォーム!L194="","",【お客さま入力用】申込フォーム!L194)</f>
        <v/>
      </c>
      <c r="N180" s="68" t="str">
        <f>IF(【お客さま入力用】申込フォーム!M194="","",【お客さま入力用】申込フォーム!M194)</f>
        <v/>
      </c>
      <c r="O180" s="68" t="str">
        <f>IF(【お客さま入力用】申込フォーム!N194="","",【お客さま入力用】申込フォーム!N194)</f>
        <v/>
      </c>
      <c r="P180" s="68" t="str">
        <f>IF(【お客さま入力用】申込フォーム!O194="","",【お客さま入力用】申込フォーム!O194)</f>
        <v/>
      </c>
      <c r="Q180" s="68" t="str">
        <f>IF(【お客さま入力用】申込フォーム!P194="","",【お客さま入力用】申込フォーム!P194)</f>
        <v/>
      </c>
      <c r="R180" s="68" t="str">
        <f>IF(【お客さま入力用】申込フォーム!Q194="","",【お客さま入力用】申込フォーム!Q194)</f>
        <v/>
      </c>
      <c r="S180" s="68" t="str">
        <f>IF(【お客さま入力用】申込フォーム!T194="","",【お客さま入力用】申込フォーム!T194)</f>
        <v/>
      </c>
      <c r="T180" s="68" t="str">
        <f>IF(【お客さま入力用】申込フォーム!U194="","",【お客さま入力用】申込フォーム!U194)</f>
        <v/>
      </c>
      <c r="U180" s="68" t="str">
        <f>IF(【お客さま入力用】申込フォーム!V194="","",【お客さま入力用】申込フォーム!V194)</f>
        <v/>
      </c>
      <c r="V180" s="68" t="str">
        <f>IF(【お客さま入力用】申込フォーム!W194="","",【お客さま入力用】申込フォーム!W194)</f>
        <v/>
      </c>
      <c r="W180" s="68" t="str">
        <f>IF(【お客さま入力用】申込フォーム!X194="","",【お客さま入力用】申込フォーム!X194)</f>
        <v/>
      </c>
      <c r="X180" s="68" t="str">
        <f>IF(【お客さま入力用】申込フォーム!Y194="","",【お客さま入力用】申込フォーム!Y194)</f>
        <v/>
      </c>
      <c r="Y180" s="68" t="str">
        <f>IF(【お客さま入力用】申込フォーム!Z194="","",【お客さま入力用】申込フォーム!Z194)</f>
        <v/>
      </c>
      <c r="Z180" s="68" t="str">
        <f>IF(【お客さま入力用】申込フォーム!AA194="","",【お客さま入力用】申込フォーム!AA194)</f>
        <v/>
      </c>
      <c r="AA180" s="68" t="str">
        <f>IF(【お客さま入力用】申込フォーム!AB194="","",【お客さま入力用】申込フォーム!AB194)</f>
        <v/>
      </c>
      <c r="AB180" s="68" t="str">
        <f>IF(【お客さま入力用】申込フォーム!AC194="","",【お客さま入力用】申込フォーム!AC194)</f>
        <v/>
      </c>
      <c r="AC180" s="68" t="str">
        <f>IF(【お客さま入力用】申込フォーム!AD194="","",【お客さま入力用】申込フォーム!AD194)</f>
        <v/>
      </c>
      <c r="AD180" s="68" t="str">
        <f>IF(【お客さま入力用】申込フォーム!AE194="","",【お客さま入力用】申込フォーム!AE194)</f>
        <v/>
      </c>
      <c r="AE180" s="68" t="str">
        <f>IF(【お客さま入力用】申込フォーム!AF194="","",【お客さま入力用】申込フォーム!AF194)</f>
        <v/>
      </c>
      <c r="AF180" s="68" t="str">
        <f>IF(【お客さま入力用】申込フォーム!AG194="","",【お客さま入力用】申込フォーム!AG194)</f>
        <v/>
      </c>
      <c r="AG180" s="68" t="str">
        <f>IF(【お客さま入力用】申込フォーム!AH194="","",【お客さま入力用】申込フォーム!AH194)</f>
        <v/>
      </c>
      <c r="AH180" s="68" t="str">
        <f>IF(【お客さま入力用】申込フォーム!AI194="","",【お客さま入力用】申込フォーム!AI194)</f>
        <v/>
      </c>
      <c r="AI180" s="68" t="str">
        <f>IF(【お客さま入力用】申込フォーム!AJ194="","",【お客さま入力用】申込フォーム!AJ194)</f>
        <v/>
      </c>
      <c r="AJ180" s="68" t="str">
        <f>IF(【お客さま入力用】申込フォーム!AK194="","",【お客さま入力用】申込フォーム!AK194)</f>
        <v/>
      </c>
      <c r="AK180" s="68" t="str">
        <f>IF(【お客さま入力用】申込フォーム!AL194="","",【お客さま入力用】申込フォーム!AL194)</f>
        <v/>
      </c>
      <c r="AL180" s="68" t="str">
        <f>IF(【お客さま入力用】申込フォーム!AM194="","",【お客さま入力用】申込フォーム!AM194)</f>
        <v/>
      </c>
      <c r="AM180" s="68" t="str">
        <f>IF(【お客さま入力用】申込フォーム!AN194="","",【お客さま入力用】申込フォーム!AN194)</f>
        <v/>
      </c>
      <c r="AN180" s="68" t="str">
        <f>IF(【お客さま入力用】申込フォーム!AO194="","",【お客さま入力用】申込フォーム!AO194)</f>
        <v/>
      </c>
      <c r="AO180" s="68" t="str">
        <f>IF(【お客さま入力用】申込フォーム!AP194="","",【お客さま入力用】申込フォーム!AP194)</f>
        <v/>
      </c>
    </row>
    <row r="181" spans="2:41">
      <c r="B181" s="39">
        <v>174</v>
      </c>
      <c r="C181" s="39"/>
      <c r="D181" s="39"/>
      <c r="E181" s="68" t="str">
        <f>IF(【お客さま入力用】申込フォーム!C195="","",【お客さま入力用】申込フォーム!C195)</f>
        <v/>
      </c>
      <c r="F181" s="68" t="str">
        <f>IF(【お客さま入力用】申込フォーム!E195="","",【お客さま入力用】申込フォーム!E195)</f>
        <v/>
      </c>
      <c r="G181" s="68" t="str">
        <f>IF(【お客さま入力用】申込フォーム!F195="","",【お客さま入力用】申込フォーム!F195)</f>
        <v/>
      </c>
      <c r="H181" s="68" t="str">
        <f>IF(【お客さま入力用】申込フォーム!G195="","",【お客さま入力用】申込フォーム!G195)</f>
        <v/>
      </c>
      <c r="I181" s="68" t="str">
        <f>IF(【お客さま入力用】申込フォーム!H195="","",【お客さま入力用】申込フォーム!H195)</f>
        <v/>
      </c>
      <c r="J181" s="68" t="str">
        <f>IF(【お客さま入力用】申込フォーム!I195="","",【お客さま入力用】申込フォーム!I195)</f>
        <v/>
      </c>
      <c r="K181" s="68" t="str">
        <f>IF(【お客さま入力用】申込フォーム!J195="","",【お客さま入力用】申込フォーム!J195)</f>
        <v/>
      </c>
      <c r="L181" s="68" t="str">
        <f>IF(【お客さま入力用】申込フォーム!K195="","",【お客さま入力用】申込フォーム!K195)</f>
        <v/>
      </c>
      <c r="M181" s="68" t="str">
        <f>IF(【お客さま入力用】申込フォーム!L195="","",【お客さま入力用】申込フォーム!L195)</f>
        <v/>
      </c>
      <c r="N181" s="68" t="str">
        <f>IF(【お客さま入力用】申込フォーム!M195="","",【お客さま入力用】申込フォーム!M195)</f>
        <v/>
      </c>
      <c r="O181" s="68" t="str">
        <f>IF(【お客さま入力用】申込フォーム!N195="","",【お客さま入力用】申込フォーム!N195)</f>
        <v/>
      </c>
      <c r="P181" s="68" t="str">
        <f>IF(【お客さま入力用】申込フォーム!O195="","",【お客さま入力用】申込フォーム!O195)</f>
        <v/>
      </c>
      <c r="Q181" s="68" t="str">
        <f>IF(【お客さま入力用】申込フォーム!P195="","",【お客さま入力用】申込フォーム!P195)</f>
        <v/>
      </c>
      <c r="R181" s="68" t="str">
        <f>IF(【お客さま入力用】申込フォーム!Q195="","",【お客さま入力用】申込フォーム!Q195)</f>
        <v/>
      </c>
      <c r="S181" s="68" t="str">
        <f>IF(【お客さま入力用】申込フォーム!T195="","",【お客さま入力用】申込フォーム!T195)</f>
        <v/>
      </c>
      <c r="T181" s="68" t="str">
        <f>IF(【お客さま入力用】申込フォーム!U195="","",【お客さま入力用】申込フォーム!U195)</f>
        <v/>
      </c>
      <c r="U181" s="68" t="str">
        <f>IF(【お客さま入力用】申込フォーム!V195="","",【お客さま入力用】申込フォーム!V195)</f>
        <v/>
      </c>
      <c r="V181" s="68" t="str">
        <f>IF(【お客さま入力用】申込フォーム!W195="","",【お客さま入力用】申込フォーム!W195)</f>
        <v/>
      </c>
      <c r="W181" s="68" t="str">
        <f>IF(【お客さま入力用】申込フォーム!X195="","",【お客さま入力用】申込フォーム!X195)</f>
        <v/>
      </c>
      <c r="X181" s="68" t="str">
        <f>IF(【お客さま入力用】申込フォーム!Y195="","",【お客さま入力用】申込フォーム!Y195)</f>
        <v/>
      </c>
      <c r="Y181" s="68" t="str">
        <f>IF(【お客さま入力用】申込フォーム!Z195="","",【お客さま入力用】申込フォーム!Z195)</f>
        <v/>
      </c>
      <c r="Z181" s="68" t="str">
        <f>IF(【お客さま入力用】申込フォーム!AA195="","",【お客さま入力用】申込フォーム!AA195)</f>
        <v/>
      </c>
      <c r="AA181" s="68" t="str">
        <f>IF(【お客さま入力用】申込フォーム!AB195="","",【お客さま入力用】申込フォーム!AB195)</f>
        <v/>
      </c>
      <c r="AB181" s="68" t="str">
        <f>IF(【お客さま入力用】申込フォーム!AC195="","",【お客さま入力用】申込フォーム!AC195)</f>
        <v/>
      </c>
      <c r="AC181" s="68" t="str">
        <f>IF(【お客さま入力用】申込フォーム!AD195="","",【お客さま入力用】申込フォーム!AD195)</f>
        <v/>
      </c>
      <c r="AD181" s="68" t="str">
        <f>IF(【お客さま入力用】申込フォーム!AE195="","",【お客さま入力用】申込フォーム!AE195)</f>
        <v/>
      </c>
      <c r="AE181" s="68" t="str">
        <f>IF(【お客さま入力用】申込フォーム!AF195="","",【お客さま入力用】申込フォーム!AF195)</f>
        <v/>
      </c>
      <c r="AF181" s="68" t="str">
        <f>IF(【お客さま入力用】申込フォーム!AG195="","",【お客さま入力用】申込フォーム!AG195)</f>
        <v/>
      </c>
      <c r="AG181" s="68" t="str">
        <f>IF(【お客さま入力用】申込フォーム!AH195="","",【お客さま入力用】申込フォーム!AH195)</f>
        <v/>
      </c>
      <c r="AH181" s="68" t="str">
        <f>IF(【お客さま入力用】申込フォーム!AI195="","",【お客さま入力用】申込フォーム!AI195)</f>
        <v/>
      </c>
      <c r="AI181" s="68" t="str">
        <f>IF(【お客さま入力用】申込フォーム!AJ195="","",【お客さま入力用】申込フォーム!AJ195)</f>
        <v/>
      </c>
      <c r="AJ181" s="68" t="str">
        <f>IF(【お客さま入力用】申込フォーム!AK195="","",【お客さま入力用】申込フォーム!AK195)</f>
        <v/>
      </c>
      <c r="AK181" s="68" t="str">
        <f>IF(【お客さま入力用】申込フォーム!AL195="","",【お客さま入力用】申込フォーム!AL195)</f>
        <v/>
      </c>
      <c r="AL181" s="68" t="str">
        <f>IF(【お客さま入力用】申込フォーム!AM195="","",【お客さま入力用】申込フォーム!AM195)</f>
        <v/>
      </c>
      <c r="AM181" s="68" t="str">
        <f>IF(【お客さま入力用】申込フォーム!AN195="","",【お客さま入力用】申込フォーム!AN195)</f>
        <v/>
      </c>
      <c r="AN181" s="68" t="str">
        <f>IF(【お客さま入力用】申込フォーム!AO195="","",【お客さま入力用】申込フォーム!AO195)</f>
        <v/>
      </c>
      <c r="AO181" s="68" t="str">
        <f>IF(【お客さま入力用】申込フォーム!AP195="","",【お客さま入力用】申込フォーム!AP195)</f>
        <v/>
      </c>
    </row>
    <row r="182" spans="2:41">
      <c r="B182" s="39">
        <v>175</v>
      </c>
      <c r="C182" s="39"/>
      <c r="D182" s="39"/>
      <c r="E182" s="68" t="str">
        <f>IF(【お客さま入力用】申込フォーム!C196="","",【お客さま入力用】申込フォーム!C196)</f>
        <v/>
      </c>
      <c r="F182" s="68" t="str">
        <f>IF(【お客さま入力用】申込フォーム!E196="","",【お客さま入力用】申込フォーム!E196)</f>
        <v/>
      </c>
      <c r="G182" s="68" t="str">
        <f>IF(【お客さま入力用】申込フォーム!F196="","",【お客さま入力用】申込フォーム!F196)</f>
        <v/>
      </c>
      <c r="H182" s="68" t="str">
        <f>IF(【お客さま入力用】申込フォーム!G196="","",【お客さま入力用】申込フォーム!G196)</f>
        <v/>
      </c>
      <c r="I182" s="68" t="str">
        <f>IF(【お客さま入力用】申込フォーム!H196="","",【お客さま入力用】申込フォーム!H196)</f>
        <v/>
      </c>
      <c r="J182" s="68" t="str">
        <f>IF(【お客さま入力用】申込フォーム!I196="","",【お客さま入力用】申込フォーム!I196)</f>
        <v/>
      </c>
      <c r="K182" s="68" t="str">
        <f>IF(【お客さま入力用】申込フォーム!J196="","",【お客さま入力用】申込フォーム!J196)</f>
        <v/>
      </c>
      <c r="L182" s="68" t="str">
        <f>IF(【お客さま入力用】申込フォーム!K196="","",【お客さま入力用】申込フォーム!K196)</f>
        <v/>
      </c>
      <c r="M182" s="68" t="str">
        <f>IF(【お客さま入力用】申込フォーム!L196="","",【お客さま入力用】申込フォーム!L196)</f>
        <v/>
      </c>
      <c r="N182" s="68" t="str">
        <f>IF(【お客さま入力用】申込フォーム!M196="","",【お客さま入力用】申込フォーム!M196)</f>
        <v/>
      </c>
      <c r="O182" s="68" t="str">
        <f>IF(【お客さま入力用】申込フォーム!N196="","",【お客さま入力用】申込フォーム!N196)</f>
        <v/>
      </c>
      <c r="P182" s="68" t="str">
        <f>IF(【お客さま入力用】申込フォーム!O196="","",【お客さま入力用】申込フォーム!O196)</f>
        <v/>
      </c>
      <c r="Q182" s="68" t="str">
        <f>IF(【お客さま入力用】申込フォーム!P196="","",【お客さま入力用】申込フォーム!P196)</f>
        <v/>
      </c>
      <c r="R182" s="68" t="str">
        <f>IF(【お客さま入力用】申込フォーム!Q196="","",【お客さま入力用】申込フォーム!Q196)</f>
        <v/>
      </c>
      <c r="S182" s="68" t="str">
        <f>IF(【お客さま入力用】申込フォーム!T196="","",【お客さま入力用】申込フォーム!T196)</f>
        <v/>
      </c>
      <c r="T182" s="68" t="str">
        <f>IF(【お客さま入力用】申込フォーム!U196="","",【お客さま入力用】申込フォーム!U196)</f>
        <v/>
      </c>
      <c r="U182" s="68" t="str">
        <f>IF(【お客さま入力用】申込フォーム!V196="","",【お客さま入力用】申込フォーム!V196)</f>
        <v/>
      </c>
      <c r="V182" s="68" t="str">
        <f>IF(【お客さま入力用】申込フォーム!W196="","",【お客さま入力用】申込フォーム!W196)</f>
        <v/>
      </c>
      <c r="W182" s="68" t="str">
        <f>IF(【お客さま入力用】申込フォーム!X196="","",【お客さま入力用】申込フォーム!X196)</f>
        <v/>
      </c>
      <c r="X182" s="68" t="str">
        <f>IF(【お客さま入力用】申込フォーム!Y196="","",【お客さま入力用】申込フォーム!Y196)</f>
        <v/>
      </c>
      <c r="Y182" s="68" t="str">
        <f>IF(【お客さま入力用】申込フォーム!Z196="","",【お客さま入力用】申込フォーム!Z196)</f>
        <v/>
      </c>
      <c r="Z182" s="68" t="str">
        <f>IF(【お客さま入力用】申込フォーム!AA196="","",【お客さま入力用】申込フォーム!AA196)</f>
        <v/>
      </c>
      <c r="AA182" s="68" t="str">
        <f>IF(【お客さま入力用】申込フォーム!AB196="","",【お客さま入力用】申込フォーム!AB196)</f>
        <v/>
      </c>
      <c r="AB182" s="68" t="str">
        <f>IF(【お客さま入力用】申込フォーム!AC196="","",【お客さま入力用】申込フォーム!AC196)</f>
        <v/>
      </c>
      <c r="AC182" s="68" t="str">
        <f>IF(【お客さま入力用】申込フォーム!AD196="","",【お客さま入力用】申込フォーム!AD196)</f>
        <v/>
      </c>
      <c r="AD182" s="68" t="str">
        <f>IF(【お客さま入力用】申込フォーム!AE196="","",【お客さま入力用】申込フォーム!AE196)</f>
        <v/>
      </c>
      <c r="AE182" s="68" t="str">
        <f>IF(【お客さま入力用】申込フォーム!AF196="","",【お客さま入力用】申込フォーム!AF196)</f>
        <v/>
      </c>
      <c r="AF182" s="68" t="str">
        <f>IF(【お客さま入力用】申込フォーム!AG196="","",【お客さま入力用】申込フォーム!AG196)</f>
        <v/>
      </c>
      <c r="AG182" s="68" t="str">
        <f>IF(【お客さま入力用】申込フォーム!AH196="","",【お客さま入力用】申込フォーム!AH196)</f>
        <v/>
      </c>
      <c r="AH182" s="68" t="str">
        <f>IF(【お客さま入力用】申込フォーム!AI196="","",【お客さま入力用】申込フォーム!AI196)</f>
        <v/>
      </c>
      <c r="AI182" s="68" t="str">
        <f>IF(【お客さま入力用】申込フォーム!AJ196="","",【お客さま入力用】申込フォーム!AJ196)</f>
        <v/>
      </c>
      <c r="AJ182" s="68" t="str">
        <f>IF(【お客さま入力用】申込フォーム!AK196="","",【お客さま入力用】申込フォーム!AK196)</f>
        <v/>
      </c>
      <c r="AK182" s="68" t="str">
        <f>IF(【お客さま入力用】申込フォーム!AL196="","",【お客さま入力用】申込フォーム!AL196)</f>
        <v/>
      </c>
      <c r="AL182" s="68" t="str">
        <f>IF(【お客さま入力用】申込フォーム!AM196="","",【お客さま入力用】申込フォーム!AM196)</f>
        <v/>
      </c>
      <c r="AM182" s="68" t="str">
        <f>IF(【お客さま入力用】申込フォーム!AN196="","",【お客さま入力用】申込フォーム!AN196)</f>
        <v/>
      </c>
      <c r="AN182" s="68" t="str">
        <f>IF(【お客さま入力用】申込フォーム!AO196="","",【お客さま入力用】申込フォーム!AO196)</f>
        <v/>
      </c>
      <c r="AO182" s="68" t="str">
        <f>IF(【お客さま入力用】申込フォーム!AP196="","",【お客さま入力用】申込フォーム!AP196)</f>
        <v/>
      </c>
    </row>
    <row r="183" spans="2:41">
      <c r="B183" s="39">
        <v>176</v>
      </c>
      <c r="C183" s="39"/>
      <c r="D183" s="39"/>
      <c r="E183" s="68" t="str">
        <f>IF(【お客さま入力用】申込フォーム!C197="","",【お客さま入力用】申込フォーム!C197)</f>
        <v/>
      </c>
      <c r="F183" s="68" t="str">
        <f>IF(【お客さま入力用】申込フォーム!E197="","",【お客さま入力用】申込フォーム!E197)</f>
        <v/>
      </c>
      <c r="G183" s="68" t="str">
        <f>IF(【お客さま入力用】申込フォーム!F197="","",【お客さま入力用】申込フォーム!F197)</f>
        <v/>
      </c>
      <c r="H183" s="68" t="str">
        <f>IF(【お客さま入力用】申込フォーム!G197="","",【お客さま入力用】申込フォーム!G197)</f>
        <v/>
      </c>
      <c r="I183" s="68" t="str">
        <f>IF(【お客さま入力用】申込フォーム!H197="","",【お客さま入力用】申込フォーム!H197)</f>
        <v/>
      </c>
      <c r="J183" s="68" t="str">
        <f>IF(【お客さま入力用】申込フォーム!I197="","",【お客さま入力用】申込フォーム!I197)</f>
        <v/>
      </c>
      <c r="K183" s="68" t="str">
        <f>IF(【お客さま入力用】申込フォーム!J197="","",【お客さま入力用】申込フォーム!J197)</f>
        <v/>
      </c>
      <c r="L183" s="68" t="str">
        <f>IF(【お客さま入力用】申込フォーム!K197="","",【お客さま入力用】申込フォーム!K197)</f>
        <v/>
      </c>
      <c r="M183" s="68" t="str">
        <f>IF(【お客さま入力用】申込フォーム!L197="","",【お客さま入力用】申込フォーム!L197)</f>
        <v/>
      </c>
      <c r="N183" s="68" t="str">
        <f>IF(【お客さま入力用】申込フォーム!M197="","",【お客さま入力用】申込フォーム!M197)</f>
        <v/>
      </c>
      <c r="O183" s="68" t="str">
        <f>IF(【お客さま入力用】申込フォーム!N197="","",【お客さま入力用】申込フォーム!N197)</f>
        <v/>
      </c>
      <c r="P183" s="68" t="str">
        <f>IF(【お客さま入力用】申込フォーム!O197="","",【お客さま入力用】申込フォーム!O197)</f>
        <v/>
      </c>
      <c r="Q183" s="68" t="str">
        <f>IF(【お客さま入力用】申込フォーム!P197="","",【お客さま入力用】申込フォーム!P197)</f>
        <v/>
      </c>
      <c r="R183" s="68" t="str">
        <f>IF(【お客さま入力用】申込フォーム!Q197="","",【お客さま入力用】申込フォーム!Q197)</f>
        <v/>
      </c>
      <c r="S183" s="68" t="str">
        <f>IF(【お客さま入力用】申込フォーム!T197="","",【お客さま入力用】申込フォーム!T197)</f>
        <v/>
      </c>
      <c r="T183" s="68" t="str">
        <f>IF(【お客さま入力用】申込フォーム!U197="","",【お客さま入力用】申込フォーム!U197)</f>
        <v/>
      </c>
      <c r="U183" s="68" t="str">
        <f>IF(【お客さま入力用】申込フォーム!V197="","",【お客さま入力用】申込フォーム!V197)</f>
        <v/>
      </c>
      <c r="V183" s="68" t="str">
        <f>IF(【お客さま入力用】申込フォーム!W197="","",【お客さま入力用】申込フォーム!W197)</f>
        <v/>
      </c>
      <c r="W183" s="68" t="str">
        <f>IF(【お客さま入力用】申込フォーム!X197="","",【お客さま入力用】申込フォーム!X197)</f>
        <v/>
      </c>
      <c r="X183" s="68" t="str">
        <f>IF(【お客さま入力用】申込フォーム!Y197="","",【お客さま入力用】申込フォーム!Y197)</f>
        <v/>
      </c>
      <c r="Y183" s="68" t="str">
        <f>IF(【お客さま入力用】申込フォーム!Z197="","",【お客さま入力用】申込フォーム!Z197)</f>
        <v/>
      </c>
      <c r="Z183" s="68" t="str">
        <f>IF(【お客さま入力用】申込フォーム!AA197="","",【お客さま入力用】申込フォーム!AA197)</f>
        <v/>
      </c>
      <c r="AA183" s="68" t="str">
        <f>IF(【お客さま入力用】申込フォーム!AB197="","",【お客さま入力用】申込フォーム!AB197)</f>
        <v/>
      </c>
      <c r="AB183" s="68" t="str">
        <f>IF(【お客さま入力用】申込フォーム!AC197="","",【お客さま入力用】申込フォーム!AC197)</f>
        <v/>
      </c>
      <c r="AC183" s="68" t="str">
        <f>IF(【お客さま入力用】申込フォーム!AD197="","",【お客さま入力用】申込フォーム!AD197)</f>
        <v/>
      </c>
      <c r="AD183" s="68" t="str">
        <f>IF(【お客さま入力用】申込フォーム!AE197="","",【お客さま入力用】申込フォーム!AE197)</f>
        <v/>
      </c>
      <c r="AE183" s="68" t="str">
        <f>IF(【お客さま入力用】申込フォーム!AF197="","",【お客さま入力用】申込フォーム!AF197)</f>
        <v/>
      </c>
      <c r="AF183" s="68" t="str">
        <f>IF(【お客さま入力用】申込フォーム!AG197="","",【お客さま入力用】申込フォーム!AG197)</f>
        <v/>
      </c>
      <c r="AG183" s="68" t="str">
        <f>IF(【お客さま入力用】申込フォーム!AH197="","",【お客さま入力用】申込フォーム!AH197)</f>
        <v/>
      </c>
      <c r="AH183" s="68" t="str">
        <f>IF(【お客さま入力用】申込フォーム!AI197="","",【お客さま入力用】申込フォーム!AI197)</f>
        <v/>
      </c>
      <c r="AI183" s="68" t="str">
        <f>IF(【お客さま入力用】申込フォーム!AJ197="","",【お客さま入力用】申込フォーム!AJ197)</f>
        <v/>
      </c>
      <c r="AJ183" s="68" t="str">
        <f>IF(【お客さま入力用】申込フォーム!AK197="","",【お客さま入力用】申込フォーム!AK197)</f>
        <v/>
      </c>
      <c r="AK183" s="68" t="str">
        <f>IF(【お客さま入力用】申込フォーム!AL197="","",【お客さま入力用】申込フォーム!AL197)</f>
        <v/>
      </c>
      <c r="AL183" s="68" t="str">
        <f>IF(【お客さま入力用】申込フォーム!AM197="","",【お客さま入力用】申込フォーム!AM197)</f>
        <v/>
      </c>
      <c r="AM183" s="68" t="str">
        <f>IF(【お客さま入力用】申込フォーム!AN197="","",【お客さま入力用】申込フォーム!AN197)</f>
        <v/>
      </c>
      <c r="AN183" s="68" t="str">
        <f>IF(【お客さま入力用】申込フォーム!AO197="","",【お客さま入力用】申込フォーム!AO197)</f>
        <v/>
      </c>
      <c r="AO183" s="68" t="str">
        <f>IF(【お客さま入力用】申込フォーム!AP197="","",【お客さま入力用】申込フォーム!AP197)</f>
        <v/>
      </c>
    </row>
    <row r="184" spans="2:41">
      <c r="B184" s="39">
        <v>177</v>
      </c>
      <c r="C184" s="39"/>
      <c r="D184" s="39"/>
      <c r="E184" s="68" t="str">
        <f>IF(【お客さま入力用】申込フォーム!C198="","",【お客さま入力用】申込フォーム!C198)</f>
        <v/>
      </c>
      <c r="F184" s="68" t="str">
        <f>IF(【お客さま入力用】申込フォーム!E198="","",【お客さま入力用】申込フォーム!E198)</f>
        <v/>
      </c>
      <c r="G184" s="68" t="str">
        <f>IF(【お客さま入力用】申込フォーム!F198="","",【お客さま入力用】申込フォーム!F198)</f>
        <v/>
      </c>
      <c r="H184" s="68" t="str">
        <f>IF(【お客さま入力用】申込フォーム!G198="","",【お客さま入力用】申込フォーム!G198)</f>
        <v/>
      </c>
      <c r="I184" s="68" t="str">
        <f>IF(【お客さま入力用】申込フォーム!H198="","",【お客さま入力用】申込フォーム!H198)</f>
        <v/>
      </c>
      <c r="J184" s="68" t="str">
        <f>IF(【お客さま入力用】申込フォーム!I198="","",【お客さま入力用】申込フォーム!I198)</f>
        <v/>
      </c>
      <c r="K184" s="68" t="str">
        <f>IF(【お客さま入力用】申込フォーム!J198="","",【お客さま入力用】申込フォーム!J198)</f>
        <v/>
      </c>
      <c r="L184" s="68" t="str">
        <f>IF(【お客さま入力用】申込フォーム!K198="","",【お客さま入力用】申込フォーム!K198)</f>
        <v/>
      </c>
      <c r="M184" s="68" t="str">
        <f>IF(【お客さま入力用】申込フォーム!L198="","",【お客さま入力用】申込フォーム!L198)</f>
        <v/>
      </c>
      <c r="N184" s="68" t="str">
        <f>IF(【お客さま入力用】申込フォーム!M198="","",【お客さま入力用】申込フォーム!M198)</f>
        <v/>
      </c>
      <c r="O184" s="68" t="str">
        <f>IF(【お客さま入力用】申込フォーム!N198="","",【お客さま入力用】申込フォーム!N198)</f>
        <v/>
      </c>
      <c r="P184" s="68" t="str">
        <f>IF(【お客さま入力用】申込フォーム!O198="","",【お客さま入力用】申込フォーム!O198)</f>
        <v/>
      </c>
      <c r="Q184" s="68" t="str">
        <f>IF(【お客さま入力用】申込フォーム!P198="","",【お客さま入力用】申込フォーム!P198)</f>
        <v/>
      </c>
      <c r="R184" s="68" t="str">
        <f>IF(【お客さま入力用】申込フォーム!Q198="","",【お客さま入力用】申込フォーム!Q198)</f>
        <v/>
      </c>
      <c r="S184" s="68" t="str">
        <f>IF(【お客さま入力用】申込フォーム!T198="","",【お客さま入力用】申込フォーム!T198)</f>
        <v/>
      </c>
      <c r="T184" s="68" t="str">
        <f>IF(【お客さま入力用】申込フォーム!U198="","",【お客さま入力用】申込フォーム!U198)</f>
        <v/>
      </c>
      <c r="U184" s="68" t="str">
        <f>IF(【お客さま入力用】申込フォーム!V198="","",【お客さま入力用】申込フォーム!V198)</f>
        <v/>
      </c>
      <c r="V184" s="68" t="str">
        <f>IF(【お客さま入力用】申込フォーム!W198="","",【お客さま入力用】申込フォーム!W198)</f>
        <v/>
      </c>
      <c r="W184" s="68" t="str">
        <f>IF(【お客さま入力用】申込フォーム!X198="","",【お客さま入力用】申込フォーム!X198)</f>
        <v/>
      </c>
      <c r="X184" s="68" t="str">
        <f>IF(【お客さま入力用】申込フォーム!Y198="","",【お客さま入力用】申込フォーム!Y198)</f>
        <v/>
      </c>
      <c r="Y184" s="68" t="str">
        <f>IF(【お客さま入力用】申込フォーム!Z198="","",【お客さま入力用】申込フォーム!Z198)</f>
        <v/>
      </c>
      <c r="Z184" s="68" t="str">
        <f>IF(【お客さま入力用】申込フォーム!AA198="","",【お客さま入力用】申込フォーム!AA198)</f>
        <v/>
      </c>
      <c r="AA184" s="68" t="str">
        <f>IF(【お客さま入力用】申込フォーム!AB198="","",【お客さま入力用】申込フォーム!AB198)</f>
        <v/>
      </c>
      <c r="AB184" s="68" t="str">
        <f>IF(【お客さま入力用】申込フォーム!AC198="","",【お客さま入力用】申込フォーム!AC198)</f>
        <v/>
      </c>
      <c r="AC184" s="68" t="str">
        <f>IF(【お客さま入力用】申込フォーム!AD198="","",【お客さま入力用】申込フォーム!AD198)</f>
        <v/>
      </c>
      <c r="AD184" s="68" t="str">
        <f>IF(【お客さま入力用】申込フォーム!AE198="","",【お客さま入力用】申込フォーム!AE198)</f>
        <v/>
      </c>
      <c r="AE184" s="68" t="str">
        <f>IF(【お客さま入力用】申込フォーム!AF198="","",【お客さま入力用】申込フォーム!AF198)</f>
        <v/>
      </c>
      <c r="AF184" s="68" t="str">
        <f>IF(【お客さま入力用】申込フォーム!AG198="","",【お客さま入力用】申込フォーム!AG198)</f>
        <v/>
      </c>
      <c r="AG184" s="68" t="str">
        <f>IF(【お客さま入力用】申込フォーム!AH198="","",【お客さま入力用】申込フォーム!AH198)</f>
        <v/>
      </c>
      <c r="AH184" s="68" t="str">
        <f>IF(【お客さま入力用】申込フォーム!AI198="","",【お客さま入力用】申込フォーム!AI198)</f>
        <v/>
      </c>
      <c r="AI184" s="68" t="str">
        <f>IF(【お客さま入力用】申込フォーム!AJ198="","",【お客さま入力用】申込フォーム!AJ198)</f>
        <v/>
      </c>
      <c r="AJ184" s="68" t="str">
        <f>IF(【お客さま入力用】申込フォーム!AK198="","",【お客さま入力用】申込フォーム!AK198)</f>
        <v/>
      </c>
      <c r="AK184" s="68" t="str">
        <f>IF(【お客さま入力用】申込フォーム!AL198="","",【お客さま入力用】申込フォーム!AL198)</f>
        <v/>
      </c>
      <c r="AL184" s="68" t="str">
        <f>IF(【お客さま入力用】申込フォーム!AM198="","",【お客さま入力用】申込フォーム!AM198)</f>
        <v/>
      </c>
      <c r="AM184" s="68" t="str">
        <f>IF(【お客さま入力用】申込フォーム!AN198="","",【お客さま入力用】申込フォーム!AN198)</f>
        <v/>
      </c>
      <c r="AN184" s="68" t="str">
        <f>IF(【お客さま入力用】申込フォーム!AO198="","",【お客さま入力用】申込フォーム!AO198)</f>
        <v/>
      </c>
      <c r="AO184" s="68" t="str">
        <f>IF(【お客さま入力用】申込フォーム!AP198="","",【お客さま入力用】申込フォーム!AP198)</f>
        <v/>
      </c>
    </row>
    <row r="185" spans="2:41">
      <c r="B185" s="39">
        <v>178</v>
      </c>
      <c r="C185" s="39"/>
      <c r="D185" s="39"/>
      <c r="E185" s="68" t="str">
        <f>IF(【お客さま入力用】申込フォーム!C199="","",【お客さま入力用】申込フォーム!C199)</f>
        <v/>
      </c>
      <c r="F185" s="68" t="str">
        <f>IF(【お客さま入力用】申込フォーム!E199="","",【お客さま入力用】申込フォーム!E199)</f>
        <v/>
      </c>
      <c r="G185" s="68" t="str">
        <f>IF(【お客さま入力用】申込フォーム!F199="","",【お客さま入力用】申込フォーム!F199)</f>
        <v/>
      </c>
      <c r="H185" s="68" t="str">
        <f>IF(【お客さま入力用】申込フォーム!G199="","",【お客さま入力用】申込フォーム!G199)</f>
        <v/>
      </c>
      <c r="I185" s="68" t="str">
        <f>IF(【お客さま入力用】申込フォーム!H199="","",【お客さま入力用】申込フォーム!H199)</f>
        <v/>
      </c>
      <c r="J185" s="68" t="str">
        <f>IF(【お客さま入力用】申込フォーム!I199="","",【お客さま入力用】申込フォーム!I199)</f>
        <v/>
      </c>
      <c r="K185" s="68" t="str">
        <f>IF(【お客さま入力用】申込フォーム!J199="","",【お客さま入力用】申込フォーム!J199)</f>
        <v/>
      </c>
      <c r="L185" s="68" t="str">
        <f>IF(【お客さま入力用】申込フォーム!K199="","",【お客さま入力用】申込フォーム!K199)</f>
        <v/>
      </c>
      <c r="M185" s="68" t="str">
        <f>IF(【お客さま入力用】申込フォーム!L199="","",【お客さま入力用】申込フォーム!L199)</f>
        <v/>
      </c>
      <c r="N185" s="68" t="str">
        <f>IF(【お客さま入力用】申込フォーム!M199="","",【お客さま入力用】申込フォーム!M199)</f>
        <v/>
      </c>
      <c r="O185" s="68" t="str">
        <f>IF(【お客さま入力用】申込フォーム!N199="","",【お客さま入力用】申込フォーム!N199)</f>
        <v/>
      </c>
      <c r="P185" s="68" t="str">
        <f>IF(【お客さま入力用】申込フォーム!O199="","",【お客さま入力用】申込フォーム!O199)</f>
        <v/>
      </c>
      <c r="Q185" s="68" t="str">
        <f>IF(【お客さま入力用】申込フォーム!P199="","",【お客さま入力用】申込フォーム!P199)</f>
        <v/>
      </c>
      <c r="R185" s="68" t="str">
        <f>IF(【お客さま入力用】申込フォーム!Q199="","",【お客さま入力用】申込フォーム!Q199)</f>
        <v/>
      </c>
      <c r="S185" s="68" t="str">
        <f>IF(【お客さま入力用】申込フォーム!T199="","",【お客さま入力用】申込フォーム!T199)</f>
        <v/>
      </c>
      <c r="T185" s="68" t="str">
        <f>IF(【お客さま入力用】申込フォーム!U199="","",【お客さま入力用】申込フォーム!U199)</f>
        <v/>
      </c>
      <c r="U185" s="68" t="str">
        <f>IF(【お客さま入力用】申込フォーム!V199="","",【お客さま入力用】申込フォーム!V199)</f>
        <v/>
      </c>
      <c r="V185" s="68" t="str">
        <f>IF(【お客さま入力用】申込フォーム!W199="","",【お客さま入力用】申込フォーム!W199)</f>
        <v/>
      </c>
      <c r="W185" s="68" t="str">
        <f>IF(【お客さま入力用】申込フォーム!X199="","",【お客さま入力用】申込フォーム!X199)</f>
        <v/>
      </c>
      <c r="X185" s="68" t="str">
        <f>IF(【お客さま入力用】申込フォーム!Y199="","",【お客さま入力用】申込フォーム!Y199)</f>
        <v/>
      </c>
      <c r="Y185" s="68" t="str">
        <f>IF(【お客さま入力用】申込フォーム!Z199="","",【お客さま入力用】申込フォーム!Z199)</f>
        <v/>
      </c>
      <c r="Z185" s="68" t="str">
        <f>IF(【お客さま入力用】申込フォーム!AA199="","",【お客さま入力用】申込フォーム!AA199)</f>
        <v/>
      </c>
      <c r="AA185" s="68" t="str">
        <f>IF(【お客さま入力用】申込フォーム!AB199="","",【お客さま入力用】申込フォーム!AB199)</f>
        <v/>
      </c>
      <c r="AB185" s="68" t="str">
        <f>IF(【お客さま入力用】申込フォーム!AC199="","",【お客さま入力用】申込フォーム!AC199)</f>
        <v/>
      </c>
      <c r="AC185" s="68" t="str">
        <f>IF(【お客さま入力用】申込フォーム!AD199="","",【お客さま入力用】申込フォーム!AD199)</f>
        <v/>
      </c>
      <c r="AD185" s="68" t="str">
        <f>IF(【お客さま入力用】申込フォーム!AE199="","",【お客さま入力用】申込フォーム!AE199)</f>
        <v/>
      </c>
      <c r="AE185" s="68" t="str">
        <f>IF(【お客さま入力用】申込フォーム!AF199="","",【お客さま入力用】申込フォーム!AF199)</f>
        <v/>
      </c>
      <c r="AF185" s="68" t="str">
        <f>IF(【お客さま入力用】申込フォーム!AG199="","",【お客さま入力用】申込フォーム!AG199)</f>
        <v/>
      </c>
      <c r="AG185" s="68" t="str">
        <f>IF(【お客さま入力用】申込フォーム!AH199="","",【お客さま入力用】申込フォーム!AH199)</f>
        <v/>
      </c>
      <c r="AH185" s="68" t="str">
        <f>IF(【お客さま入力用】申込フォーム!AI199="","",【お客さま入力用】申込フォーム!AI199)</f>
        <v/>
      </c>
      <c r="AI185" s="68" t="str">
        <f>IF(【お客さま入力用】申込フォーム!AJ199="","",【お客さま入力用】申込フォーム!AJ199)</f>
        <v/>
      </c>
      <c r="AJ185" s="68" t="str">
        <f>IF(【お客さま入力用】申込フォーム!AK199="","",【お客さま入力用】申込フォーム!AK199)</f>
        <v/>
      </c>
      <c r="AK185" s="68" t="str">
        <f>IF(【お客さま入力用】申込フォーム!AL199="","",【お客さま入力用】申込フォーム!AL199)</f>
        <v/>
      </c>
      <c r="AL185" s="68" t="str">
        <f>IF(【お客さま入力用】申込フォーム!AM199="","",【お客さま入力用】申込フォーム!AM199)</f>
        <v/>
      </c>
      <c r="AM185" s="68" t="str">
        <f>IF(【お客さま入力用】申込フォーム!AN199="","",【お客さま入力用】申込フォーム!AN199)</f>
        <v/>
      </c>
      <c r="AN185" s="68" t="str">
        <f>IF(【お客さま入力用】申込フォーム!AO199="","",【お客さま入力用】申込フォーム!AO199)</f>
        <v/>
      </c>
      <c r="AO185" s="68" t="str">
        <f>IF(【お客さま入力用】申込フォーム!AP199="","",【お客さま入力用】申込フォーム!AP199)</f>
        <v/>
      </c>
    </row>
    <row r="186" spans="2:41">
      <c r="B186" s="39">
        <v>179</v>
      </c>
      <c r="C186" s="39"/>
      <c r="D186" s="39"/>
      <c r="E186" s="68" t="str">
        <f>IF(【お客さま入力用】申込フォーム!C200="","",【お客さま入力用】申込フォーム!C200)</f>
        <v/>
      </c>
      <c r="F186" s="68" t="str">
        <f>IF(【お客さま入力用】申込フォーム!E200="","",【お客さま入力用】申込フォーム!E200)</f>
        <v/>
      </c>
      <c r="G186" s="68" t="str">
        <f>IF(【お客さま入力用】申込フォーム!F200="","",【お客さま入力用】申込フォーム!F200)</f>
        <v/>
      </c>
      <c r="H186" s="68" t="str">
        <f>IF(【お客さま入力用】申込フォーム!G200="","",【お客さま入力用】申込フォーム!G200)</f>
        <v/>
      </c>
      <c r="I186" s="68" t="str">
        <f>IF(【お客さま入力用】申込フォーム!H200="","",【お客さま入力用】申込フォーム!H200)</f>
        <v/>
      </c>
      <c r="J186" s="68" t="str">
        <f>IF(【お客さま入力用】申込フォーム!I200="","",【お客さま入力用】申込フォーム!I200)</f>
        <v/>
      </c>
      <c r="K186" s="68" t="str">
        <f>IF(【お客さま入力用】申込フォーム!J200="","",【お客さま入力用】申込フォーム!J200)</f>
        <v/>
      </c>
      <c r="L186" s="68" t="str">
        <f>IF(【お客さま入力用】申込フォーム!K200="","",【お客さま入力用】申込フォーム!K200)</f>
        <v/>
      </c>
      <c r="M186" s="68" t="str">
        <f>IF(【お客さま入力用】申込フォーム!L200="","",【お客さま入力用】申込フォーム!L200)</f>
        <v/>
      </c>
      <c r="N186" s="68" t="str">
        <f>IF(【お客さま入力用】申込フォーム!M200="","",【お客さま入力用】申込フォーム!M200)</f>
        <v/>
      </c>
      <c r="O186" s="68" t="str">
        <f>IF(【お客さま入力用】申込フォーム!N200="","",【お客さま入力用】申込フォーム!N200)</f>
        <v/>
      </c>
      <c r="P186" s="68" t="str">
        <f>IF(【お客さま入力用】申込フォーム!O200="","",【お客さま入力用】申込フォーム!O200)</f>
        <v/>
      </c>
      <c r="Q186" s="68" t="str">
        <f>IF(【お客さま入力用】申込フォーム!P200="","",【お客さま入力用】申込フォーム!P200)</f>
        <v/>
      </c>
      <c r="R186" s="68" t="str">
        <f>IF(【お客さま入力用】申込フォーム!Q200="","",【お客さま入力用】申込フォーム!Q200)</f>
        <v/>
      </c>
      <c r="S186" s="68" t="str">
        <f>IF(【お客さま入力用】申込フォーム!T200="","",【お客さま入力用】申込フォーム!T200)</f>
        <v/>
      </c>
      <c r="T186" s="68" t="str">
        <f>IF(【お客さま入力用】申込フォーム!U200="","",【お客さま入力用】申込フォーム!U200)</f>
        <v/>
      </c>
      <c r="U186" s="68" t="str">
        <f>IF(【お客さま入力用】申込フォーム!V200="","",【お客さま入力用】申込フォーム!V200)</f>
        <v/>
      </c>
      <c r="V186" s="68" t="str">
        <f>IF(【お客さま入力用】申込フォーム!W200="","",【お客さま入力用】申込フォーム!W200)</f>
        <v/>
      </c>
      <c r="W186" s="68" t="str">
        <f>IF(【お客さま入力用】申込フォーム!X200="","",【お客さま入力用】申込フォーム!X200)</f>
        <v/>
      </c>
      <c r="X186" s="68" t="str">
        <f>IF(【お客さま入力用】申込フォーム!Y200="","",【お客さま入力用】申込フォーム!Y200)</f>
        <v/>
      </c>
      <c r="Y186" s="68" t="str">
        <f>IF(【お客さま入力用】申込フォーム!Z200="","",【お客さま入力用】申込フォーム!Z200)</f>
        <v/>
      </c>
      <c r="Z186" s="68" t="str">
        <f>IF(【お客さま入力用】申込フォーム!AA200="","",【お客さま入力用】申込フォーム!AA200)</f>
        <v/>
      </c>
      <c r="AA186" s="68" t="str">
        <f>IF(【お客さま入力用】申込フォーム!AB200="","",【お客さま入力用】申込フォーム!AB200)</f>
        <v/>
      </c>
      <c r="AB186" s="68" t="str">
        <f>IF(【お客さま入力用】申込フォーム!AC200="","",【お客さま入力用】申込フォーム!AC200)</f>
        <v/>
      </c>
      <c r="AC186" s="68" t="str">
        <f>IF(【お客さま入力用】申込フォーム!AD200="","",【お客さま入力用】申込フォーム!AD200)</f>
        <v/>
      </c>
      <c r="AD186" s="68" t="str">
        <f>IF(【お客さま入力用】申込フォーム!AE200="","",【お客さま入力用】申込フォーム!AE200)</f>
        <v/>
      </c>
      <c r="AE186" s="68" t="str">
        <f>IF(【お客さま入力用】申込フォーム!AF200="","",【お客さま入力用】申込フォーム!AF200)</f>
        <v/>
      </c>
      <c r="AF186" s="68" t="str">
        <f>IF(【お客さま入力用】申込フォーム!AG200="","",【お客さま入力用】申込フォーム!AG200)</f>
        <v/>
      </c>
      <c r="AG186" s="68" t="str">
        <f>IF(【お客さま入力用】申込フォーム!AH200="","",【お客さま入力用】申込フォーム!AH200)</f>
        <v/>
      </c>
      <c r="AH186" s="68" t="str">
        <f>IF(【お客さま入力用】申込フォーム!AI200="","",【お客さま入力用】申込フォーム!AI200)</f>
        <v/>
      </c>
      <c r="AI186" s="68" t="str">
        <f>IF(【お客さま入力用】申込フォーム!AJ200="","",【お客さま入力用】申込フォーム!AJ200)</f>
        <v/>
      </c>
      <c r="AJ186" s="68" t="str">
        <f>IF(【お客さま入力用】申込フォーム!AK200="","",【お客さま入力用】申込フォーム!AK200)</f>
        <v/>
      </c>
      <c r="AK186" s="68" t="str">
        <f>IF(【お客さま入力用】申込フォーム!AL200="","",【お客さま入力用】申込フォーム!AL200)</f>
        <v/>
      </c>
      <c r="AL186" s="68" t="str">
        <f>IF(【お客さま入力用】申込フォーム!AM200="","",【お客さま入力用】申込フォーム!AM200)</f>
        <v/>
      </c>
      <c r="AM186" s="68" t="str">
        <f>IF(【お客さま入力用】申込フォーム!AN200="","",【お客さま入力用】申込フォーム!AN200)</f>
        <v/>
      </c>
      <c r="AN186" s="68" t="str">
        <f>IF(【お客さま入力用】申込フォーム!AO200="","",【お客さま入力用】申込フォーム!AO200)</f>
        <v/>
      </c>
      <c r="AO186" s="68" t="str">
        <f>IF(【お客さま入力用】申込フォーム!AP200="","",【お客さま入力用】申込フォーム!AP200)</f>
        <v/>
      </c>
    </row>
    <row r="187" spans="2:41">
      <c r="B187" s="39">
        <v>180</v>
      </c>
      <c r="C187" s="39"/>
      <c r="D187" s="39"/>
      <c r="E187" s="68" t="str">
        <f>IF(【お客さま入力用】申込フォーム!C201="","",【お客さま入力用】申込フォーム!C201)</f>
        <v/>
      </c>
      <c r="F187" s="68" t="str">
        <f>IF(【お客さま入力用】申込フォーム!E201="","",【お客さま入力用】申込フォーム!E201)</f>
        <v/>
      </c>
      <c r="G187" s="68" t="str">
        <f>IF(【お客さま入力用】申込フォーム!F201="","",【お客さま入力用】申込フォーム!F201)</f>
        <v/>
      </c>
      <c r="H187" s="68" t="str">
        <f>IF(【お客さま入力用】申込フォーム!G201="","",【お客さま入力用】申込フォーム!G201)</f>
        <v/>
      </c>
      <c r="I187" s="68" t="str">
        <f>IF(【お客さま入力用】申込フォーム!H201="","",【お客さま入力用】申込フォーム!H201)</f>
        <v/>
      </c>
      <c r="J187" s="68" t="str">
        <f>IF(【お客さま入力用】申込フォーム!I201="","",【お客さま入力用】申込フォーム!I201)</f>
        <v/>
      </c>
      <c r="K187" s="68" t="str">
        <f>IF(【お客さま入力用】申込フォーム!J201="","",【お客さま入力用】申込フォーム!J201)</f>
        <v/>
      </c>
      <c r="L187" s="68" t="str">
        <f>IF(【お客さま入力用】申込フォーム!K201="","",【お客さま入力用】申込フォーム!K201)</f>
        <v/>
      </c>
      <c r="M187" s="68" t="str">
        <f>IF(【お客さま入力用】申込フォーム!L201="","",【お客さま入力用】申込フォーム!L201)</f>
        <v/>
      </c>
      <c r="N187" s="68" t="str">
        <f>IF(【お客さま入力用】申込フォーム!M201="","",【お客さま入力用】申込フォーム!M201)</f>
        <v/>
      </c>
      <c r="O187" s="68" t="str">
        <f>IF(【お客さま入力用】申込フォーム!N201="","",【お客さま入力用】申込フォーム!N201)</f>
        <v/>
      </c>
      <c r="P187" s="68" t="str">
        <f>IF(【お客さま入力用】申込フォーム!O201="","",【お客さま入力用】申込フォーム!O201)</f>
        <v/>
      </c>
      <c r="Q187" s="68" t="str">
        <f>IF(【お客さま入力用】申込フォーム!P201="","",【お客さま入力用】申込フォーム!P201)</f>
        <v/>
      </c>
      <c r="R187" s="68" t="str">
        <f>IF(【お客さま入力用】申込フォーム!Q201="","",【お客さま入力用】申込フォーム!Q201)</f>
        <v/>
      </c>
      <c r="S187" s="68" t="str">
        <f>IF(【お客さま入力用】申込フォーム!T201="","",【お客さま入力用】申込フォーム!T201)</f>
        <v/>
      </c>
      <c r="T187" s="68" t="str">
        <f>IF(【お客さま入力用】申込フォーム!U201="","",【お客さま入力用】申込フォーム!U201)</f>
        <v/>
      </c>
      <c r="U187" s="68" t="str">
        <f>IF(【お客さま入力用】申込フォーム!V201="","",【お客さま入力用】申込フォーム!V201)</f>
        <v/>
      </c>
      <c r="V187" s="68" t="str">
        <f>IF(【お客さま入力用】申込フォーム!W201="","",【お客さま入力用】申込フォーム!W201)</f>
        <v/>
      </c>
      <c r="W187" s="68" t="str">
        <f>IF(【お客さま入力用】申込フォーム!X201="","",【お客さま入力用】申込フォーム!X201)</f>
        <v/>
      </c>
      <c r="X187" s="68" t="str">
        <f>IF(【お客さま入力用】申込フォーム!Y201="","",【お客さま入力用】申込フォーム!Y201)</f>
        <v/>
      </c>
      <c r="Y187" s="68" t="str">
        <f>IF(【お客さま入力用】申込フォーム!Z201="","",【お客さま入力用】申込フォーム!Z201)</f>
        <v/>
      </c>
      <c r="Z187" s="68" t="str">
        <f>IF(【お客さま入力用】申込フォーム!AA201="","",【お客さま入力用】申込フォーム!AA201)</f>
        <v/>
      </c>
      <c r="AA187" s="68" t="str">
        <f>IF(【お客さま入力用】申込フォーム!AB201="","",【お客さま入力用】申込フォーム!AB201)</f>
        <v/>
      </c>
      <c r="AB187" s="68" t="str">
        <f>IF(【お客さま入力用】申込フォーム!AC201="","",【お客さま入力用】申込フォーム!AC201)</f>
        <v/>
      </c>
      <c r="AC187" s="68" t="str">
        <f>IF(【お客さま入力用】申込フォーム!AD201="","",【お客さま入力用】申込フォーム!AD201)</f>
        <v/>
      </c>
      <c r="AD187" s="68" t="str">
        <f>IF(【お客さま入力用】申込フォーム!AE201="","",【お客さま入力用】申込フォーム!AE201)</f>
        <v/>
      </c>
      <c r="AE187" s="68" t="str">
        <f>IF(【お客さま入力用】申込フォーム!AF201="","",【お客さま入力用】申込フォーム!AF201)</f>
        <v/>
      </c>
      <c r="AF187" s="68" t="str">
        <f>IF(【お客さま入力用】申込フォーム!AG201="","",【お客さま入力用】申込フォーム!AG201)</f>
        <v/>
      </c>
      <c r="AG187" s="68" t="str">
        <f>IF(【お客さま入力用】申込フォーム!AH201="","",【お客さま入力用】申込フォーム!AH201)</f>
        <v/>
      </c>
      <c r="AH187" s="68" t="str">
        <f>IF(【お客さま入力用】申込フォーム!AI201="","",【お客さま入力用】申込フォーム!AI201)</f>
        <v/>
      </c>
      <c r="AI187" s="68" t="str">
        <f>IF(【お客さま入力用】申込フォーム!AJ201="","",【お客さま入力用】申込フォーム!AJ201)</f>
        <v/>
      </c>
      <c r="AJ187" s="68" t="str">
        <f>IF(【お客さま入力用】申込フォーム!AK201="","",【お客さま入力用】申込フォーム!AK201)</f>
        <v/>
      </c>
      <c r="AK187" s="68" t="str">
        <f>IF(【お客さま入力用】申込フォーム!AL201="","",【お客さま入力用】申込フォーム!AL201)</f>
        <v/>
      </c>
      <c r="AL187" s="68" t="str">
        <f>IF(【お客さま入力用】申込フォーム!AM201="","",【お客さま入力用】申込フォーム!AM201)</f>
        <v/>
      </c>
      <c r="AM187" s="68" t="str">
        <f>IF(【お客さま入力用】申込フォーム!AN201="","",【お客さま入力用】申込フォーム!AN201)</f>
        <v/>
      </c>
      <c r="AN187" s="68" t="str">
        <f>IF(【お客さま入力用】申込フォーム!AO201="","",【お客さま入力用】申込フォーム!AO201)</f>
        <v/>
      </c>
      <c r="AO187" s="68" t="str">
        <f>IF(【お客さま入力用】申込フォーム!AP201="","",【お客さま入力用】申込フォーム!AP201)</f>
        <v/>
      </c>
    </row>
    <row r="188" spans="2:41">
      <c r="B188" s="39">
        <v>181</v>
      </c>
      <c r="C188" s="39"/>
      <c r="D188" s="39"/>
      <c r="E188" s="68" t="str">
        <f>IF(【お客さま入力用】申込フォーム!C202="","",【お客さま入力用】申込フォーム!C202)</f>
        <v/>
      </c>
      <c r="F188" s="68" t="str">
        <f>IF(【お客さま入力用】申込フォーム!E202="","",【お客さま入力用】申込フォーム!E202)</f>
        <v/>
      </c>
      <c r="G188" s="68" t="str">
        <f>IF(【お客さま入力用】申込フォーム!F202="","",【お客さま入力用】申込フォーム!F202)</f>
        <v/>
      </c>
      <c r="H188" s="68" t="str">
        <f>IF(【お客さま入力用】申込フォーム!G202="","",【お客さま入力用】申込フォーム!G202)</f>
        <v/>
      </c>
      <c r="I188" s="68" t="str">
        <f>IF(【お客さま入力用】申込フォーム!H202="","",【お客さま入力用】申込フォーム!H202)</f>
        <v/>
      </c>
      <c r="J188" s="68" t="str">
        <f>IF(【お客さま入力用】申込フォーム!I202="","",【お客さま入力用】申込フォーム!I202)</f>
        <v/>
      </c>
      <c r="K188" s="68" t="str">
        <f>IF(【お客さま入力用】申込フォーム!J202="","",【お客さま入力用】申込フォーム!J202)</f>
        <v/>
      </c>
      <c r="L188" s="68" t="str">
        <f>IF(【お客さま入力用】申込フォーム!K202="","",【お客さま入力用】申込フォーム!K202)</f>
        <v/>
      </c>
      <c r="M188" s="68" t="str">
        <f>IF(【お客さま入力用】申込フォーム!L202="","",【お客さま入力用】申込フォーム!L202)</f>
        <v/>
      </c>
      <c r="N188" s="68" t="str">
        <f>IF(【お客さま入力用】申込フォーム!M202="","",【お客さま入力用】申込フォーム!M202)</f>
        <v/>
      </c>
      <c r="O188" s="68" t="str">
        <f>IF(【お客さま入力用】申込フォーム!N202="","",【お客さま入力用】申込フォーム!N202)</f>
        <v/>
      </c>
      <c r="P188" s="68" t="str">
        <f>IF(【お客さま入力用】申込フォーム!O202="","",【お客さま入力用】申込フォーム!O202)</f>
        <v/>
      </c>
      <c r="Q188" s="68" t="str">
        <f>IF(【お客さま入力用】申込フォーム!P202="","",【お客さま入力用】申込フォーム!P202)</f>
        <v/>
      </c>
      <c r="R188" s="68" t="str">
        <f>IF(【お客さま入力用】申込フォーム!Q202="","",【お客さま入力用】申込フォーム!Q202)</f>
        <v/>
      </c>
      <c r="S188" s="68" t="str">
        <f>IF(【お客さま入力用】申込フォーム!T202="","",【お客さま入力用】申込フォーム!T202)</f>
        <v/>
      </c>
      <c r="T188" s="68" t="str">
        <f>IF(【お客さま入力用】申込フォーム!U202="","",【お客さま入力用】申込フォーム!U202)</f>
        <v/>
      </c>
      <c r="U188" s="68" t="str">
        <f>IF(【お客さま入力用】申込フォーム!V202="","",【お客さま入力用】申込フォーム!V202)</f>
        <v/>
      </c>
      <c r="V188" s="68" t="str">
        <f>IF(【お客さま入力用】申込フォーム!W202="","",【お客さま入力用】申込フォーム!W202)</f>
        <v/>
      </c>
      <c r="W188" s="68" t="str">
        <f>IF(【お客さま入力用】申込フォーム!X202="","",【お客さま入力用】申込フォーム!X202)</f>
        <v/>
      </c>
      <c r="X188" s="68" t="str">
        <f>IF(【お客さま入力用】申込フォーム!Y202="","",【お客さま入力用】申込フォーム!Y202)</f>
        <v/>
      </c>
      <c r="Y188" s="68" t="str">
        <f>IF(【お客さま入力用】申込フォーム!Z202="","",【お客さま入力用】申込フォーム!Z202)</f>
        <v/>
      </c>
      <c r="Z188" s="68" t="str">
        <f>IF(【お客さま入力用】申込フォーム!AA202="","",【お客さま入力用】申込フォーム!AA202)</f>
        <v/>
      </c>
      <c r="AA188" s="68" t="str">
        <f>IF(【お客さま入力用】申込フォーム!AB202="","",【お客さま入力用】申込フォーム!AB202)</f>
        <v/>
      </c>
      <c r="AB188" s="68" t="str">
        <f>IF(【お客さま入力用】申込フォーム!AC202="","",【お客さま入力用】申込フォーム!AC202)</f>
        <v/>
      </c>
      <c r="AC188" s="68" t="str">
        <f>IF(【お客さま入力用】申込フォーム!AD202="","",【お客さま入力用】申込フォーム!AD202)</f>
        <v/>
      </c>
      <c r="AD188" s="68" t="str">
        <f>IF(【お客さま入力用】申込フォーム!AE202="","",【お客さま入力用】申込フォーム!AE202)</f>
        <v/>
      </c>
      <c r="AE188" s="68" t="str">
        <f>IF(【お客さま入力用】申込フォーム!AF202="","",【お客さま入力用】申込フォーム!AF202)</f>
        <v/>
      </c>
      <c r="AF188" s="68" t="str">
        <f>IF(【お客さま入力用】申込フォーム!AG202="","",【お客さま入力用】申込フォーム!AG202)</f>
        <v/>
      </c>
      <c r="AG188" s="68" t="str">
        <f>IF(【お客さま入力用】申込フォーム!AH202="","",【お客さま入力用】申込フォーム!AH202)</f>
        <v/>
      </c>
      <c r="AH188" s="68" t="str">
        <f>IF(【お客さま入力用】申込フォーム!AI202="","",【お客さま入力用】申込フォーム!AI202)</f>
        <v/>
      </c>
      <c r="AI188" s="68" t="str">
        <f>IF(【お客さま入力用】申込フォーム!AJ202="","",【お客さま入力用】申込フォーム!AJ202)</f>
        <v/>
      </c>
      <c r="AJ188" s="68" t="str">
        <f>IF(【お客さま入力用】申込フォーム!AK202="","",【お客さま入力用】申込フォーム!AK202)</f>
        <v/>
      </c>
      <c r="AK188" s="68" t="str">
        <f>IF(【お客さま入力用】申込フォーム!AL202="","",【お客さま入力用】申込フォーム!AL202)</f>
        <v/>
      </c>
      <c r="AL188" s="68" t="str">
        <f>IF(【お客さま入力用】申込フォーム!AM202="","",【お客さま入力用】申込フォーム!AM202)</f>
        <v/>
      </c>
      <c r="AM188" s="68" t="str">
        <f>IF(【お客さま入力用】申込フォーム!AN202="","",【お客さま入力用】申込フォーム!AN202)</f>
        <v/>
      </c>
      <c r="AN188" s="68" t="str">
        <f>IF(【お客さま入力用】申込フォーム!AO202="","",【お客さま入力用】申込フォーム!AO202)</f>
        <v/>
      </c>
      <c r="AO188" s="68" t="str">
        <f>IF(【お客さま入力用】申込フォーム!AP202="","",【お客さま入力用】申込フォーム!AP202)</f>
        <v/>
      </c>
    </row>
    <row r="189" spans="2:41">
      <c r="B189" s="39">
        <v>182</v>
      </c>
      <c r="C189" s="39"/>
      <c r="D189" s="39"/>
      <c r="E189" s="68" t="str">
        <f>IF(【お客さま入力用】申込フォーム!C203="","",【お客さま入力用】申込フォーム!C203)</f>
        <v/>
      </c>
      <c r="F189" s="68" t="str">
        <f>IF(【お客さま入力用】申込フォーム!E203="","",【お客さま入力用】申込フォーム!E203)</f>
        <v/>
      </c>
      <c r="G189" s="68" t="str">
        <f>IF(【お客さま入力用】申込フォーム!F203="","",【お客さま入力用】申込フォーム!F203)</f>
        <v/>
      </c>
      <c r="H189" s="68" t="str">
        <f>IF(【お客さま入力用】申込フォーム!G203="","",【お客さま入力用】申込フォーム!G203)</f>
        <v/>
      </c>
      <c r="I189" s="68" t="str">
        <f>IF(【お客さま入力用】申込フォーム!H203="","",【お客さま入力用】申込フォーム!H203)</f>
        <v/>
      </c>
      <c r="J189" s="68" t="str">
        <f>IF(【お客さま入力用】申込フォーム!I203="","",【お客さま入力用】申込フォーム!I203)</f>
        <v/>
      </c>
      <c r="K189" s="68" t="str">
        <f>IF(【お客さま入力用】申込フォーム!J203="","",【お客さま入力用】申込フォーム!J203)</f>
        <v/>
      </c>
      <c r="L189" s="68" t="str">
        <f>IF(【お客さま入力用】申込フォーム!K203="","",【お客さま入力用】申込フォーム!K203)</f>
        <v/>
      </c>
      <c r="M189" s="68" t="str">
        <f>IF(【お客さま入力用】申込フォーム!L203="","",【お客さま入力用】申込フォーム!L203)</f>
        <v/>
      </c>
      <c r="N189" s="68" t="str">
        <f>IF(【お客さま入力用】申込フォーム!M203="","",【お客さま入力用】申込フォーム!M203)</f>
        <v/>
      </c>
      <c r="O189" s="68" t="str">
        <f>IF(【お客さま入力用】申込フォーム!N203="","",【お客さま入力用】申込フォーム!N203)</f>
        <v/>
      </c>
      <c r="P189" s="68" t="str">
        <f>IF(【お客さま入力用】申込フォーム!O203="","",【お客さま入力用】申込フォーム!O203)</f>
        <v/>
      </c>
      <c r="Q189" s="68" t="str">
        <f>IF(【お客さま入力用】申込フォーム!P203="","",【お客さま入力用】申込フォーム!P203)</f>
        <v/>
      </c>
      <c r="R189" s="68" t="str">
        <f>IF(【お客さま入力用】申込フォーム!Q203="","",【お客さま入力用】申込フォーム!Q203)</f>
        <v/>
      </c>
      <c r="S189" s="68" t="str">
        <f>IF(【お客さま入力用】申込フォーム!T203="","",【お客さま入力用】申込フォーム!T203)</f>
        <v/>
      </c>
      <c r="T189" s="68" t="str">
        <f>IF(【お客さま入力用】申込フォーム!U203="","",【お客さま入力用】申込フォーム!U203)</f>
        <v/>
      </c>
      <c r="U189" s="68" t="str">
        <f>IF(【お客さま入力用】申込フォーム!V203="","",【お客さま入力用】申込フォーム!V203)</f>
        <v/>
      </c>
      <c r="V189" s="68" t="str">
        <f>IF(【お客さま入力用】申込フォーム!W203="","",【お客さま入力用】申込フォーム!W203)</f>
        <v/>
      </c>
      <c r="W189" s="68" t="str">
        <f>IF(【お客さま入力用】申込フォーム!X203="","",【お客さま入力用】申込フォーム!X203)</f>
        <v/>
      </c>
      <c r="X189" s="68" t="str">
        <f>IF(【お客さま入力用】申込フォーム!Y203="","",【お客さま入力用】申込フォーム!Y203)</f>
        <v/>
      </c>
      <c r="Y189" s="68" t="str">
        <f>IF(【お客さま入力用】申込フォーム!Z203="","",【お客さま入力用】申込フォーム!Z203)</f>
        <v/>
      </c>
      <c r="Z189" s="68" t="str">
        <f>IF(【お客さま入力用】申込フォーム!AA203="","",【お客さま入力用】申込フォーム!AA203)</f>
        <v/>
      </c>
      <c r="AA189" s="68" t="str">
        <f>IF(【お客さま入力用】申込フォーム!AB203="","",【お客さま入力用】申込フォーム!AB203)</f>
        <v/>
      </c>
      <c r="AB189" s="68" t="str">
        <f>IF(【お客さま入力用】申込フォーム!AC203="","",【お客さま入力用】申込フォーム!AC203)</f>
        <v/>
      </c>
      <c r="AC189" s="68" t="str">
        <f>IF(【お客さま入力用】申込フォーム!AD203="","",【お客さま入力用】申込フォーム!AD203)</f>
        <v/>
      </c>
      <c r="AD189" s="68" t="str">
        <f>IF(【お客さま入力用】申込フォーム!AE203="","",【お客さま入力用】申込フォーム!AE203)</f>
        <v/>
      </c>
      <c r="AE189" s="68" t="str">
        <f>IF(【お客さま入力用】申込フォーム!AF203="","",【お客さま入力用】申込フォーム!AF203)</f>
        <v/>
      </c>
      <c r="AF189" s="68" t="str">
        <f>IF(【お客さま入力用】申込フォーム!AG203="","",【お客さま入力用】申込フォーム!AG203)</f>
        <v/>
      </c>
      <c r="AG189" s="68" t="str">
        <f>IF(【お客さま入力用】申込フォーム!AH203="","",【お客さま入力用】申込フォーム!AH203)</f>
        <v/>
      </c>
      <c r="AH189" s="68" t="str">
        <f>IF(【お客さま入力用】申込フォーム!AI203="","",【お客さま入力用】申込フォーム!AI203)</f>
        <v/>
      </c>
      <c r="AI189" s="68" t="str">
        <f>IF(【お客さま入力用】申込フォーム!AJ203="","",【お客さま入力用】申込フォーム!AJ203)</f>
        <v/>
      </c>
      <c r="AJ189" s="68" t="str">
        <f>IF(【お客さま入力用】申込フォーム!AK203="","",【お客さま入力用】申込フォーム!AK203)</f>
        <v/>
      </c>
      <c r="AK189" s="68" t="str">
        <f>IF(【お客さま入力用】申込フォーム!AL203="","",【お客さま入力用】申込フォーム!AL203)</f>
        <v/>
      </c>
      <c r="AL189" s="68" t="str">
        <f>IF(【お客さま入力用】申込フォーム!AM203="","",【お客さま入力用】申込フォーム!AM203)</f>
        <v/>
      </c>
      <c r="AM189" s="68" t="str">
        <f>IF(【お客さま入力用】申込フォーム!AN203="","",【お客さま入力用】申込フォーム!AN203)</f>
        <v/>
      </c>
      <c r="AN189" s="68" t="str">
        <f>IF(【お客さま入力用】申込フォーム!AO203="","",【お客さま入力用】申込フォーム!AO203)</f>
        <v/>
      </c>
      <c r="AO189" s="68" t="str">
        <f>IF(【お客さま入力用】申込フォーム!AP203="","",【お客さま入力用】申込フォーム!AP203)</f>
        <v/>
      </c>
    </row>
    <row r="190" spans="2:41">
      <c r="B190" s="39">
        <v>183</v>
      </c>
      <c r="C190" s="39"/>
      <c r="D190" s="39"/>
      <c r="E190" s="68" t="str">
        <f>IF(【お客さま入力用】申込フォーム!C204="","",【お客さま入力用】申込フォーム!C204)</f>
        <v/>
      </c>
      <c r="F190" s="68" t="str">
        <f>IF(【お客さま入力用】申込フォーム!E204="","",【お客さま入力用】申込フォーム!E204)</f>
        <v/>
      </c>
      <c r="G190" s="68" t="str">
        <f>IF(【お客さま入力用】申込フォーム!F204="","",【お客さま入力用】申込フォーム!F204)</f>
        <v/>
      </c>
      <c r="H190" s="68" t="str">
        <f>IF(【お客さま入力用】申込フォーム!G204="","",【お客さま入力用】申込フォーム!G204)</f>
        <v/>
      </c>
      <c r="I190" s="68" t="str">
        <f>IF(【お客さま入力用】申込フォーム!H204="","",【お客さま入力用】申込フォーム!H204)</f>
        <v/>
      </c>
      <c r="J190" s="68" t="str">
        <f>IF(【お客さま入力用】申込フォーム!I204="","",【お客さま入力用】申込フォーム!I204)</f>
        <v/>
      </c>
      <c r="K190" s="68" t="str">
        <f>IF(【お客さま入力用】申込フォーム!J204="","",【お客さま入力用】申込フォーム!J204)</f>
        <v/>
      </c>
      <c r="L190" s="68" t="str">
        <f>IF(【お客さま入力用】申込フォーム!K204="","",【お客さま入力用】申込フォーム!K204)</f>
        <v/>
      </c>
      <c r="M190" s="68" t="str">
        <f>IF(【お客さま入力用】申込フォーム!L204="","",【お客さま入力用】申込フォーム!L204)</f>
        <v/>
      </c>
      <c r="N190" s="68" t="str">
        <f>IF(【お客さま入力用】申込フォーム!M204="","",【お客さま入力用】申込フォーム!M204)</f>
        <v/>
      </c>
      <c r="O190" s="68" t="str">
        <f>IF(【お客さま入力用】申込フォーム!N204="","",【お客さま入力用】申込フォーム!N204)</f>
        <v/>
      </c>
      <c r="P190" s="68" t="str">
        <f>IF(【お客さま入力用】申込フォーム!O204="","",【お客さま入力用】申込フォーム!O204)</f>
        <v/>
      </c>
      <c r="Q190" s="68" t="str">
        <f>IF(【お客さま入力用】申込フォーム!P204="","",【お客さま入力用】申込フォーム!P204)</f>
        <v/>
      </c>
      <c r="R190" s="68" t="str">
        <f>IF(【お客さま入力用】申込フォーム!Q204="","",【お客さま入力用】申込フォーム!Q204)</f>
        <v/>
      </c>
      <c r="S190" s="68" t="str">
        <f>IF(【お客さま入力用】申込フォーム!T204="","",【お客さま入力用】申込フォーム!T204)</f>
        <v/>
      </c>
      <c r="T190" s="68" t="str">
        <f>IF(【お客さま入力用】申込フォーム!U204="","",【お客さま入力用】申込フォーム!U204)</f>
        <v/>
      </c>
      <c r="U190" s="68" t="str">
        <f>IF(【お客さま入力用】申込フォーム!V204="","",【お客さま入力用】申込フォーム!V204)</f>
        <v/>
      </c>
      <c r="V190" s="68" t="str">
        <f>IF(【お客さま入力用】申込フォーム!W204="","",【お客さま入力用】申込フォーム!W204)</f>
        <v/>
      </c>
      <c r="W190" s="68" t="str">
        <f>IF(【お客さま入力用】申込フォーム!X204="","",【お客さま入力用】申込フォーム!X204)</f>
        <v/>
      </c>
      <c r="X190" s="68" t="str">
        <f>IF(【お客さま入力用】申込フォーム!Y204="","",【お客さま入力用】申込フォーム!Y204)</f>
        <v/>
      </c>
      <c r="Y190" s="68" t="str">
        <f>IF(【お客さま入力用】申込フォーム!Z204="","",【お客さま入力用】申込フォーム!Z204)</f>
        <v/>
      </c>
      <c r="Z190" s="68" t="str">
        <f>IF(【お客さま入力用】申込フォーム!AA204="","",【お客さま入力用】申込フォーム!AA204)</f>
        <v/>
      </c>
      <c r="AA190" s="68" t="str">
        <f>IF(【お客さま入力用】申込フォーム!AB204="","",【お客さま入力用】申込フォーム!AB204)</f>
        <v/>
      </c>
      <c r="AB190" s="68" t="str">
        <f>IF(【お客さま入力用】申込フォーム!AC204="","",【お客さま入力用】申込フォーム!AC204)</f>
        <v/>
      </c>
      <c r="AC190" s="68" t="str">
        <f>IF(【お客さま入力用】申込フォーム!AD204="","",【お客さま入力用】申込フォーム!AD204)</f>
        <v/>
      </c>
      <c r="AD190" s="68" t="str">
        <f>IF(【お客さま入力用】申込フォーム!AE204="","",【お客さま入力用】申込フォーム!AE204)</f>
        <v/>
      </c>
      <c r="AE190" s="68" t="str">
        <f>IF(【お客さま入力用】申込フォーム!AF204="","",【お客さま入力用】申込フォーム!AF204)</f>
        <v/>
      </c>
      <c r="AF190" s="68" t="str">
        <f>IF(【お客さま入力用】申込フォーム!AG204="","",【お客さま入力用】申込フォーム!AG204)</f>
        <v/>
      </c>
      <c r="AG190" s="68" t="str">
        <f>IF(【お客さま入力用】申込フォーム!AH204="","",【お客さま入力用】申込フォーム!AH204)</f>
        <v/>
      </c>
      <c r="AH190" s="68" t="str">
        <f>IF(【お客さま入力用】申込フォーム!AI204="","",【お客さま入力用】申込フォーム!AI204)</f>
        <v/>
      </c>
      <c r="AI190" s="68" t="str">
        <f>IF(【お客さま入力用】申込フォーム!AJ204="","",【お客さま入力用】申込フォーム!AJ204)</f>
        <v/>
      </c>
      <c r="AJ190" s="68" t="str">
        <f>IF(【お客さま入力用】申込フォーム!AK204="","",【お客さま入力用】申込フォーム!AK204)</f>
        <v/>
      </c>
      <c r="AK190" s="68" t="str">
        <f>IF(【お客さま入力用】申込フォーム!AL204="","",【お客さま入力用】申込フォーム!AL204)</f>
        <v/>
      </c>
      <c r="AL190" s="68" t="str">
        <f>IF(【お客さま入力用】申込フォーム!AM204="","",【お客さま入力用】申込フォーム!AM204)</f>
        <v/>
      </c>
      <c r="AM190" s="68" t="str">
        <f>IF(【お客さま入力用】申込フォーム!AN204="","",【お客さま入力用】申込フォーム!AN204)</f>
        <v/>
      </c>
      <c r="AN190" s="68" t="str">
        <f>IF(【お客さま入力用】申込フォーム!AO204="","",【お客さま入力用】申込フォーム!AO204)</f>
        <v/>
      </c>
      <c r="AO190" s="68" t="str">
        <f>IF(【お客さま入力用】申込フォーム!AP204="","",【お客さま入力用】申込フォーム!AP204)</f>
        <v/>
      </c>
    </row>
    <row r="191" spans="2:41">
      <c r="B191" s="39">
        <v>184</v>
      </c>
      <c r="C191" s="39"/>
      <c r="D191" s="39"/>
      <c r="E191" s="68" t="str">
        <f>IF(【お客さま入力用】申込フォーム!C205="","",【お客さま入力用】申込フォーム!C205)</f>
        <v/>
      </c>
      <c r="F191" s="68" t="str">
        <f>IF(【お客さま入力用】申込フォーム!E205="","",【お客さま入力用】申込フォーム!E205)</f>
        <v/>
      </c>
      <c r="G191" s="68" t="str">
        <f>IF(【お客さま入力用】申込フォーム!F205="","",【お客さま入力用】申込フォーム!F205)</f>
        <v/>
      </c>
      <c r="H191" s="68" t="str">
        <f>IF(【お客さま入力用】申込フォーム!G205="","",【お客さま入力用】申込フォーム!G205)</f>
        <v/>
      </c>
      <c r="I191" s="68" t="str">
        <f>IF(【お客さま入力用】申込フォーム!H205="","",【お客さま入力用】申込フォーム!H205)</f>
        <v/>
      </c>
      <c r="J191" s="68" t="str">
        <f>IF(【お客さま入力用】申込フォーム!I205="","",【お客さま入力用】申込フォーム!I205)</f>
        <v/>
      </c>
      <c r="K191" s="68" t="str">
        <f>IF(【お客さま入力用】申込フォーム!J205="","",【お客さま入力用】申込フォーム!J205)</f>
        <v/>
      </c>
      <c r="L191" s="68" t="str">
        <f>IF(【お客さま入力用】申込フォーム!K205="","",【お客さま入力用】申込フォーム!K205)</f>
        <v/>
      </c>
      <c r="M191" s="68" t="str">
        <f>IF(【お客さま入力用】申込フォーム!L205="","",【お客さま入力用】申込フォーム!L205)</f>
        <v/>
      </c>
      <c r="N191" s="68" t="str">
        <f>IF(【お客さま入力用】申込フォーム!M205="","",【お客さま入力用】申込フォーム!M205)</f>
        <v/>
      </c>
      <c r="O191" s="68" t="str">
        <f>IF(【お客さま入力用】申込フォーム!N205="","",【お客さま入力用】申込フォーム!N205)</f>
        <v/>
      </c>
      <c r="P191" s="68" t="str">
        <f>IF(【お客さま入力用】申込フォーム!O205="","",【お客さま入力用】申込フォーム!O205)</f>
        <v/>
      </c>
      <c r="Q191" s="68" t="str">
        <f>IF(【お客さま入力用】申込フォーム!P205="","",【お客さま入力用】申込フォーム!P205)</f>
        <v/>
      </c>
      <c r="R191" s="68" t="str">
        <f>IF(【お客さま入力用】申込フォーム!Q205="","",【お客さま入力用】申込フォーム!Q205)</f>
        <v/>
      </c>
      <c r="S191" s="68" t="str">
        <f>IF(【お客さま入力用】申込フォーム!T205="","",【お客さま入力用】申込フォーム!T205)</f>
        <v/>
      </c>
      <c r="T191" s="68" t="str">
        <f>IF(【お客さま入力用】申込フォーム!U205="","",【お客さま入力用】申込フォーム!U205)</f>
        <v/>
      </c>
      <c r="U191" s="68" t="str">
        <f>IF(【お客さま入力用】申込フォーム!V205="","",【お客さま入力用】申込フォーム!V205)</f>
        <v/>
      </c>
      <c r="V191" s="68" t="str">
        <f>IF(【お客さま入力用】申込フォーム!W205="","",【お客さま入力用】申込フォーム!W205)</f>
        <v/>
      </c>
      <c r="W191" s="68" t="str">
        <f>IF(【お客さま入力用】申込フォーム!X205="","",【お客さま入力用】申込フォーム!X205)</f>
        <v/>
      </c>
      <c r="X191" s="68" t="str">
        <f>IF(【お客さま入力用】申込フォーム!Y205="","",【お客さま入力用】申込フォーム!Y205)</f>
        <v/>
      </c>
      <c r="Y191" s="68" t="str">
        <f>IF(【お客さま入力用】申込フォーム!Z205="","",【お客さま入力用】申込フォーム!Z205)</f>
        <v/>
      </c>
      <c r="Z191" s="68" t="str">
        <f>IF(【お客さま入力用】申込フォーム!AA205="","",【お客さま入力用】申込フォーム!AA205)</f>
        <v/>
      </c>
      <c r="AA191" s="68" t="str">
        <f>IF(【お客さま入力用】申込フォーム!AB205="","",【お客さま入力用】申込フォーム!AB205)</f>
        <v/>
      </c>
      <c r="AB191" s="68" t="str">
        <f>IF(【お客さま入力用】申込フォーム!AC205="","",【お客さま入力用】申込フォーム!AC205)</f>
        <v/>
      </c>
      <c r="AC191" s="68" t="str">
        <f>IF(【お客さま入力用】申込フォーム!AD205="","",【お客さま入力用】申込フォーム!AD205)</f>
        <v/>
      </c>
      <c r="AD191" s="68" t="str">
        <f>IF(【お客さま入力用】申込フォーム!AE205="","",【お客さま入力用】申込フォーム!AE205)</f>
        <v/>
      </c>
      <c r="AE191" s="68" t="str">
        <f>IF(【お客さま入力用】申込フォーム!AF205="","",【お客さま入力用】申込フォーム!AF205)</f>
        <v/>
      </c>
      <c r="AF191" s="68" t="str">
        <f>IF(【お客さま入力用】申込フォーム!AG205="","",【お客さま入力用】申込フォーム!AG205)</f>
        <v/>
      </c>
      <c r="AG191" s="68" t="str">
        <f>IF(【お客さま入力用】申込フォーム!AH205="","",【お客さま入力用】申込フォーム!AH205)</f>
        <v/>
      </c>
      <c r="AH191" s="68" t="str">
        <f>IF(【お客さま入力用】申込フォーム!AI205="","",【お客さま入力用】申込フォーム!AI205)</f>
        <v/>
      </c>
      <c r="AI191" s="68" t="str">
        <f>IF(【お客さま入力用】申込フォーム!AJ205="","",【お客さま入力用】申込フォーム!AJ205)</f>
        <v/>
      </c>
      <c r="AJ191" s="68" t="str">
        <f>IF(【お客さま入力用】申込フォーム!AK205="","",【お客さま入力用】申込フォーム!AK205)</f>
        <v/>
      </c>
      <c r="AK191" s="68" t="str">
        <f>IF(【お客さま入力用】申込フォーム!AL205="","",【お客さま入力用】申込フォーム!AL205)</f>
        <v/>
      </c>
      <c r="AL191" s="68" t="str">
        <f>IF(【お客さま入力用】申込フォーム!AM205="","",【お客さま入力用】申込フォーム!AM205)</f>
        <v/>
      </c>
      <c r="AM191" s="68" t="str">
        <f>IF(【お客さま入力用】申込フォーム!AN205="","",【お客さま入力用】申込フォーム!AN205)</f>
        <v/>
      </c>
      <c r="AN191" s="68" t="str">
        <f>IF(【お客さま入力用】申込フォーム!AO205="","",【お客さま入力用】申込フォーム!AO205)</f>
        <v/>
      </c>
      <c r="AO191" s="68" t="str">
        <f>IF(【お客さま入力用】申込フォーム!AP205="","",【お客さま入力用】申込フォーム!AP205)</f>
        <v/>
      </c>
    </row>
    <row r="192" spans="2:41">
      <c r="B192" s="39">
        <v>185</v>
      </c>
      <c r="C192" s="39"/>
      <c r="D192" s="39"/>
      <c r="E192" s="68" t="str">
        <f>IF(【お客さま入力用】申込フォーム!C206="","",【お客さま入力用】申込フォーム!C206)</f>
        <v/>
      </c>
      <c r="F192" s="68" t="str">
        <f>IF(【お客さま入力用】申込フォーム!E206="","",【お客さま入力用】申込フォーム!E206)</f>
        <v/>
      </c>
      <c r="G192" s="68" t="str">
        <f>IF(【お客さま入力用】申込フォーム!F206="","",【お客さま入力用】申込フォーム!F206)</f>
        <v/>
      </c>
      <c r="H192" s="68" t="str">
        <f>IF(【お客さま入力用】申込フォーム!G206="","",【お客さま入力用】申込フォーム!G206)</f>
        <v/>
      </c>
      <c r="I192" s="68" t="str">
        <f>IF(【お客さま入力用】申込フォーム!H206="","",【お客さま入力用】申込フォーム!H206)</f>
        <v/>
      </c>
      <c r="J192" s="68" t="str">
        <f>IF(【お客さま入力用】申込フォーム!I206="","",【お客さま入力用】申込フォーム!I206)</f>
        <v/>
      </c>
      <c r="K192" s="68" t="str">
        <f>IF(【お客さま入力用】申込フォーム!J206="","",【お客さま入力用】申込フォーム!J206)</f>
        <v/>
      </c>
      <c r="L192" s="68" t="str">
        <f>IF(【お客さま入力用】申込フォーム!K206="","",【お客さま入力用】申込フォーム!K206)</f>
        <v/>
      </c>
      <c r="M192" s="68" t="str">
        <f>IF(【お客さま入力用】申込フォーム!L206="","",【お客さま入力用】申込フォーム!L206)</f>
        <v/>
      </c>
      <c r="N192" s="68" t="str">
        <f>IF(【お客さま入力用】申込フォーム!M206="","",【お客さま入力用】申込フォーム!M206)</f>
        <v/>
      </c>
      <c r="O192" s="68" t="str">
        <f>IF(【お客さま入力用】申込フォーム!N206="","",【お客さま入力用】申込フォーム!N206)</f>
        <v/>
      </c>
      <c r="P192" s="68" t="str">
        <f>IF(【お客さま入力用】申込フォーム!O206="","",【お客さま入力用】申込フォーム!O206)</f>
        <v/>
      </c>
      <c r="Q192" s="68" t="str">
        <f>IF(【お客さま入力用】申込フォーム!P206="","",【お客さま入力用】申込フォーム!P206)</f>
        <v/>
      </c>
      <c r="R192" s="68" t="str">
        <f>IF(【お客さま入力用】申込フォーム!Q206="","",【お客さま入力用】申込フォーム!Q206)</f>
        <v/>
      </c>
      <c r="S192" s="68" t="str">
        <f>IF(【お客さま入力用】申込フォーム!T206="","",【お客さま入力用】申込フォーム!T206)</f>
        <v/>
      </c>
      <c r="T192" s="68" t="str">
        <f>IF(【お客さま入力用】申込フォーム!U206="","",【お客さま入力用】申込フォーム!U206)</f>
        <v/>
      </c>
      <c r="U192" s="68" t="str">
        <f>IF(【お客さま入力用】申込フォーム!V206="","",【お客さま入力用】申込フォーム!V206)</f>
        <v/>
      </c>
      <c r="V192" s="68" t="str">
        <f>IF(【お客さま入力用】申込フォーム!W206="","",【お客さま入力用】申込フォーム!W206)</f>
        <v/>
      </c>
      <c r="W192" s="68" t="str">
        <f>IF(【お客さま入力用】申込フォーム!X206="","",【お客さま入力用】申込フォーム!X206)</f>
        <v/>
      </c>
      <c r="X192" s="68" t="str">
        <f>IF(【お客さま入力用】申込フォーム!Y206="","",【お客さま入力用】申込フォーム!Y206)</f>
        <v/>
      </c>
      <c r="Y192" s="68" t="str">
        <f>IF(【お客さま入力用】申込フォーム!Z206="","",【お客さま入力用】申込フォーム!Z206)</f>
        <v/>
      </c>
      <c r="Z192" s="68" t="str">
        <f>IF(【お客さま入力用】申込フォーム!AA206="","",【お客さま入力用】申込フォーム!AA206)</f>
        <v/>
      </c>
      <c r="AA192" s="68" t="str">
        <f>IF(【お客さま入力用】申込フォーム!AB206="","",【お客さま入力用】申込フォーム!AB206)</f>
        <v/>
      </c>
      <c r="AB192" s="68" t="str">
        <f>IF(【お客さま入力用】申込フォーム!AC206="","",【お客さま入力用】申込フォーム!AC206)</f>
        <v/>
      </c>
      <c r="AC192" s="68" t="str">
        <f>IF(【お客さま入力用】申込フォーム!AD206="","",【お客さま入力用】申込フォーム!AD206)</f>
        <v/>
      </c>
      <c r="AD192" s="68" t="str">
        <f>IF(【お客さま入力用】申込フォーム!AE206="","",【お客さま入力用】申込フォーム!AE206)</f>
        <v/>
      </c>
      <c r="AE192" s="68" t="str">
        <f>IF(【お客さま入力用】申込フォーム!AF206="","",【お客さま入力用】申込フォーム!AF206)</f>
        <v/>
      </c>
      <c r="AF192" s="68" t="str">
        <f>IF(【お客さま入力用】申込フォーム!AG206="","",【お客さま入力用】申込フォーム!AG206)</f>
        <v/>
      </c>
      <c r="AG192" s="68" t="str">
        <f>IF(【お客さま入力用】申込フォーム!AH206="","",【お客さま入力用】申込フォーム!AH206)</f>
        <v/>
      </c>
      <c r="AH192" s="68" t="str">
        <f>IF(【お客さま入力用】申込フォーム!AI206="","",【お客さま入力用】申込フォーム!AI206)</f>
        <v/>
      </c>
      <c r="AI192" s="68" t="str">
        <f>IF(【お客さま入力用】申込フォーム!AJ206="","",【お客さま入力用】申込フォーム!AJ206)</f>
        <v/>
      </c>
      <c r="AJ192" s="68" t="str">
        <f>IF(【お客さま入力用】申込フォーム!AK206="","",【お客さま入力用】申込フォーム!AK206)</f>
        <v/>
      </c>
      <c r="AK192" s="68" t="str">
        <f>IF(【お客さま入力用】申込フォーム!AL206="","",【お客さま入力用】申込フォーム!AL206)</f>
        <v/>
      </c>
      <c r="AL192" s="68" t="str">
        <f>IF(【お客さま入力用】申込フォーム!AM206="","",【お客さま入力用】申込フォーム!AM206)</f>
        <v/>
      </c>
      <c r="AM192" s="68" t="str">
        <f>IF(【お客さま入力用】申込フォーム!AN206="","",【お客さま入力用】申込フォーム!AN206)</f>
        <v/>
      </c>
      <c r="AN192" s="68" t="str">
        <f>IF(【お客さま入力用】申込フォーム!AO206="","",【お客さま入力用】申込フォーム!AO206)</f>
        <v/>
      </c>
      <c r="AO192" s="68" t="str">
        <f>IF(【お客さま入力用】申込フォーム!AP206="","",【お客さま入力用】申込フォーム!AP206)</f>
        <v/>
      </c>
    </row>
    <row r="193" spans="2:41">
      <c r="B193" s="39">
        <v>186</v>
      </c>
      <c r="C193" s="39"/>
      <c r="D193" s="39"/>
      <c r="E193" s="68" t="str">
        <f>IF(【お客さま入力用】申込フォーム!C207="","",【お客さま入力用】申込フォーム!C207)</f>
        <v/>
      </c>
      <c r="F193" s="68" t="str">
        <f>IF(【お客さま入力用】申込フォーム!E207="","",【お客さま入力用】申込フォーム!E207)</f>
        <v/>
      </c>
      <c r="G193" s="68" t="str">
        <f>IF(【お客さま入力用】申込フォーム!F207="","",【お客さま入力用】申込フォーム!F207)</f>
        <v/>
      </c>
      <c r="H193" s="68" t="str">
        <f>IF(【お客さま入力用】申込フォーム!G207="","",【お客さま入力用】申込フォーム!G207)</f>
        <v/>
      </c>
      <c r="I193" s="68" t="str">
        <f>IF(【お客さま入力用】申込フォーム!H207="","",【お客さま入力用】申込フォーム!H207)</f>
        <v/>
      </c>
      <c r="J193" s="68" t="str">
        <f>IF(【お客さま入力用】申込フォーム!I207="","",【お客さま入力用】申込フォーム!I207)</f>
        <v/>
      </c>
      <c r="K193" s="68" t="str">
        <f>IF(【お客さま入力用】申込フォーム!J207="","",【お客さま入力用】申込フォーム!J207)</f>
        <v/>
      </c>
      <c r="L193" s="68" t="str">
        <f>IF(【お客さま入力用】申込フォーム!K207="","",【お客さま入力用】申込フォーム!K207)</f>
        <v/>
      </c>
      <c r="M193" s="68" t="str">
        <f>IF(【お客さま入力用】申込フォーム!L207="","",【お客さま入力用】申込フォーム!L207)</f>
        <v/>
      </c>
      <c r="N193" s="68" t="str">
        <f>IF(【お客さま入力用】申込フォーム!M207="","",【お客さま入力用】申込フォーム!M207)</f>
        <v/>
      </c>
      <c r="O193" s="68" t="str">
        <f>IF(【お客さま入力用】申込フォーム!N207="","",【お客さま入力用】申込フォーム!N207)</f>
        <v/>
      </c>
      <c r="P193" s="68" t="str">
        <f>IF(【お客さま入力用】申込フォーム!O207="","",【お客さま入力用】申込フォーム!O207)</f>
        <v/>
      </c>
      <c r="Q193" s="68" t="str">
        <f>IF(【お客さま入力用】申込フォーム!P207="","",【お客さま入力用】申込フォーム!P207)</f>
        <v/>
      </c>
      <c r="R193" s="68" t="str">
        <f>IF(【お客さま入力用】申込フォーム!Q207="","",【お客さま入力用】申込フォーム!Q207)</f>
        <v/>
      </c>
      <c r="S193" s="68" t="str">
        <f>IF(【お客さま入力用】申込フォーム!T207="","",【お客さま入力用】申込フォーム!T207)</f>
        <v/>
      </c>
      <c r="T193" s="68" t="str">
        <f>IF(【お客さま入力用】申込フォーム!U207="","",【お客さま入力用】申込フォーム!U207)</f>
        <v/>
      </c>
      <c r="U193" s="68" t="str">
        <f>IF(【お客さま入力用】申込フォーム!V207="","",【お客さま入力用】申込フォーム!V207)</f>
        <v/>
      </c>
      <c r="V193" s="68" t="str">
        <f>IF(【お客さま入力用】申込フォーム!W207="","",【お客さま入力用】申込フォーム!W207)</f>
        <v/>
      </c>
      <c r="W193" s="68" t="str">
        <f>IF(【お客さま入力用】申込フォーム!X207="","",【お客さま入力用】申込フォーム!X207)</f>
        <v/>
      </c>
      <c r="X193" s="68" t="str">
        <f>IF(【お客さま入力用】申込フォーム!Y207="","",【お客さま入力用】申込フォーム!Y207)</f>
        <v/>
      </c>
      <c r="Y193" s="68" t="str">
        <f>IF(【お客さま入力用】申込フォーム!Z207="","",【お客さま入力用】申込フォーム!Z207)</f>
        <v/>
      </c>
      <c r="Z193" s="68" t="str">
        <f>IF(【お客さま入力用】申込フォーム!AA207="","",【お客さま入力用】申込フォーム!AA207)</f>
        <v/>
      </c>
      <c r="AA193" s="68" t="str">
        <f>IF(【お客さま入力用】申込フォーム!AB207="","",【お客さま入力用】申込フォーム!AB207)</f>
        <v/>
      </c>
      <c r="AB193" s="68" t="str">
        <f>IF(【お客さま入力用】申込フォーム!AC207="","",【お客さま入力用】申込フォーム!AC207)</f>
        <v/>
      </c>
      <c r="AC193" s="68" t="str">
        <f>IF(【お客さま入力用】申込フォーム!AD207="","",【お客さま入力用】申込フォーム!AD207)</f>
        <v/>
      </c>
      <c r="AD193" s="68" t="str">
        <f>IF(【お客さま入力用】申込フォーム!AE207="","",【お客さま入力用】申込フォーム!AE207)</f>
        <v/>
      </c>
      <c r="AE193" s="68" t="str">
        <f>IF(【お客さま入力用】申込フォーム!AF207="","",【お客さま入力用】申込フォーム!AF207)</f>
        <v/>
      </c>
      <c r="AF193" s="68" t="str">
        <f>IF(【お客さま入力用】申込フォーム!AG207="","",【お客さま入力用】申込フォーム!AG207)</f>
        <v/>
      </c>
      <c r="AG193" s="68" t="str">
        <f>IF(【お客さま入力用】申込フォーム!AH207="","",【お客さま入力用】申込フォーム!AH207)</f>
        <v/>
      </c>
      <c r="AH193" s="68" t="str">
        <f>IF(【お客さま入力用】申込フォーム!AI207="","",【お客さま入力用】申込フォーム!AI207)</f>
        <v/>
      </c>
      <c r="AI193" s="68" t="str">
        <f>IF(【お客さま入力用】申込フォーム!AJ207="","",【お客さま入力用】申込フォーム!AJ207)</f>
        <v/>
      </c>
      <c r="AJ193" s="68" t="str">
        <f>IF(【お客さま入力用】申込フォーム!AK207="","",【お客さま入力用】申込フォーム!AK207)</f>
        <v/>
      </c>
      <c r="AK193" s="68" t="str">
        <f>IF(【お客さま入力用】申込フォーム!AL207="","",【お客さま入力用】申込フォーム!AL207)</f>
        <v/>
      </c>
      <c r="AL193" s="68" t="str">
        <f>IF(【お客さま入力用】申込フォーム!AM207="","",【お客さま入力用】申込フォーム!AM207)</f>
        <v/>
      </c>
      <c r="AM193" s="68" t="str">
        <f>IF(【お客さま入力用】申込フォーム!AN207="","",【お客さま入力用】申込フォーム!AN207)</f>
        <v/>
      </c>
      <c r="AN193" s="68" t="str">
        <f>IF(【お客さま入力用】申込フォーム!AO207="","",【お客さま入力用】申込フォーム!AO207)</f>
        <v/>
      </c>
      <c r="AO193" s="68" t="str">
        <f>IF(【お客さま入力用】申込フォーム!AP207="","",【お客さま入力用】申込フォーム!AP207)</f>
        <v/>
      </c>
    </row>
    <row r="194" spans="2:41">
      <c r="B194" s="39">
        <v>187</v>
      </c>
      <c r="C194" s="39"/>
      <c r="D194" s="39"/>
      <c r="E194" s="68" t="str">
        <f>IF(【お客さま入力用】申込フォーム!C208="","",【お客さま入力用】申込フォーム!C208)</f>
        <v/>
      </c>
      <c r="F194" s="68" t="str">
        <f>IF(【お客さま入力用】申込フォーム!E208="","",【お客さま入力用】申込フォーム!E208)</f>
        <v/>
      </c>
      <c r="G194" s="68" t="str">
        <f>IF(【お客さま入力用】申込フォーム!F208="","",【お客さま入力用】申込フォーム!F208)</f>
        <v/>
      </c>
      <c r="H194" s="68" t="str">
        <f>IF(【お客さま入力用】申込フォーム!G208="","",【お客さま入力用】申込フォーム!G208)</f>
        <v/>
      </c>
      <c r="I194" s="68" t="str">
        <f>IF(【お客さま入力用】申込フォーム!H208="","",【お客さま入力用】申込フォーム!H208)</f>
        <v/>
      </c>
      <c r="J194" s="68" t="str">
        <f>IF(【お客さま入力用】申込フォーム!I208="","",【お客さま入力用】申込フォーム!I208)</f>
        <v/>
      </c>
      <c r="K194" s="68" t="str">
        <f>IF(【お客さま入力用】申込フォーム!J208="","",【お客さま入力用】申込フォーム!J208)</f>
        <v/>
      </c>
      <c r="L194" s="68" t="str">
        <f>IF(【お客さま入力用】申込フォーム!K208="","",【お客さま入力用】申込フォーム!K208)</f>
        <v/>
      </c>
      <c r="M194" s="68" t="str">
        <f>IF(【お客さま入力用】申込フォーム!L208="","",【お客さま入力用】申込フォーム!L208)</f>
        <v/>
      </c>
      <c r="N194" s="68" t="str">
        <f>IF(【お客さま入力用】申込フォーム!M208="","",【お客さま入力用】申込フォーム!M208)</f>
        <v/>
      </c>
      <c r="O194" s="68" t="str">
        <f>IF(【お客さま入力用】申込フォーム!N208="","",【お客さま入力用】申込フォーム!N208)</f>
        <v/>
      </c>
      <c r="P194" s="68" t="str">
        <f>IF(【お客さま入力用】申込フォーム!O208="","",【お客さま入力用】申込フォーム!O208)</f>
        <v/>
      </c>
      <c r="Q194" s="68" t="str">
        <f>IF(【お客さま入力用】申込フォーム!P208="","",【お客さま入力用】申込フォーム!P208)</f>
        <v/>
      </c>
      <c r="R194" s="68" t="str">
        <f>IF(【お客さま入力用】申込フォーム!Q208="","",【お客さま入力用】申込フォーム!Q208)</f>
        <v/>
      </c>
      <c r="S194" s="68" t="str">
        <f>IF(【お客さま入力用】申込フォーム!T208="","",【お客さま入力用】申込フォーム!T208)</f>
        <v/>
      </c>
      <c r="T194" s="68" t="str">
        <f>IF(【お客さま入力用】申込フォーム!U208="","",【お客さま入力用】申込フォーム!U208)</f>
        <v/>
      </c>
      <c r="U194" s="68" t="str">
        <f>IF(【お客さま入力用】申込フォーム!V208="","",【お客さま入力用】申込フォーム!V208)</f>
        <v/>
      </c>
      <c r="V194" s="68" t="str">
        <f>IF(【お客さま入力用】申込フォーム!W208="","",【お客さま入力用】申込フォーム!W208)</f>
        <v/>
      </c>
      <c r="W194" s="68" t="str">
        <f>IF(【お客さま入力用】申込フォーム!X208="","",【お客さま入力用】申込フォーム!X208)</f>
        <v/>
      </c>
      <c r="X194" s="68" t="str">
        <f>IF(【お客さま入力用】申込フォーム!Y208="","",【お客さま入力用】申込フォーム!Y208)</f>
        <v/>
      </c>
      <c r="Y194" s="68" t="str">
        <f>IF(【お客さま入力用】申込フォーム!Z208="","",【お客さま入力用】申込フォーム!Z208)</f>
        <v/>
      </c>
      <c r="Z194" s="68" t="str">
        <f>IF(【お客さま入力用】申込フォーム!AA208="","",【お客さま入力用】申込フォーム!AA208)</f>
        <v/>
      </c>
      <c r="AA194" s="68" t="str">
        <f>IF(【お客さま入力用】申込フォーム!AB208="","",【お客さま入力用】申込フォーム!AB208)</f>
        <v/>
      </c>
      <c r="AB194" s="68" t="str">
        <f>IF(【お客さま入力用】申込フォーム!AC208="","",【お客さま入力用】申込フォーム!AC208)</f>
        <v/>
      </c>
      <c r="AC194" s="68" t="str">
        <f>IF(【お客さま入力用】申込フォーム!AD208="","",【お客さま入力用】申込フォーム!AD208)</f>
        <v/>
      </c>
      <c r="AD194" s="68" t="str">
        <f>IF(【お客さま入力用】申込フォーム!AE208="","",【お客さま入力用】申込フォーム!AE208)</f>
        <v/>
      </c>
      <c r="AE194" s="68" t="str">
        <f>IF(【お客さま入力用】申込フォーム!AF208="","",【お客さま入力用】申込フォーム!AF208)</f>
        <v/>
      </c>
      <c r="AF194" s="68" t="str">
        <f>IF(【お客さま入力用】申込フォーム!AG208="","",【お客さま入力用】申込フォーム!AG208)</f>
        <v/>
      </c>
      <c r="AG194" s="68" t="str">
        <f>IF(【お客さま入力用】申込フォーム!AH208="","",【お客さま入力用】申込フォーム!AH208)</f>
        <v/>
      </c>
      <c r="AH194" s="68" t="str">
        <f>IF(【お客さま入力用】申込フォーム!AI208="","",【お客さま入力用】申込フォーム!AI208)</f>
        <v/>
      </c>
      <c r="AI194" s="68" t="str">
        <f>IF(【お客さま入力用】申込フォーム!AJ208="","",【お客さま入力用】申込フォーム!AJ208)</f>
        <v/>
      </c>
      <c r="AJ194" s="68" t="str">
        <f>IF(【お客さま入力用】申込フォーム!AK208="","",【お客さま入力用】申込フォーム!AK208)</f>
        <v/>
      </c>
      <c r="AK194" s="68" t="str">
        <f>IF(【お客さま入力用】申込フォーム!AL208="","",【お客さま入力用】申込フォーム!AL208)</f>
        <v/>
      </c>
      <c r="AL194" s="68" t="str">
        <f>IF(【お客さま入力用】申込フォーム!AM208="","",【お客さま入力用】申込フォーム!AM208)</f>
        <v/>
      </c>
      <c r="AM194" s="68" t="str">
        <f>IF(【お客さま入力用】申込フォーム!AN208="","",【お客さま入力用】申込フォーム!AN208)</f>
        <v/>
      </c>
      <c r="AN194" s="68" t="str">
        <f>IF(【お客さま入力用】申込フォーム!AO208="","",【お客さま入力用】申込フォーム!AO208)</f>
        <v/>
      </c>
      <c r="AO194" s="68" t="str">
        <f>IF(【お客さま入力用】申込フォーム!AP208="","",【お客さま入力用】申込フォーム!AP208)</f>
        <v/>
      </c>
    </row>
    <row r="195" spans="2:41">
      <c r="B195" s="39">
        <v>188</v>
      </c>
      <c r="C195" s="39"/>
      <c r="D195" s="39"/>
      <c r="E195" s="68" t="str">
        <f>IF(【お客さま入力用】申込フォーム!C209="","",【お客さま入力用】申込フォーム!C209)</f>
        <v/>
      </c>
      <c r="F195" s="68" t="str">
        <f>IF(【お客さま入力用】申込フォーム!E209="","",【お客さま入力用】申込フォーム!E209)</f>
        <v/>
      </c>
      <c r="G195" s="68" t="str">
        <f>IF(【お客さま入力用】申込フォーム!F209="","",【お客さま入力用】申込フォーム!F209)</f>
        <v/>
      </c>
      <c r="H195" s="68" t="str">
        <f>IF(【お客さま入力用】申込フォーム!G209="","",【お客さま入力用】申込フォーム!G209)</f>
        <v/>
      </c>
      <c r="I195" s="68" t="str">
        <f>IF(【お客さま入力用】申込フォーム!H209="","",【お客さま入力用】申込フォーム!H209)</f>
        <v/>
      </c>
      <c r="J195" s="68" t="str">
        <f>IF(【お客さま入力用】申込フォーム!I209="","",【お客さま入力用】申込フォーム!I209)</f>
        <v/>
      </c>
      <c r="K195" s="68" t="str">
        <f>IF(【お客さま入力用】申込フォーム!J209="","",【お客さま入力用】申込フォーム!J209)</f>
        <v/>
      </c>
      <c r="L195" s="68" t="str">
        <f>IF(【お客さま入力用】申込フォーム!K209="","",【お客さま入力用】申込フォーム!K209)</f>
        <v/>
      </c>
      <c r="M195" s="68" t="str">
        <f>IF(【お客さま入力用】申込フォーム!L209="","",【お客さま入力用】申込フォーム!L209)</f>
        <v/>
      </c>
      <c r="N195" s="68" t="str">
        <f>IF(【お客さま入力用】申込フォーム!M209="","",【お客さま入力用】申込フォーム!M209)</f>
        <v/>
      </c>
      <c r="O195" s="68" t="str">
        <f>IF(【お客さま入力用】申込フォーム!N209="","",【お客さま入力用】申込フォーム!N209)</f>
        <v/>
      </c>
      <c r="P195" s="68" t="str">
        <f>IF(【お客さま入力用】申込フォーム!O209="","",【お客さま入力用】申込フォーム!O209)</f>
        <v/>
      </c>
      <c r="Q195" s="68" t="str">
        <f>IF(【お客さま入力用】申込フォーム!P209="","",【お客さま入力用】申込フォーム!P209)</f>
        <v/>
      </c>
      <c r="R195" s="68" t="str">
        <f>IF(【お客さま入力用】申込フォーム!Q209="","",【お客さま入力用】申込フォーム!Q209)</f>
        <v/>
      </c>
      <c r="S195" s="68" t="str">
        <f>IF(【お客さま入力用】申込フォーム!T209="","",【お客さま入力用】申込フォーム!T209)</f>
        <v/>
      </c>
      <c r="T195" s="68" t="str">
        <f>IF(【お客さま入力用】申込フォーム!U209="","",【お客さま入力用】申込フォーム!U209)</f>
        <v/>
      </c>
      <c r="U195" s="68" t="str">
        <f>IF(【お客さま入力用】申込フォーム!V209="","",【お客さま入力用】申込フォーム!V209)</f>
        <v/>
      </c>
      <c r="V195" s="68" t="str">
        <f>IF(【お客さま入力用】申込フォーム!W209="","",【お客さま入力用】申込フォーム!W209)</f>
        <v/>
      </c>
      <c r="W195" s="68" t="str">
        <f>IF(【お客さま入力用】申込フォーム!X209="","",【お客さま入力用】申込フォーム!X209)</f>
        <v/>
      </c>
      <c r="X195" s="68" t="str">
        <f>IF(【お客さま入力用】申込フォーム!Y209="","",【お客さま入力用】申込フォーム!Y209)</f>
        <v/>
      </c>
      <c r="Y195" s="68" t="str">
        <f>IF(【お客さま入力用】申込フォーム!Z209="","",【お客さま入力用】申込フォーム!Z209)</f>
        <v/>
      </c>
      <c r="Z195" s="68" t="str">
        <f>IF(【お客さま入力用】申込フォーム!AA209="","",【お客さま入力用】申込フォーム!AA209)</f>
        <v/>
      </c>
      <c r="AA195" s="68" t="str">
        <f>IF(【お客さま入力用】申込フォーム!AB209="","",【お客さま入力用】申込フォーム!AB209)</f>
        <v/>
      </c>
      <c r="AB195" s="68" t="str">
        <f>IF(【お客さま入力用】申込フォーム!AC209="","",【お客さま入力用】申込フォーム!AC209)</f>
        <v/>
      </c>
      <c r="AC195" s="68" t="str">
        <f>IF(【お客さま入力用】申込フォーム!AD209="","",【お客さま入力用】申込フォーム!AD209)</f>
        <v/>
      </c>
      <c r="AD195" s="68" t="str">
        <f>IF(【お客さま入力用】申込フォーム!AE209="","",【お客さま入力用】申込フォーム!AE209)</f>
        <v/>
      </c>
      <c r="AE195" s="68" t="str">
        <f>IF(【お客さま入力用】申込フォーム!AF209="","",【お客さま入力用】申込フォーム!AF209)</f>
        <v/>
      </c>
      <c r="AF195" s="68" t="str">
        <f>IF(【お客さま入力用】申込フォーム!AG209="","",【お客さま入力用】申込フォーム!AG209)</f>
        <v/>
      </c>
      <c r="AG195" s="68" t="str">
        <f>IF(【お客さま入力用】申込フォーム!AH209="","",【お客さま入力用】申込フォーム!AH209)</f>
        <v/>
      </c>
      <c r="AH195" s="68" t="str">
        <f>IF(【お客さま入力用】申込フォーム!AI209="","",【お客さま入力用】申込フォーム!AI209)</f>
        <v/>
      </c>
      <c r="AI195" s="68" t="str">
        <f>IF(【お客さま入力用】申込フォーム!AJ209="","",【お客さま入力用】申込フォーム!AJ209)</f>
        <v/>
      </c>
      <c r="AJ195" s="68" t="str">
        <f>IF(【お客さま入力用】申込フォーム!AK209="","",【お客さま入力用】申込フォーム!AK209)</f>
        <v/>
      </c>
      <c r="AK195" s="68" t="str">
        <f>IF(【お客さま入力用】申込フォーム!AL209="","",【お客さま入力用】申込フォーム!AL209)</f>
        <v/>
      </c>
      <c r="AL195" s="68" t="str">
        <f>IF(【お客さま入力用】申込フォーム!AM209="","",【お客さま入力用】申込フォーム!AM209)</f>
        <v/>
      </c>
      <c r="AM195" s="68" t="str">
        <f>IF(【お客さま入力用】申込フォーム!AN209="","",【お客さま入力用】申込フォーム!AN209)</f>
        <v/>
      </c>
      <c r="AN195" s="68" t="str">
        <f>IF(【お客さま入力用】申込フォーム!AO209="","",【お客さま入力用】申込フォーム!AO209)</f>
        <v/>
      </c>
      <c r="AO195" s="68" t="str">
        <f>IF(【お客さま入力用】申込フォーム!AP209="","",【お客さま入力用】申込フォーム!AP209)</f>
        <v/>
      </c>
    </row>
    <row r="196" spans="2:41">
      <c r="B196" s="39">
        <v>189</v>
      </c>
      <c r="C196" s="39"/>
      <c r="D196" s="39"/>
      <c r="E196" s="68" t="str">
        <f>IF(【お客さま入力用】申込フォーム!C210="","",【お客さま入力用】申込フォーム!C210)</f>
        <v/>
      </c>
      <c r="F196" s="68" t="str">
        <f>IF(【お客さま入力用】申込フォーム!E210="","",【お客さま入力用】申込フォーム!E210)</f>
        <v/>
      </c>
      <c r="G196" s="68" t="str">
        <f>IF(【お客さま入力用】申込フォーム!F210="","",【お客さま入力用】申込フォーム!F210)</f>
        <v/>
      </c>
      <c r="H196" s="68" t="str">
        <f>IF(【お客さま入力用】申込フォーム!G210="","",【お客さま入力用】申込フォーム!G210)</f>
        <v/>
      </c>
      <c r="I196" s="68" t="str">
        <f>IF(【お客さま入力用】申込フォーム!H210="","",【お客さま入力用】申込フォーム!H210)</f>
        <v/>
      </c>
      <c r="J196" s="68" t="str">
        <f>IF(【お客さま入力用】申込フォーム!I210="","",【お客さま入力用】申込フォーム!I210)</f>
        <v/>
      </c>
      <c r="K196" s="68" t="str">
        <f>IF(【お客さま入力用】申込フォーム!J210="","",【お客さま入力用】申込フォーム!J210)</f>
        <v/>
      </c>
      <c r="L196" s="68" t="str">
        <f>IF(【お客さま入力用】申込フォーム!K210="","",【お客さま入力用】申込フォーム!K210)</f>
        <v/>
      </c>
      <c r="M196" s="68" t="str">
        <f>IF(【お客さま入力用】申込フォーム!L210="","",【お客さま入力用】申込フォーム!L210)</f>
        <v/>
      </c>
      <c r="N196" s="68" t="str">
        <f>IF(【お客さま入力用】申込フォーム!M210="","",【お客さま入力用】申込フォーム!M210)</f>
        <v/>
      </c>
      <c r="O196" s="68" t="str">
        <f>IF(【お客さま入力用】申込フォーム!N210="","",【お客さま入力用】申込フォーム!N210)</f>
        <v/>
      </c>
      <c r="P196" s="68" t="str">
        <f>IF(【お客さま入力用】申込フォーム!O210="","",【お客さま入力用】申込フォーム!O210)</f>
        <v/>
      </c>
      <c r="Q196" s="68" t="str">
        <f>IF(【お客さま入力用】申込フォーム!P210="","",【お客さま入力用】申込フォーム!P210)</f>
        <v/>
      </c>
      <c r="R196" s="68" t="str">
        <f>IF(【お客さま入力用】申込フォーム!Q210="","",【お客さま入力用】申込フォーム!Q210)</f>
        <v/>
      </c>
      <c r="S196" s="68" t="str">
        <f>IF(【お客さま入力用】申込フォーム!T210="","",【お客さま入力用】申込フォーム!T210)</f>
        <v/>
      </c>
      <c r="T196" s="68" t="str">
        <f>IF(【お客さま入力用】申込フォーム!U210="","",【お客さま入力用】申込フォーム!U210)</f>
        <v/>
      </c>
      <c r="U196" s="68" t="str">
        <f>IF(【お客さま入力用】申込フォーム!V210="","",【お客さま入力用】申込フォーム!V210)</f>
        <v/>
      </c>
      <c r="V196" s="68" t="str">
        <f>IF(【お客さま入力用】申込フォーム!W210="","",【お客さま入力用】申込フォーム!W210)</f>
        <v/>
      </c>
      <c r="W196" s="68" t="str">
        <f>IF(【お客さま入力用】申込フォーム!X210="","",【お客さま入力用】申込フォーム!X210)</f>
        <v/>
      </c>
      <c r="X196" s="68" t="str">
        <f>IF(【お客さま入力用】申込フォーム!Y210="","",【お客さま入力用】申込フォーム!Y210)</f>
        <v/>
      </c>
      <c r="Y196" s="68" t="str">
        <f>IF(【お客さま入力用】申込フォーム!Z210="","",【お客さま入力用】申込フォーム!Z210)</f>
        <v/>
      </c>
      <c r="Z196" s="68" t="str">
        <f>IF(【お客さま入力用】申込フォーム!AA210="","",【お客さま入力用】申込フォーム!AA210)</f>
        <v/>
      </c>
      <c r="AA196" s="68" t="str">
        <f>IF(【お客さま入力用】申込フォーム!AB210="","",【お客さま入力用】申込フォーム!AB210)</f>
        <v/>
      </c>
      <c r="AB196" s="68" t="str">
        <f>IF(【お客さま入力用】申込フォーム!AC210="","",【お客さま入力用】申込フォーム!AC210)</f>
        <v/>
      </c>
      <c r="AC196" s="68" t="str">
        <f>IF(【お客さま入力用】申込フォーム!AD210="","",【お客さま入力用】申込フォーム!AD210)</f>
        <v/>
      </c>
      <c r="AD196" s="68" t="str">
        <f>IF(【お客さま入力用】申込フォーム!AE210="","",【お客さま入力用】申込フォーム!AE210)</f>
        <v/>
      </c>
      <c r="AE196" s="68" t="str">
        <f>IF(【お客さま入力用】申込フォーム!AF210="","",【お客さま入力用】申込フォーム!AF210)</f>
        <v/>
      </c>
      <c r="AF196" s="68" t="str">
        <f>IF(【お客さま入力用】申込フォーム!AG210="","",【お客さま入力用】申込フォーム!AG210)</f>
        <v/>
      </c>
      <c r="AG196" s="68" t="str">
        <f>IF(【お客さま入力用】申込フォーム!AH210="","",【お客さま入力用】申込フォーム!AH210)</f>
        <v/>
      </c>
      <c r="AH196" s="68" t="str">
        <f>IF(【お客さま入力用】申込フォーム!AI210="","",【お客さま入力用】申込フォーム!AI210)</f>
        <v/>
      </c>
      <c r="AI196" s="68" t="str">
        <f>IF(【お客さま入力用】申込フォーム!AJ210="","",【お客さま入力用】申込フォーム!AJ210)</f>
        <v/>
      </c>
      <c r="AJ196" s="68" t="str">
        <f>IF(【お客さま入力用】申込フォーム!AK210="","",【お客さま入力用】申込フォーム!AK210)</f>
        <v/>
      </c>
      <c r="AK196" s="68" t="str">
        <f>IF(【お客さま入力用】申込フォーム!AL210="","",【お客さま入力用】申込フォーム!AL210)</f>
        <v/>
      </c>
      <c r="AL196" s="68" t="str">
        <f>IF(【お客さま入力用】申込フォーム!AM210="","",【お客さま入力用】申込フォーム!AM210)</f>
        <v/>
      </c>
      <c r="AM196" s="68" t="str">
        <f>IF(【お客さま入力用】申込フォーム!AN210="","",【お客さま入力用】申込フォーム!AN210)</f>
        <v/>
      </c>
      <c r="AN196" s="68" t="str">
        <f>IF(【お客さま入力用】申込フォーム!AO210="","",【お客さま入力用】申込フォーム!AO210)</f>
        <v/>
      </c>
      <c r="AO196" s="68" t="str">
        <f>IF(【お客さま入力用】申込フォーム!AP210="","",【お客さま入力用】申込フォーム!AP210)</f>
        <v/>
      </c>
    </row>
    <row r="197" spans="2:41">
      <c r="B197" s="39">
        <v>190</v>
      </c>
      <c r="C197" s="39"/>
      <c r="D197" s="39"/>
      <c r="E197" s="68" t="str">
        <f>IF(【お客さま入力用】申込フォーム!C211="","",【お客さま入力用】申込フォーム!C211)</f>
        <v/>
      </c>
      <c r="F197" s="68" t="str">
        <f>IF(【お客さま入力用】申込フォーム!E211="","",【お客さま入力用】申込フォーム!E211)</f>
        <v/>
      </c>
      <c r="G197" s="68" t="str">
        <f>IF(【お客さま入力用】申込フォーム!F211="","",【お客さま入力用】申込フォーム!F211)</f>
        <v/>
      </c>
      <c r="H197" s="68" t="str">
        <f>IF(【お客さま入力用】申込フォーム!G211="","",【お客さま入力用】申込フォーム!G211)</f>
        <v/>
      </c>
      <c r="I197" s="68" t="str">
        <f>IF(【お客さま入力用】申込フォーム!H211="","",【お客さま入力用】申込フォーム!H211)</f>
        <v/>
      </c>
      <c r="J197" s="68" t="str">
        <f>IF(【お客さま入力用】申込フォーム!I211="","",【お客さま入力用】申込フォーム!I211)</f>
        <v/>
      </c>
      <c r="K197" s="68" t="str">
        <f>IF(【お客さま入力用】申込フォーム!J211="","",【お客さま入力用】申込フォーム!J211)</f>
        <v/>
      </c>
      <c r="L197" s="68" t="str">
        <f>IF(【お客さま入力用】申込フォーム!K211="","",【お客さま入力用】申込フォーム!K211)</f>
        <v/>
      </c>
      <c r="M197" s="68" t="str">
        <f>IF(【お客さま入力用】申込フォーム!L211="","",【お客さま入力用】申込フォーム!L211)</f>
        <v/>
      </c>
      <c r="N197" s="68" t="str">
        <f>IF(【お客さま入力用】申込フォーム!M211="","",【お客さま入力用】申込フォーム!M211)</f>
        <v/>
      </c>
      <c r="O197" s="68" t="str">
        <f>IF(【お客さま入力用】申込フォーム!N211="","",【お客さま入力用】申込フォーム!N211)</f>
        <v/>
      </c>
      <c r="P197" s="68" t="str">
        <f>IF(【お客さま入力用】申込フォーム!O211="","",【お客さま入力用】申込フォーム!O211)</f>
        <v/>
      </c>
      <c r="Q197" s="68" t="str">
        <f>IF(【お客さま入力用】申込フォーム!P211="","",【お客さま入力用】申込フォーム!P211)</f>
        <v/>
      </c>
      <c r="R197" s="68" t="str">
        <f>IF(【お客さま入力用】申込フォーム!Q211="","",【お客さま入力用】申込フォーム!Q211)</f>
        <v/>
      </c>
      <c r="S197" s="68" t="str">
        <f>IF(【お客さま入力用】申込フォーム!T211="","",【お客さま入力用】申込フォーム!T211)</f>
        <v/>
      </c>
      <c r="T197" s="68" t="str">
        <f>IF(【お客さま入力用】申込フォーム!U211="","",【お客さま入力用】申込フォーム!U211)</f>
        <v/>
      </c>
      <c r="U197" s="68" t="str">
        <f>IF(【お客さま入力用】申込フォーム!V211="","",【お客さま入力用】申込フォーム!V211)</f>
        <v/>
      </c>
      <c r="V197" s="68" t="str">
        <f>IF(【お客さま入力用】申込フォーム!W211="","",【お客さま入力用】申込フォーム!W211)</f>
        <v/>
      </c>
      <c r="W197" s="68" t="str">
        <f>IF(【お客さま入力用】申込フォーム!X211="","",【お客さま入力用】申込フォーム!X211)</f>
        <v/>
      </c>
      <c r="X197" s="68" t="str">
        <f>IF(【お客さま入力用】申込フォーム!Y211="","",【お客さま入力用】申込フォーム!Y211)</f>
        <v/>
      </c>
      <c r="Y197" s="68" t="str">
        <f>IF(【お客さま入力用】申込フォーム!Z211="","",【お客さま入力用】申込フォーム!Z211)</f>
        <v/>
      </c>
      <c r="Z197" s="68" t="str">
        <f>IF(【お客さま入力用】申込フォーム!AA211="","",【お客さま入力用】申込フォーム!AA211)</f>
        <v/>
      </c>
      <c r="AA197" s="68" t="str">
        <f>IF(【お客さま入力用】申込フォーム!AB211="","",【お客さま入力用】申込フォーム!AB211)</f>
        <v/>
      </c>
      <c r="AB197" s="68" t="str">
        <f>IF(【お客さま入力用】申込フォーム!AC211="","",【お客さま入力用】申込フォーム!AC211)</f>
        <v/>
      </c>
      <c r="AC197" s="68" t="str">
        <f>IF(【お客さま入力用】申込フォーム!AD211="","",【お客さま入力用】申込フォーム!AD211)</f>
        <v/>
      </c>
      <c r="AD197" s="68" t="str">
        <f>IF(【お客さま入力用】申込フォーム!AE211="","",【お客さま入力用】申込フォーム!AE211)</f>
        <v/>
      </c>
      <c r="AE197" s="68" t="str">
        <f>IF(【お客さま入力用】申込フォーム!AF211="","",【お客さま入力用】申込フォーム!AF211)</f>
        <v/>
      </c>
      <c r="AF197" s="68" t="str">
        <f>IF(【お客さま入力用】申込フォーム!AG211="","",【お客さま入力用】申込フォーム!AG211)</f>
        <v/>
      </c>
      <c r="AG197" s="68" t="str">
        <f>IF(【お客さま入力用】申込フォーム!AH211="","",【お客さま入力用】申込フォーム!AH211)</f>
        <v/>
      </c>
      <c r="AH197" s="68" t="str">
        <f>IF(【お客さま入力用】申込フォーム!AI211="","",【お客さま入力用】申込フォーム!AI211)</f>
        <v/>
      </c>
      <c r="AI197" s="68" t="str">
        <f>IF(【お客さま入力用】申込フォーム!AJ211="","",【お客さま入力用】申込フォーム!AJ211)</f>
        <v/>
      </c>
      <c r="AJ197" s="68" t="str">
        <f>IF(【お客さま入力用】申込フォーム!AK211="","",【お客さま入力用】申込フォーム!AK211)</f>
        <v/>
      </c>
      <c r="AK197" s="68" t="str">
        <f>IF(【お客さま入力用】申込フォーム!AL211="","",【お客さま入力用】申込フォーム!AL211)</f>
        <v/>
      </c>
      <c r="AL197" s="68" t="str">
        <f>IF(【お客さま入力用】申込フォーム!AM211="","",【お客さま入力用】申込フォーム!AM211)</f>
        <v/>
      </c>
      <c r="AM197" s="68" t="str">
        <f>IF(【お客さま入力用】申込フォーム!AN211="","",【お客さま入力用】申込フォーム!AN211)</f>
        <v/>
      </c>
      <c r="AN197" s="68" t="str">
        <f>IF(【お客さま入力用】申込フォーム!AO211="","",【お客さま入力用】申込フォーム!AO211)</f>
        <v/>
      </c>
      <c r="AO197" s="68" t="str">
        <f>IF(【お客さま入力用】申込フォーム!AP211="","",【お客さま入力用】申込フォーム!AP211)</f>
        <v/>
      </c>
    </row>
    <row r="198" spans="2:41">
      <c r="B198" s="39">
        <v>191</v>
      </c>
      <c r="C198" s="39"/>
      <c r="D198" s="39"/>
      <c r="E198" s="68" t="str">
        <f>IF(【お客さま入力用】申込フォーム!C212="","",【お客さま入力用】申込フォーム!C212)</f>
        <v/>
      </c>
      <c r="F198" s="68" t="str">
        <f>IF(【お客さま入力用】申込フォーム!E212="","",【お客さま入力用】申込フォーム!E212)</f>
        <v/>
      </c>
      <c r="G198" s="68" t="str">
        <f>IF(【お客さま入力用】申込フォーム!F212="","",【お客さま入力用】申込フォーム!F212)</f>
        <v/>
      </c>
      <c r="H198" s="68" t="str">
        <f>IF(【お客さま入力用】申込フォーム!G212="","",【お客さま入力用】申込フォーム!G212)</f>
        <v/>
      </c>
      <c r="I198" s="68" t="str">
        <f>IF(【お客さま入力用】申込フォーム!H212="","",【お客さま入力用】申込フォーム!H212)</f>
        <v/>
      </c>
      <c r="J198" s="68" t="str">
        <f>IF(【お客さま入力用】申込フォーム!I212="","",【お客さま入力用】申込フォーム!I212)</f>
        <v/>
      </c>
      <c r="K198" s="68" t="str">
        <f>IF(【お客さま入力用】申込フォーム!J212="","",【お客さま入力用】申込フォーム!J212)</f>
        <v/>
      </c>
      <c r="L198" s="68" t="str">
        <f>IF(【お客さま入力用】申込フォーム!K212="","",【お客さま入力用】申込フォーム!K212)</f>
        <v/>
      </c>
      <c r="M198" s="68" t="str">
        <f>IF(【お客さま入力用】申込フォーム!L212="","",【お客さま入力用】申込フォーム!L212)</f>
        <v/>
      </c>
      <c r="N198" s="68" t="str">
        <f>IF(【お客さま入力用】申込フォーム!M212="","",【お客さま入力用】申込フォーム!M212)</f>
        <v/>
      </c>
      <c r="O198" s="68" t="str">
        <f>IF(【お客さま入力用】申込フォーム!N212="","",【お客さま入力用】申込フォーム!N212)</f>
        <v/>
      </c>
      <c r="P198" s="68" t="str">
        <f>IF(【お客さま入力用】申込フォーム!O212="","",【お客さま入力用】申込フォーム!O212)</f>
        <v/>
      </c>
      <c r="Q198" s="68" t="str">
        <f>IF(【お客さま入力用】申込フォーム!P212="","",【お客さま入力用】申込フォーム!P212)</f>
        <v/>
      </c>
      <c r="R198" s="68" t="str">
        <f>IF(【お客さま入力用】申込フォーム!Q212="","",【お客さま入力用】申込フォーム!Q212)</f>
        <v/>
      </c>
      <c r="S198" s="68" t="str">
        <f>IF(【お客さま入力用】申込フォーム!T212="","",【お客さま入力用】申込フォーム!T212)</f>
        <v/>
      </c>
      <c r="T198" s="68" t="str">
        <f>IF(【お客さま入力用】申込フォーム!U212="","",【お客さま入力用】申込フォーム!U212)</f>
        <v/>
      </c>
      <c r="U198" s="68" t="str">
        <f>IF(【お客さま入力用】申込フォーム!V212="","",【お客さま入力用】申込フォーム!V212)</f>
        <v/>
      </c>
      <c r="V198" s="68" t="str">
        <f>IF(【お客さま入力用】申込フォーム!W212="","",【お客さま入力用】申込フォーム!W212)</f>
        <v/>
      </c>
      <c r="W198" s="68" t="str">
        <f>IF(【お客さま入力用】申込フォーム!X212="","",【お客さま入力用】申込フォーム!X212)</f>
        <v/>
      </c>
      <c r="X198" s="68" t="str">
        <f>IF(【お客さま入力用】申込フォーム!Y212="","",【お客さま入力用】申込フォーム!Y212)</f>
        <v/>
      </c>
      <c r="Y198" s="68" t="str">
        <f>IF(【お客さま入力用】申込フォーム!Z212="","",【お客さま入力用】申込フォーム!Z212)</f>
        <v/>
      </c>
      <c r="Z198" s="68" t="str">
        <f>IF(【お客さま入力用】申込フォーム!AA212="","",【お客さま入力用】申込フォーム!AA212)</f>
        <v/>
      </c>
      <c r="AA198" s="68" t="str">
        <f>IF(【お客さま入力用】申込フォーム!AB212="","",【お客さま入力用】申込フォーム!AB212)</f>
        <v/>
      </c>
      <c r="AB198" s="68" t="str">
        <f>IF(【お客さま入力用】申込フォーム!AC212="","",【お客さま入力用】申込フォーム!AC212)</f>
        <v/>
      </c>
      <c r="AC198" s="68" t="str">
        <f>IF(【お客さま入力用】申込フォーム!AD212="","",【お客さま入力用】申込フォーム!AD212)</f>
        <v/>
      </c>
      <c r="AD198" s="68" t="str">
        <f>IF(【お客さま入力用】申込フォーム!AE212="","",【お客さま入力用】申込フォーム!AE212)</f>
        <v/>
      </c>
      <c r="AE198" s="68" t="str">
        <f>IF(【お客さま入力用】申込フォーム!AF212="","",【お客さま入力用】申込フォーム!AF212)</f>
        <v/>
      </c>
      <c r="AF198" s="68" t="str">
        <f>IF(【お客さま入力用】申込フォーム!AG212="","",【お客さま入力用】申込フォーム!AG212)</f>
        <v/>
      </c>
      <c r="AG198" s="68" t="str">
        <f>IF(【お客さま入力用】申込フォーム!AH212="","",【お客さま入力用】申込フォーム!AH212)</f>
        <v/>
      </c>
      <c r="AH198" s="68" t="str">
        <f>IF(【お客さま入力用】申込フォーム!AI212="","",【お客さま入力用】申込フォーム!AI212)</f>
        <v/>
      </c>
      <c r="AI198" s="68" t="str">
        <f>IF(【お客さま入力用】申込フォーム!AJ212="","",【お客さま入力用】申込フォーム!AJ212)</f>
        <v/>
      </c>
      <c r="AJ198" s="68" t="str">
        <f>IF(【お客さま入力用】申込フォーム!AK212="","",【お客さま入力用】申込フォーム!AK212)</f>
        <v/>
      </c>
      <c r="AK198" s="68" t="str">
        <f>IF(【お客さま入力用】申込フォーム!AL212="","",【お客さま入力用】申込フォーム!AL212)</f>
        <v/>
      </c>
      <c r="AL198" s="68" t="str">
        <f>IF(【お客さま入力用】申込フォーム!AM212="","",【お客さま入力用】申込フォーム!AM212)</f>
        <v/>
      </c>
      <c r="AM198" s="68" t="str">
        <f>IF(【お客さま入力用】申込フォーム!AN212="","",【お客さま入力用】申込フォーム!AN212)</f>
        <v/>
      </c>
      <c r="AN198" s="68" t="str">
        <f>IF(【お客さま入力用】申込フォーム!AO212="","",【お客さま入力用】申込フォーム!AO212)</f>
        <v/>
      </c>
      <c r="AO198" s="68" t="str">
        <f>IF(【お客さま入力用】申込フォーム!AP212="","",【お客さま入力用】申込フォーム!AP212)</f>
        <v/>
      </c>
    </row>
    <row r="199" spans="2:41">
      <c r="B199" s="39">
        <v>192</v>
      </c>
      <c r="C199" s="39"/>
      <c r="D199" s="39"/>
      <c r="E199" s="68" t="str">
        <f>IF(【お客さま入力用】申込フォーム!C213="","",【お客さま入力用】申込フォーム!C213)</f>
        <v/>
      </c>
      <c r="F199" s="68" t="str">
        <f>IF(【お客さま入力用】申込フォーム!E213="","",【お客さま入力用】申込フォーム!E213)</f>
        <v/>
      </c>
      <c r="G199" s="68" t="str">
        <f>IF(【お客さま入力用】申込フォーム!F213="","",【お客さま入力用】申込フォーム!F213)</f>
        <v/>
      </c>
      <c r="H199" s="68" t="str">
        <f>IF(【お客さま入力用】申込フォーム!G213="","",【お客さま入力用】申込フォーム!G213)</f>
        <v/>
      </c>
      <c r="I199" s="68" t="str">
        <f>IF(【お客さま入力用】申込フォーム!H213="","",【お客さま入力用】申込フォーム!H213)</f>
        <v/>
      </c>
      <c r="J199" s="68" t="str">
        <f>IF(【お客さま入力用】申込フォーム!I213="","",【お客さま入力用】申込フォーム!I213)</f>
        <v/>
      </c>
      <c r="K199" s="68" t="str">
        <f>IF(【お客さま入力用】申込フォーム!J213="","",【お客さま入力用】申込フォーム!J213)</f>
        <v/>
      </c>
      <c r="L199" s="68" t="str">
        <f>IF(【お客さま入力用】申込フォーム!K213="","",【お客さま入力用】申込フォーム!K213)</f>
        <v/>
      </c>
      <c r="M199" s="68" t="str">
        <f>IF(【お客さま入力用】申込フォーム!L213="","",【お客さま入力用】申込フォーム!L213)</f>
        <v/>
      </c>
      <c r="N199" s="68" t="str">
        <f>IF(【お客さま入力用】申込フォーム!M213="","",【お客さま入力用】申込フォーム!M213)</f>
        <v/>
      </c>
      <c r="O199" s="68" t="str">
        <f>IF(【お客さま入力用】申込フォーム!N213="","",【お客さま入力用】申込フォーム!N213)</f>
        <v/>
      </c>
      <c r="P199" s="68" t="str">
        <f>IF(【お客さま入力用】申込フォーム!O213="","",【お客さま入力用】申込フォーム!O213)</f>
        <v/>
      </c>
      <c r="Q199" s="68" t="str">
        <f>IF(【お客さま入力用】申込フォーム!P213="","",【お客さま入力用】申込フォーム!P213)</f>
        <v/>
      </c>
      <c r="R199" s="68" t="str">
        <f>IF(【お客さま入力用】申込フォーム!Q213="","",【お客さま入力用】申込フォーム!Q213)</f>
        <v/>
      </c>
      <c r="S199" s="68" t="str">
        <f>IF(【お客さま入力用】申込フォーム!T213="","",【お客さま入力用】申込フォーム!T213)</f>
        <v/>
      </c>
      <c r="T199" s="68" t="str">
        <f>IF(【お客さま入力用】申込フォーム!U213="","",【お客さま入力用】申込フォーム!U213)</f>
        <v/>
      </c>
      <c r="U199" s="68" t="str">
        <f>IF(【お客さま入力用】申込フォーム!V213="","",【お客さま入力用】申込フォーム!V213)</f>
        <v/>
      </c>
      <c r="V199" s="68" t="str">
        <f>IF(【お客さま入力用】申込フォーム!W213="","",【お客さま入力用】申込フォーム!W213)</f>
        <v/>
      </c>
      <c r="W199" s="68" t="str">
        <f>IF(【お客さま入力用】申込フォーム!X213="","",【お客さま入力用】申込フォーム!X213)</f>
        <v/>
      </c>
      <c r="X199" s="68" t="str">
        <f>IF(【お客さま入力用】申込フォーム!Y213="","",【お客さま入力用】申込フォーム!Y213)</f>
        <v/>
      </c>
      <c r="Y199" s="68" t="str">
        <f>IF(【お客さま入力用】申込フォーム!Z213="","",【お客さま入力用】申込フォーム!Z213)</f>
        <v/>
      </c>
      <c r="Z199" s="68" t="str">
        <f>IF(【お客さま入力用】申込フォーム!AA213="","",【お客さま入力用】申込フォーム!AA213)</f>
        <v/>
      </c>
      <c r="AA199" s="68" t="str">
        <f>IF(【お客さま入力用】申込フォーム!AB213="","",【お客さま入力用】申込フォーム!AB213)</f>
        <v/>
      </c>
      <c r="AB199" s="68" t="str">
        <f>IF(【お客さま入力用】申込フォーム!AC213="","",【お客さま入力用】申込フォーム!AC213)</f>
        <v/>
      </c>
      <c r="AC199" s="68" t="str">
        <f>IF(【お客さま入力用】申込フォーム!AD213="","",【お客さま入力用】申込フォーム!AD213)</f>
        <v/>
      </c>
      <c r="AD199" s="68" t="str">
        <f>IF(【お客さま入力用】申込フォーム!AE213="","",【お客さま入力用】申込フォーム!AE213)</f>
        <v/>
      </c>
      <c r="AE199" s="68" t="str">
        <f>IF(【お客さま入力用】申込フォーム!AF213="","",【お客さま入力用】申込フォーム!AF213)</f>
        <v/>
      </c>
      <c r="AF199" s="68" t="str">
        <f>IF(【お客さま入力用】申込フォーム!AG213="","",【お客さま入力用】申込フォーム!AG213)</f>
        <v/>
      </c>
      <c r="AG199" s="68" t="str">
        <f>IF(【お客さま入力用】申込フォーム!AH213="","",【お客さま入力用】申込フォーム!AH213)</f>
        <v/>
      </c>
      <c r="AH199" s="68" t="str">
        <f>IF(【お客さま入力用】申込フォーム!AI213="","",【お客さま入力用】申込フォーム!AI213)</f>
        <v/>
      </c>
      <c r="AI199" s="68" t="str">
        <f>IF(【お客さま入力用】申込フォーム!AJ213="","",【お客さま入力用】申込フォーム!AJ213)</f>
        <v/>
      </c>
      <c r="AJ199" s="68" t="str">
        <f>IF(【お客さま入力用】申込フォーム!AK213="","",【お客さま入力用】申込フォーム!AK213)</f>
        <v/>
      </c>
      <c r="AK199" s="68" t="str">
        <f>IF(【お客さま入力用】申込フォーム!AL213="","",【お客さま入力用】申込フォーム!AL213)</f>
        <v/>
      </c>
      <c r="AL199" s="68" t="str">
        <f>IF(【お客さま入力用】申込フォーム!AM213="","",【お客さま入力用】申込フォーム!AM213)</f>
        <v/>
      </c>
      <c r="AM199" s="68" t="str">
        <f>IF(【お客さま入力用】申込フォーム!AN213="","",【お客さま入力用】申込フォーム!AN213)</f>
        <v/>
      </c>
      <c r="AN199" s="68" t="str">
        <f>IF(【お客さま入力用】申込フォーム!AO213="","",【お客さま入力用】申込フォーム!AO213)</f>
        <v/>
      </c>
      <c r="AO199" s="68" t="str">
        <f>IF(【お客さま入力用】申込フォーム!AP213="","",【お客さま入力用】申込フォーム!AP213)</f>
        <v/>
      </c>
    </row>
    <row r="200" spans="2:41">
      <c r="B200" s="39">
        <v>193</v>
      </c>
      <c r="C200" s="39"/>
      <c r="D200" s="39"/>
      <c r="E200" s="68" t="str">
        <f>IF(【お客さま入力用】申込フォーム!C214="","",【お客さま入力用】申込フォーム!C214)</f>
        <v/>
      </c>
      <c r="F200" s="68" t="str">
        <f>IF(【お客さま入力用】申込フォーム!E214="","",【お客さま入力用】申込フォーム!E214)</f>
        <v/>
      </c>
      <c r="G200" s="68" t="str">
        <f>IF(【お客さま入力用】申込フォーム!F214="","",【お客さま入力用】申込フォーム!F214)</f>
        <v/>
      </c>
      <c r="H200" s="68" t="str">
        <f>IF(【お客さま入力用】申込フォーム!G214="","",【お客さま入力用】申込フォーム!G214)</f>
        <v/>
      </c>
      <c r="I200" s="68" t="str">
        <f>IF(【お客さま入力用】申込フォーム!H214="","",【お客さま入力用】申込フォーム!H214)</f>
        <v/>
      </c>
      <c r="J200" s="68" t="str">
        <f>IF(【お客さま入力用】申込フォーム!I214="","",【お客さま入力用】申込フォーム!I214)</f>
        <v/>
      </c>
      <c r="K200" s="68" t="str">
        <f>IF(【お客さま入力用】申込フォーム!J214="","",【お客さま入力用】申込フォーム!J214)</f>
        <v/>
      </c>
      <c r="L200" s="68" t="str">
        <f>IF(【お客さま入力用】申込フォーム!K214="","",【お客さま入力用】申込フォーム!K214)</f>
        <v/>
      </c>
      <c r="M200" s="68" t="str">
        <f>IF(【お客さま入力用】申込フォーム!L214="","",【お客さま入力用】申込フォーム!L214)</f>
        <v/>
      </c>
      <c r="N200" s="68" t="str">
        <f>IF(【お客さま入力用】申込フォーム!M214="","",【お客さま入力用】申込フォーム!M214)</f>
        <v/>
      </c>
      <c r="O200" s="68" t="str">
        <f>IF(【お客さま入力用】申込フォーム!N214="","",【お客さま入力用】申込フォーム!N214)</f>
        <v/>
      </c>
      <c r="P200" s="68" t="str">
        <f>IF(【お客さま入力用】申込フォーム!O214="","",【お客さま入力用】申込フォーム!O214)</f>
        <v/>
      </c>
      <c r="Q200" s="68" t="str">
        <f>IF(【お客さま入力用】申込フォーム!P214="","",【お客さま入力用】申込フォーム!P214)</f>
        <v/>
      </c>
      <c r="R200" s="68" t="str">
        <f>IF(【お客さま入力用】申込フォーム!Q214="","",【お客さま入力用】申込フォーム!Q214)</f>
        <v/>
      </c>
      <c r="S200" s="68" t="str">
        <f>IF(【お客さま入力用】申込フォーム!T214="","",【お客さま入力用】申込フォーム!T214)</f>
        <v/>
      </c>
      <c r="T200" s="68" t="str">
        <f>IF(【お客さま入力用】申込フォーム!U214="","",【お客さま入力用】申込フォーム!U214)</f>
        <v/>
      </c>
      <c r="U200" s="68" t="str">
        <f>IF(【お客さま入力用】申込フォーム!V214="","",【お客さま入力用】申込フォーム!V214)</f>
        <v/>
      </c>
      <c r="V200" s="68" t="str">
        <f>IF(【お客さま入力用】申込フォーム!W214="","",【お客さま入力用】申込フォーム!W214)</f>
        <v/>
      </c>
      <c r="W200" s="68" t="str">
        <f>IF(【お客さま入力用】申込フォーム!X214="","",【お客さま入力用】申込フォーム!X214)</f>
        <v/>
      </c>
      <c r="X200" s="68" t="str">
        <f>IF(【お客さま入力用】申込フォーム!Y214="","",【お客さま入力用】申込フォーム!Y214)</f>
        <v/>
      </c>
      <c r="Y200" s="68" t="str">
        <f>IF(【お客さま入力用】申込フォーム!Z214="","",【お客さま入力用】申込フォーム!Z214)</f>
        <v/>
      </c>
      <c r="Z200" s="68" t="str">
        <f>IF(【お客さま入力用】申込フォーム!AA214="","",【お客さま入力用】申込フォーム!AA214)</f>
        <v/>
      </c>
      <c r="AA200" s="68" t="str">
        <f>IF(【お客さま入力用】申込フォーム!AB214="","",【お客さま入力用】申込フォーム!AB214)</f>
        <v/>
      </c>
      <c r="AB200" s="68" t="str">
        <f>IF(【お客さま入力用】申込フォーム!AC214="","",【お客さま入力用】申込フォーム!AC214)</f>
        <v/>
      </c>
      <c r="AC200" s="68" t="str">
        <f>IF(【お客さま入力用】申込フォーム!AD214="","",【お客さま入力用】申込フォーム!AD214)</f>
        <v/>
      </c>
      <c r="AD200" s="68" t="str">
        <f>IF(【お客さま入力用】申込フォーム!AE214="","",【お客さま入力用】申込フォーム!AE214)</f>
        <v/>
      </c>
      <c r="AE200" s="68" t="str">
        <f>IF(【お客さま入力用】申込フォーム!AF214="","",【お客さま入力用】申込フォーム!AF214)</f>
        <v/>
      </c>
      <c r="AF200" s="68" t="str">
        <f>IF(【お客さま入力用】申込フォーム!AG214="","",【お客さま入力用】申込フォーム!AG214)</f>
        <v/>
      </c>
      <c r="AG200" s="68" t="str">
        <f>IF(【お客さま入力用】申込フォーム!AH214="","",【お客さま入力用】申込フォーム!AH214)</f>
        <v/>
      </c>
      <c r="AH200" s="68" t="str">
        <f>IF(【お客さま入力用】申込フォーム!AI214="","",【お客さま入力用】申込フォーム!AI214)</f>
        <v/>
      </c>
      <c r="AI200" s="68" t="str">
        <f>IF(【お客さま入力用】申込フォーム!AJ214="","",【お客さま入力用】申込フォーム!AJ214)</f>
        <v/>
      </c>
      <c r="AJ200" s="68" t="str">
        <f>IF(【お客さま入力用】申込フォーム!AK214="","",【お客さま入力用】申込フォーム!AK214)</f>
        <v/>
      </c>
      <c r="AK200" s="68" t="str">
        <f>IF(【お客さま入力用】申込フォーム!AL214="","",【お客さま入力用】申込フォーム!AL214)</f>
        <v/>
      </c>
      <c r="AL200" s="68" t="str">
        <f>IF(【お客さま入力用】申込フォーム!AM214="","",【お客さま入力用】申込フォーム!AM214)</f>
        <v/>
      </c>
      <c r="AM200" s="68" t="str">
        <f>IF(【お客さま入力用】申込フォーム!AN214="","",【お客さま入力用】申込フォーム!AN214)</f>
        <v/>
      </c>
      <c r="AN200" s="68" t="str">
        <f>IF(【お客さま入力用】申込フォーム!AO214="","",【お客さま入力用】申込フォーム!AO214)</f>
        <v/>
      </c>
      <c r="AO200" s="68" t="str">
        <f>IF(【お客さま入力用】申込フォーム!AP214="","",【お客さま入力用】申込フォーム!AP214)</f>
        <v/>
      </c>
    </row>
    <row r="201" spans="2:41">
      <c r="B201" s="39">
        <v>194</v>
      </c>
      <c r="C201" s="39"/>
      <c r="D201" s="39"/>
      <c r="E201" s="68" t="str">
        <f>IF(【お客さま入力用】申込フォーム!C215="","",【お客さま入力用】申込フォーム!C215)</f>
        <v/>
      </c>
      <c r="F201" s="68" t="str">
        <f>IF(【お客さま入力用】申込フォーム!E215="","",【お客さま入力用】申込フォーム!E215)</f>
        <v/>
      </c>
      <c r="G201" s="68" t="str">
        <f>IF(【お客さま入力用】申込フォーム!F215="","",【お客さま入力用】申込フォーム!F215)</f>
        <v/>
      </c>
      <c r="H201" s="68" t="str">
        <f>IF(【お客さま入力用】申込フォーム!G215="","",【お客さま入力用】申込フォーム!G215)</f>
        <v/>
      </c>
      <c r="I201" s="68" t="str">
        <f>IF(【お客さま入力用】申込フォーム!H215="","",【お客さま入力用】申込フォーム!H215)</f>
        <v/>
      </c>
      <c r="J201" s="68" t="str">
        <f>IF(【お客さま入力用】申込フォーム!I215="","",【お客さま入力用】申込フォーム!I215)</f>
        <v/>
      </c>
      <c r="K201" s="68" t="str">
        <f>IF(【お客さま入力用】申込フォーム!J215="","",【お客さま入力用】申込フォーム!J215)</f>
        <v/>
      </c>
      <c r="L201" s="68" t="str">
        <f>IF(【お客さま入力用】申込フォーム!K215="","",【お客さま入力用】申込フォーム!K215)</f>
        <v/>
      </c>
      <c r="M201" s="68" t="str">
        <f>IF(【お客さま入力用】申込フォーム!L215="","",【お客さま入力用】申込フォーム!L215)</f>
        <v/>
      </c>
      <c r="N201" s="68" t="str">
        <f>IF(【お客さま入力用】申込フォーム!M215="","",【お客さま入力用】申込フォーム!M215)</f>
        <v/>
      </c>
      <c r="O201" s="68" t="str">
        <f>IF(【お客さま入力用】申込フォーム!N215="","",【お客さま入力用】申込フォーム!N215)</f>
        <v/>
      </c>
      <c r="P201" s="68" t="str">
        <f>IF(【お客さま入力用】申込フォーム!O215="","",【お客さま入力用】申込フォーム!O215)</f>
        <v/>
      </c>
      <c r="Q201" s="68" t="str">
        <f>IF(【お客さま入力用】申込フォーム!P215="","",【お客さま入力用】申込フォーム!P215)</f>
        <v/>
      </c>
      <c r="R201" s="68" t="str">
        <f>IF(【お客さま入力用】申込フォーム!Q215="","",【お客さま入力用】申込フォーム!Q215)</f>
        <v/>
      </c>
      <c r="S201" s="68" t="str">
        <f>IF(【お客さま入力用】申込フォーム!T215="","",【お客さま入力用】申込フォーム!T215)</f>
        <v/>
      </c>
      <c r="T201" s="68" t="str">
        <f>IF(【お客さま入力用】申込フォーム!U215="","",【お客さま入力用】申込フォーム!U215)</f>
        <v/>
      </c>
      <c r="U201" s="68" t="str">
        <f>IF(【お客さま入力用】申込フォーム!V215="","",【お客さま入力用】申込フォーム!V215)</f>
        <v/>
      </c>
      <c r="V201" s="68" t="str">
        <f>IF(【お客さま入力用】申込フォーム!W215="","",【お客さま入力用】申込フォーム!W215)</f>
        <v/>
      </c>
      <c r="W201" s="68" t="str">
        <f>IF(【お客さま入力用】申込フォーム!X215="","",【お客さま入力用】申込フォーム!X215)</f>
        <v/>
      </c>
      <c r="X201" s="68" t="str">
        <f>IF(【お客さま入力用】申込フォーム!Y215="","",【お客さま入力用】申込フォーム!Y215)</f>
        <v/>
      </c>
      <c r="Y201" s="68" t="str">
        <f>IF(【お客さま入力用】申込フォーム!Z215="","",【お客さま入力用】申込フォーム!Z215)</f>
        <v/>
      </c>
      <c r="Z201" s="68" t="str">
        <f>IF(【お客さま入力用】申込フォーム!AA215="","",【お客さま入力用】申込フォーム!AA215)</f>
        <v/>
      </c>
      <c r="AA201" s="68" t="str">
        <f>IF(【お客さま入力用】申込フォーム!AB215="","",【お客さま入力用】申込フォーム!AB215)</f>
        <v/>
      </c>
      <c r="AB201" s="68" t="str">
        <f>IF(【お客さま入力用】申込フォーム!AC215="","",【お客さま入力用】申込フォーム!AC215)</f>
        <v/>
      </c>
      <c r="AC201" s="68" t="str">
        <f>IF(【お客さま入力用】申込フォーム!AD215="","",【お客さま入力用】申込フォーム!AD215)</f>
        <v/>
      </c>
      <c r="AD201" s="68" t="str">
        <f>IF(【お客さま入力用】申込フォーム!AE215="","",【お客さま入力用】申込フォーム!AE215)</f>
        <v/>
      </c>
      <c r="AE201" s="68" t="str">
        <f>IF(【お客さま入力用】申込フォーム!AF215="","",【お客さま入力用】申込フォーム!AF215)</f>
        <v/>
      </c>
      <c r="AF201" s="68" t="str">
        <f>IF(【お客さま入力用】申込フォーム!AG215="","",【お客さま入力用】申込フォーム!AG215)</f>
        <v/>
      </c>
      <c r="AG201" s="68" t="str">
        <f>IF(【お客さま入力用】申込フォーム!AH215="","",【お客さま入力用】申込フォーム!AH215)</f>
        <v/>
      </c>
      <c r="AH201" s="68" t="str">
        <f>IF(【お客さま入力用】申込フォーム!AI215="","",【お客さま入力用】申込フォーム!AI215)</f>
        <v/>
      </c>
      <c r="AI201" s="68" t="str">
        <f>IF(【お客さま入力用】申込フォーム!AJ215="","",【お客さま入力用】申込フォーム!AJ215)</f>
        <v/>
      </c>
      <c r="AJ201" s="68" t="str">
        <f>IF(【お客さま入力用】申込フォーム!AK215="","",【お客さま入力用】申込フォーム!AK215)</f>
        <v/>
      </c>
      <c r="AK201" s="68" t="str">
        <f>IF(【お客さま入力用】申込フォーム!AL215="","",【お客さま入力用】申込フォーム!AL215)</f>
        <v/>
      </c>
      <c r="AL201" s="68" t="str">
        <f>IF(【お客さま入力用】申込フォーム!AM215="","",【お客さま入力用】申込フォーム!AM215)</f>
        <v/>
      </c>
      <c r="AM201" s="68" t="str">
        <f>IF(【お客さま入力用】申込フォーム!AN215="","",【お客さま入力用】申込フォーム!AN215)</f>
        <v/>
      </c>
      <c r="AN201" s="68" t="str">
        <f>IF(【お客さま入力用】申込フォーム!AO215="","",【お客さま入力用】申込フォーム!AO215)</f>
        <v/>
      </c>
      <c r="AO201" s="68" t="str">
        <f>IF(【お客さま入力用】申込フォーム!AP215="","",【お客さま入力用】申込フォーム!AP215)</f>
        <v/>
      </c>
    </row>
    <row r="202" spans="2:41">
      <c r="B202" s="39">
        <v>195</v>
      </c>
      <c r="C202" s="39"/>
      <c r="D202" s="39"/>
      <c r="E202" s="68" t="str">
        <f>IF(【お客さま入力用】申込フォーム!C216="","",【お客さま入力用】申込フォーム!C216)</f>
        <v/>
      </c>
      <c r="F202" s="68" t="str">
        <f>IF(【お客さま入力用】申込フォーム!E216="","",【お客さま入力用】申込フォーム!E216)</f>
        <v/>
      </c>
      <c r="G202" s="68" t="str">
        <f>IF(【お客さま入力用】申込フォーム!F216="","",【お客さま入力用】申込フォーム!F216)</f>
        <v/>
      </c>
      <c r="H202" s="68" t="str">
        <f>IF(【お客さま入力用】申込フォーム!G216="","",【お客さま入力用】申込フォーム!G216)</f>
        <v/>
      </c>
      <c r="I202" s="68" t="str">
        <f>IF(【お客さま入力用】申込フォーム!H216="","",【お客さま入力用】申込フォーム!H216)</f>
        <v/>
      </c>
      <c r="J202" s="68" t="str">
        <f>IF(【お客さま入力用】申込フォーム!I216="","",【お客さま入力用】申込フォーム!I216)</f>
        <v/>
      </c>
      <c r="K202" s="68" t="str">
        <f>IF(【お客さま入力用】申込フォーム!J216="","",【お客さま入力用】申込フォーム!J216)</f>
        <v/>
      </c>
      <c r="L202" s="68" t="str">
        <f>IF(【お客さま入力用】申込フォーム!K216="","",【お客さま入力用】申込フォーム!K216)</f>
        <v/>
      </c>
      <c r="M202" s="68" t="str">
        <f>IF(【お客さま入力用】申込フォーム!L216="","",【お客さま入力用】申込フォーム!L216)</f>
        <v/>
      </c>
      <c r="N202" s="68" t="str">
        <f>IF(【お客さま入力用】申込フォーム!M216="","",【お客さま入力用】申込フォーム!M216)</f>
        <v/>
      </c>
      <c r="O202" s="68" t="str">
        <f>IF(【お客さま入力用】申込フォーム!N216="","",【お客さま入力用】申込フォーム!N216)</f>
        <v/>
      </c>
      <c r="P202" s="68" t="str">
        <f>IF(【お客さま入力用】申込フォーム!O216="","",【お客さま入力用】申込フォーム!O216)</f>
        <v/>
      </c>
      <c r="Q202" s="68" t="str">
        <f>IF(【お客さま入力用】申込フォーム!P216="","",【お客さま入力用】申込フォーム!P216)</f>
        <v/>
      </c>
      <c r="R202" s="68" t="str">
        <f>IF(【お客さま入力用】申込フォーム!Q216="","",【お客さま入力用】申込フォーム!Q216)</f>
        <v/>
      </c>
      <c r="S202" s="68" t="str">
        <f>IF(【お客さま入力用】申込フォーム!T216="","",【お客さま入力用】申込フォーム!T216)</f>
        <v/>
      </c>
      <c r="T202" s="68" t="str">
        <f>IF(【お客さま入力用】申込フォーム!U216="","",【お客さま入力用】申込フォーム!U216)</f>
        <v/>
      </c>
      <c r="U202" s="68" t="str">
        <f>IF(【お客さま入力用】申込フォーム!V216="","",【お客さま入力用】申込フォーム!V216)</f>
        <v/>
      </c>
      <c r="V202" s="68" t="str">
        <f>IF(【お客さま入力用】申込フォーム!W216="","",【お客さま入力用】申込フォーム!W216)</f>
        <v/>
      </c>
      <c r="W202" s="68" t="str">
        <f>IF(【お客さま入力用】申込フォーム!X216="","",【お客さま入力用】申込フォーム!X216)</f>
        <v/>
      </c>
      <c r="X202" s="68" t="str">
        <f>IF(【お客さま入力用】申込フォーム!Y216="","",【お客さま入力用】申込フォーム!Y216)</f>
        <v/>
      </c>
      <c r="Y202" s="68" t="str">
        <f>IF(【お客さま入力用】申込フォーム!Z216="","",【お客さま入力用】申込フォーム!Z216)</f>
        <v/>
      </c>
      <c r="Z202" s="68" t="str">
        <f>IF(【お客さま入力用】申込フォーム!AA216="","",【お客さま入力用】申込フォーム!AA216)</f>
        <v/>
      </c>
      <c r="AA202" s="68" t="str">
        <f>IF(【お客さま入力用】申込フォーム!AB216="","",【お客さま入力用】申込フォーム!AB216)</f>
        <v/>
      </c>
      <c r="AB202" s="68" t="str">
        <f>IF(【お客さま入力用】申込フォーム!AC216="","",【お客さま入力用】申込フォーム!AC216)</f>
        <v/>
      </c>
      <c r="AC202" s="68" t="str">
        <f>IF(【お客さま入力用】申込フォーム!AD216="","",【お客さま入力用】申込フォーム!AD216)</f>
        <v/>
      </c>
      <c r="AD202" s="68" t="str">
        <f>IF(【お客さま入力用】申込フォーム!AE216="","",【お客さま入力用】申込フォーム!AE216)</f>
        <v/>
      </c>
      <c r="AE202" s="68" t="str">
        <f>IF(【お客さま入力用】申込フォーム!AF216="","",【お客さま入力用】申込フォーム!AF216)</f>
        <v/>
      </c>
      <c r="AF202" s="68" t="str">
        <f>IF(【お客さま入力用】申込フォーム!AG216="","",【お客さま入力用】申込フォーム!AG216)</f>
        <v/>
      </c>
      <c r="AG202" s="68" t="str">
        <f>IF(【お客さま入力用】申込フォーム!AH216="","",【お客さま入力用】申込フォーム!AH216)</f>
        <v/>
      </c>
      <c r="AH202" s="68" t="str">
        <f>IF(【お客さま入力用】申込フォーム!AI216="","",【お客さま入力用】申込フォーム!AI216)</f>
        <v/>
      </c>
      <c r="AI202" s="68" t="str">
        <f>IF(【お客さま入力用】申込フォーム!AJ216="","",【お客さま入力用】申込フォーム!AJ216)</f>
        <v/>
      </c>
      <c r="AJ202" s="68" t="str">
        <f>IF(【お客さま入力用】申込フォーム!AK216="","",【お客さま入力用】申込フォーム!AK216)</f>
        <v/>
      </c>
      <c r="AK202" s="68" t="str">
        <f>IF(【お客さま入力用】申込フォーム!AL216="","",【お客さま入力用】申込フォーム!AL216)</f>
        <v/>
      </c>
      <c r="AL202" s="68" t="str">
        <f>IF(【お客さま入力用】申込フォーム!AM216="","",【お客さま入力用】申込フォーム!AM216)</f>
        <v/>
      </c>
      <c r="AM202" s="68" t="str">
        <f>IF(【お客さま入力用】申込フォーム!AN216="","",【お客さま入力用】申込フォーム!AN216)</f>
        <v/>
      </c>
      <c r="AN202" s="68" t="str">
        <f>IF(【お客さま入力用】申込フォーム!AO216="","",【お客さま入力用】申込フォーム!AO216)</f>
        <v/>
      </c>
      <c r="AO202" s="68" t="str">
        <f>IF(【お客さま入力用】申込フォーム!AP216="","",【お客さま入力用】申込フォーム!AP216)</f>
        <v/>
      </c>
    </row>
    <row r="203" spans="2:41">
      <c r="B203" s="39">
        <v>196</v>
      </c>
      <c r="C203" s="39"/>
      <c r="D203" s="39"/>
      <c r="E203" s="68" t="str">
        <f>IF(【お客さま入力用】申込フォーム!C217="","",【お客さま入力用】申込フォーム!C217)</f>
        <v/>
      </c>
      <c r="F203" s="68" t="str">
        <f>IF(【お客さま入力用】申込フォーム!E217="","",【お客さま入力用】申込フォーム!E217)</f>
        <v/>
      </c>
      <c r="G203" s="68" t="str">
        <f>IF(【お客さま入力用】申込フォーム!F217="","",【お客さま入力用】申込フォーム!F217)</f>
        <v/>
      </c>
      <c r="H203" s="68" t="str">
        <f>IF(【お客さま入力用】申込フォーム!G217="","",【お客さま入力用】申込フォーム!G217)</f>
        <v/>
      </c>
      <c r="I203" s="68" t="str">
        <f>IF(【お客さま入力用】申込フォーム!H217="","",【お客さま入力用】申込フォーム!H217)</f>
        <v/>
      </c>
      <c r="J203" s="68" t="str">
        <f>IF(【お客さま入力用】申込フォーム!I217="","",【お客さま入力用】申込フォーム!I217)</f>
        <v/>
      </c>
      <c r="K203" s="68" t="str">
        <f>IF(【お客さま入力用】申込フォーム!J217="","",【お客さま入力用】申込フォーム!J217)</f>
        <v/>
      </c>
      <c r="L203" s="68" t="str">
        <f>IF(【お客さま入力用】申込フォーム!K217="","",【お客さま入力用】申込フォーム!K217)</f>
        <v/>
      </c>
      <c r="M203" s="68" t="str">
        <f>IF(【お客さま入力用】申込フォーム!L217="","",【お客さま入力用】申込フォーム!L217)</f>
        <v/>
      </c>
      <c r="N203" s="68" t="str">
        <f>IF(【お客さま入力用】申込フォーム!M217="","",【お客さま入力用】申込フォーム!M217)</f>
        <v/>
      </c>
      <c r="O203" s="68" t="str">
        <f>IF(【お客さま入力用】申込フォーム!N217="","",【お客さま入力用】申込フォーム!N217)</f>
        <v/>
      </c>
      <c r="P203" s="68" t="str">
        <f>IF(【お客さま入力用】申込フォーム!O217="","",【お客さま入力用】申込フォーム!O217)</f>
        <v/>
      </c>
      <c r="Q203" s="68" t="str">
        <f>IF(【お客さま入力用】申込フォーム!P217="","",【お客さま入力用】申込フォーム!P217)</f>
        <v/>
      </c>
      <c r="R203" s="68" t="str">
        <f>IF(【お客さま入力用】申込フォーム!Q217="","",【お客さま入力用】申込フォーム!Q217)</f>
        <v/>
      </c>
      <c r="S203" s="68" t="str">
        <f>IF(【お客さま入力用】申込フォーム!T217="","",【お客さま入力用】申込フォーム!T217)</f>
        <v/>
      </c>
      <c r="T203" s="68" t="str">
        <f>IF(【お客さま入力用】申込フォーム!U217="","",【お客さま入力用】申込フォーム!U217)</f>
        <v/>
      </c>
      <c r="U203" s="68" t="str">
        <f>IF(【お客さま入力用】申込フォーム!V217="","",【お客さま入力用】申込フォーム!V217)</f>
        <v/>
      </c>
      <c r="V203" s="68" t="str">
        <f>IF(【お客さま入力用】申込フォーム!W217="","",【お客さま入力用】申込フォーム!W217)</f>
        <v/>
      </c>
      <c r="W203" s="68" t="str">
        <f>IF(【お客さま入力用】申込フォーム!X217="","",【お客さま入力用】申込フォーム!X217)</f>
        <v/>
      </c>
      <c r="X203" s="68" t="str">
        <f>IF(【お客さま入力用】申込フォーム!Y217="","",【お客さま入力用】申込フォーム!Y217)</f>
        <v/>
      </c>
      <c r="Y203" s="68" t="str">
        <f>IF(【お客さま入力用】申込フォーム!Z217="","",【お客さま入力用】申込フォーム!Z217)</f>
        <v/>
      </c>
      <c r="Z203" s="68" t="str">
        <f>IF(【お客さま入力用】申込フォーム!AA217="","",【お客さま入力用】申込フォーム!AA217)</f>
        <v/>
      </c>
      <c r="AA203" s="68" t="str">
        <f>IF(【お客さま入力用】申込フォーム!AB217="","",【お客さま入力用】申込フォーム!AB217)</f>
        <v/>
      </c>
      <c r="AB203" s="68" t="str">
        <f>IF(【お客さま入力用】申込フォーム!AC217="","",【お客さま入力用】申込フォーム!AC217)</f>
        <v/>
      </c>
      <c r="AC203" s="68" t="str">
        <f>IF(【お客さま入力用】申込フォーム!AD217="","",【お客さま入力用】申込フォーム!AD217)</f>
        <v/>
      </c>
      <c r="AD203" s="68" t="str">
        <f>IF(【お客さま入力用】申込フォーム!AE217="","",【お客さま入力用】申込フォーム!AE217)</f>
        <v/>
      </c>
      <c r="AE203" s="68" t="str">
        <f>IF(【お客さま入力用】申込フォーム!AF217="","",【お客さま入力用】申込フォーム!AF217)</f>
        <v/>
      </c>
      <c r="AF203" s="68" t="str">
        <f>IF(【お客さま入力用】申込フォーム!AG217="","",【お客さま入力用】申込フォーム!AG217)</f>
        <v/>
      </c>
      <c r="AG203" s="68" t="str">
        <f>IF(【お客さま入力用】申込フォーム!AH217="","",【お客さま入力用】申込フォーム!AH217)</f>
        <v/>
      </c>
      <c r="AH203" s="68" t="str">
        <f>IF(【お客さま入力用】申込フォーム!AI217="","",【お客さま入力用】申込フォーム!AI217)</f>
        <v/>
      </c>
      <c r="AI203" s="68" t="str">
        <f>IF(【お客さま入力用】申込フォーム!AJ217="","",【お客さま入力用】申込フォーム!AJ217)</f>
        <v/>
      </c>
      <c r="AJ203" s="68" t="str">
        <f>IF(【お客さま入力用】申込フォーム!AK217="","",【お客さま入力用】申込フォーム!AK217)</f>
        <v/>
      </c>
      <c r="AK203" s="68" t="str">
        <f>IF(【お客さま入力用】申込フォーム!AL217="","",【お客さま入力用】申込フォーム!AL217)</f>
        <v/>
      </c>
      <c r="AL203" s="68" t="str">
        <f>IF(【お客さま入力用】申込フォーム!AM217="","",【お客さま入力用】申込フォーム!AM217)</f>
        <v/>
      </c>
      <c r="AM203" s="68" t="str">
        <f>IF(【お客さま入力用】申込フォーム!AN217="","",【お客さま入力用】申込フォーム!AN217)</f>
        <v/>
      </c>
      <c r="AN203" s="68" t="str">
        <f>IF(【お客さま入力用】申込フォーム!AO217="","",【お客さま入力用】申込フォーム!AO217)</f>
        <v/>
      </c>
      <c r="AO203" s="68" t="str">
        <f>IF(【お客さま入力用】申込フォーム!AP217="","",【お客さま入力用】申込フォーム!AP217)</f>
        <v/>
      </c>
    </row>
    <row r="204" spans="2:41">
      <c r="B204" s="39">
        <v>197</v>
      </c>
      <c r="C204" s="39"/>
      <c r="D204" s="39"/>
      <c r="E204" s="68" t="str">
        <f>IF(【お客さま入力用】申込フォーム!C218="","",【お客さま入力用】申込フォーム!C218)</f>
        <v/>
      </c>
      <c r="F204" s="68" t="str">
        <f>IF(【お客さま入力用】申込フォーム!E218="","",【お客さま入力用】申込フォーム!E218)</f>
        <v/>
      </c>
      <c r="G204" s="68" t="str">
        <f>IF(【お客さま入力用】申込フォーム!F218="","",【お客さま入力用】申込フォーム!F218)</f>
        <v/>
      </c>
      <c r="H204" s="68" t="str">
        <f>IF(【お客さま入力用】申込フォーム!G218="","",【お客さま入力用】申込フォーム!G218)</f>
        <v/>
      </c>
      <c r="I204" s="68" t="str">
        <f>IF(【お客さま入力用】申込フォーム!H218="","",【お客さま入力用】申込フォーム!H218)</f>
        <v/>
      </c>
      <c r="J204" s="68" t="str">
        <f>IF(【お客さま入力用】申込フォーム!I218="","",【お客さま入力用】申込フォーム!I218)</f>
        <v/>
      </c>
      <c r="K204" s="68" t="str">
        <f>IF(【お客さま入力用】申込フォーム!J218="","",【お客さま入力用】申込フォーム!J218)</f>
        <v/>
      </c>
      <c r="L204" s="68" t="str">
        <f>IF(【お客さま入力用】申込フォーム!K218="","",【お客さま入力用】申込フォーム!K218)</f>
        <v/>
      </c>
      <c r="M204" s="68" t="str">
        <f>IF(【お客さま入力用】申込フォーム!L218="","",【お客さま入力用】申込フォーム!L218)</f>
        <v/>
      </c>
      <c r="N204" s="68" t="str">
        <f>IF(【お客さま入力用】申込フォーム!M218="","",【お客さま入力用】申込フォーム!M218)</f>
        <v/>
      </c>
      <c r="O204" s="68" t="str">
        <f>IF(【お客さま入力用】申込フォーム!N218="","",【お客さま入力用】申込フォーム!N218)</f>
        <v/>
      </c>
      <c r="P204" s="68" t="str">
        <f>IF(【お客さま入力用】申込フォーム!O218="","",【お客さま入力用】申込フォーム!O218)</f>
        <v/>
      </c>
      <c r="Q204" s="68" t="str">
        <f>IF(【お客さま入力用】申込フォーム!P218="","",【お客さま入力用】申込フォーム!P218)</f>
        <v/>
      </c>
      <c r="R204" s="68" t="str">
        <f>IF(【お客さま入力用】申込フォーム!Q218="","",【お客さま入力用】申込フォーム!Q218)</f>
        <v/>
      </c>
      <c r="S204" s="68" t="str">
        <f>IF(【お客さま入力用】申込フォーム!T218="","",【お客さま入力用】申込フォーム!T218)</f>
        <v/>
      </c>
      <c r="T204" s="68" t="str">
        <f>IF(【お客さま入力用】申込フォーム!U218="","",【お客さま入力用】申込フォーム!U218)</f>
        <v/>
      </c>
      <c r="U204" s="68" t="str">
        <f>IF(【お客さま入力用】申込フォーム!V218="","",【お客さま入力用】申込フォーム!V218)</f>
        <v/>
      </c>
      <c r="V204" s="68" t="str">
        <f>IF(【お客さま入力用】申込フォーム!W218="","",【お客さま入力用】申込フォーム!W218)</f>
        <v/>
      </c>
      <c r="W204" s="68" t="str">
        <f>IF(【お客さま入力用】申込フォーム!X218="","",【お客さま入力用】申込フォーム!X218)</f>
        <v/>
      </c>
      <c r="X204" s="68" t="str">
        <f>IF(【お客さま入力用】申込フォーム!Y218="","",【お客さま入力用】申込フォーム!Y218)</f>
        <v/>
      </c>
      <c r="Y204" s="68" t="str">
        <f>IF(【お客さま入力用】申込フォーム!Z218="","",【お客さま入力用】申込フォーム!Z218)</f>
        <v/>
      </c>
      <c r="Z204" s="68" t="str">
        <f>IF(【お客さま入力用】申込フォーム!AA218="","",【お客さま入力用】申込フォーム!AA218)</f>
        <v/>
      </c>
      <c r="AA204" s="68" t="str">
        <f>IF(【お客さま入力用】申込フォーム!AB218="","",【お客さま入力用】申込フォーム!AB218)</f>
        <v/>
      </c>
      <c r="AB204" s="68" t="str">
        <f>IF(【お客さま入力用】申込フォーム!AC218="","",【お客さま入力用】申込フォーム!AC218)</f>
        <v/>
      </c>
      <c r="AC204" s="68" t="str">
        <f>IF(【お客さま入力用】申込フォーム!AD218="","",【お客さま入力用】申込フォーム!AD218)</f>
        <v/>
      </c>
      <c r="AD204" s="68" t="str">
        <f>IF(【お客さま入力用】申込フォーム!AE218="","",【お客さま入力用】申込フォーム!AE218)</f>
        <v/>
      </c>
      <c r="AE204" s="68" t="str">
        <f>IF(【お客さま入力用】申込フォーム!AF218="","",【お客さま入力用】申込フォーム!AF218)</f>
        <v/>
      </c>
      <c r="AF204" s="68" t="str">
        <f>IF(【お客さま入力用】申込フォーム!AG218="","",【お客さま入力用】申込フォーム!AG218)</f>
        <v/>
      </c>
      <c r="AG204" s="68" t="str">
        <f>IF(【お客さま入力用】申込フォーム!AH218="","",【お客さま入力用】申込フォーム!AH218)</f>
        <v/>
      </c>
      <c r="AH204" s="68" t="str">
        <f>IF(【お客さま入力用】申込フォーム!AI218="","",【お客さま入力用】申込フォーム!AI218)</f>
        <v/>
      </c>
      <c r="AI204" s="68" t="str">
        <f>IF(【お客さま入力用】申込フォーム!AJ218="","",【お客さま入力用】申込フォーム!AJ218)</f>
        <v/>
      </c>
      <c r="AJ204" s="68" t="str">
        <f>IF(【お客さま入力用】申込フォーム!AK218="","",【お客さま入力用】申込フォーム!AK218)</f>
        <v/>
      </c>
      <c r="AK204" s="68" t="str">
        <f>IF(【お客さま入力用】申込フォーム!AL218="","",【お客さま入力用】申込フォーム!AL218)</f>
        <v/>
      </c>
      <c r="AL204" s="68" t="str">
        <f>IF(【お客さま入力用】申込フォーム!AM218="","",【お客さま入力用】申込フォーム!AM218)</f>
        <v/>
      </c>
      <c r="AM204" s="68" t="str">
        <f>IF(【お客さま入力用】申込フォーム!AN218="","",【お客さま入力用】申込フォーム!AN218)</f>
        <v/>
      </c>
      <c r="AN204" s="68" t="str">
        <f>IF(【お客さま入力用】申込フォーム!AO218="","",【お客さま入力用】申込フォーム!AO218)</f>
        <v/>
      </c>
      <c r="AO204" s="68" t="str">
        <f>IF(【お客さま入力用】申込フォーム!AP218="","",【お客さま入力用】申込フォーム!AP218)</f>
        <v/>
      </c>
    </row>
    <row r="205" spans="2:41">
      <c r="B205" s="39">
        <v>198</v>
      </c>
      <c r="C205" s="39"/>
      <c r="D205" s="39"/>
      <c r="E205" s="68" t="str">
        <f>IF(【お客さま入力用】申込フォーム!C219="","",【お客さま入力用】申込フォーム!C219)</f>
        <v/>
      </c>
      <c r="F205" s="68" t="str">
        <f>IF(【お客さま入力用】申込フォーム!E219="","",【お客さま入力用】申込フォーム!E219)</f>
        <v/>
      </c>
      <c r="G205" s="68" t="str">
        <f>IF(【お客さま入力用】申込フォーム!F219="","",【お客さま入力用】申込フォーム!F219)</f>
        <v/>
      </c>
      <c r="H205" s="68" t="str">
        <f>IF(【お客さま入力用】申込フォーム!G219="","",【お客さま入力用】申込フォーム!G219)</f>
        <v/>
      </c>
      <c r="I205" s="68" t="str">
        <f>IF(【お客さま入力用】申込フォーム!H219="","",【お客さま入力用】申込フォーム!H219)</f>
        <v/>
      </c>
      <c r="J205" s="68" t="str">
        <f>IF(【お客さま入力用】申込フォーム!I219="","",【お客さま入力用】申込フォーム!I219)</f>
        <v/>
      </c>
      <c r="K205" s="68" t="str">
        <f>IF(【お客さま入力用】申込フォーム!J219="","",【お客さま入力用】申込フォーム!J219)</f>
        <v/>
      </c>
      <c r="L205" s="68" t="str">
        <f>IF(【お客さま入力用】申込フォーム!K219="","",【お客さま入力用】申込フォーム!K219)</f>
        <v/>
      </c>
      <c r="M205" s="68" t="str">
        <f>IF(【お客さま入力用】申込フォーム!L219="","",【お客さま入力用】申込フォーム!L219)</f>
        <v/>
      </c>
      <c r="N205" s="68" t="str">
        <f>IF(【お客さま入力用】申込フォーム!M219="","",【お客さま入力用】申込フォーム!M219)</f>
        <v/>
      </c>
      <c r="O205" s="68" t="str">
        <f>IF(【お客さま入力用】申込フォーム!N219="","",【お客さま入力用】申込フォーム!N219)</f>
        <v/>
      </c>
      <c r="P205" s="68" t="str">
        <f>IF(【お客さま入力用】申込フォーム!O219="","",【お客さま入力用】申込フォーム!O219)</f>
        <v/>
      </c>
      <c r="Q205" s="68" t="str">
        <f>IF(【お客さま入力用】申込フォーム!P219="","",【お客さま入力用】申込フォーム!P219)</f>
        <v/>
      </c>
      <c r="R205" s="68" t="str">
        <f>IF(【お客さま入力用】申込フォーム!Q219="","",【お客さま入力用】申込フォーム!Q219)</f>
        <v/>
      </c>
      <c r="S205" s="68" t="str">
        <f>IF(【お客さま入力用】申込フォーム!T219="","",【お客さま入力用】申込フォーム!T219)</f>
        <v/>
      </c>
      <c r="T205" s="68" t="str">
        <f>IF(【お客さま入力用】申込フォーム!U219="","",【お客さま入力用】申込フォーム!U219)</f>
        <v/>
      </c>
      <c r="U205" s="68" t="str">
        <f>IF(【お客さま入力用】申込フォーム!V219="","",【お客さま入力用】申込フォーム!V219)</f>
        <v/>
      </c>
      <c r="V205" s="68" t="str">
        <f>IF(【お客さま入力用】申込フォーム!W219="","",【お客さま入力用】申込フォーム!W219)</f>
        <v/>
      </c>
      <c r="W205" s="68" t="str">
        <f>IF(【お客さま入力用】申込フォーム!X219="","",【お客さま入力用】申込フォーム!X219)</f>
        <v/>
      </c>
      <c r="X205" s="68" t="str">
        <f>IF(【お客さま入力用】申込フォーム!Y219="","",【お客さま入力用】申込フォーム!Y219)</f>
        <v/>
      </c>
      <c r="Y205" s="68" t="str">
        <f>IF(【お客さま入力用】申込フォーム!Z219="","",【お客さま入力用】申込フォーム!Z219)</f>
        <v/>
      </c>
      <c r="Z205" s="68" t="str">
        <f>IF(【お客さま入力用】申込フォーム!AA219="","",【お客さま入力用】申込フォーム!AA219)</f>
        <v/>
      </c>
      <c r="AA205" s="68" t="str">
        <f>IF(【お客さま入力用】申込フォーム!AB219="","",【お客さま入力用】申込フォーム!AB219)</f>
        <v/>
      </c>
      <c r="AB205" s="68" t="str">
        <f>IF(【お客さま入力用】申込フォーム!AC219="","",【お客さま入力用】申込フォーム!AC219)</f>
        <v/>
      </c>
      <c r="AC205" s="68" t="str">
        <f>IF(【お客さま入力用】申込フォーム!AD219="","",【お客さま入力用】申込フォーム!AD219)</f>
        <v/>
      </c>
      <c r="AD205" s="68" t="str">
        <f>IF(【お客さま入力用】申込フォーム!AE219="","",【お客さま入力用】申込フォーム!AE219)</f>
        <v/>
      </c>
      <c r="AE205" s="68" t="str">
        <f>IF(【お客さま入力用】申込フォーム!AF219="","",【お客さま入力用】申込フォーム!AF219)</f>
        <v/>
      </c>
      <c r="AF205" s="68" t="str">
        <f>IF(【お客さま入力用】申込フォーム!AG219="","",【お客さま入力用】申込フォーム!AG219)</f>
        <v/>
      </c>
      <c r="AG205" s="68" t="str">
        <f>IF(【お客さま入力用】申込フォーム!AH219="","",【お客さま入力用】申込フォーム!AH219)</f>
        <v/>
      </c>
      <c r="AH205" s="68" t="str">
        <f>IF(【お客さま入力用】申込フォーム!AI219="","",【お客さま入力用】申込フォーム!AI219)</f>
        <v/>
      </c>
      <c r="AI205" s="68" t="str">
        <f>IF(【お客さま入力用】申込フォーム!AJ219="","",【お客さま入力用】申込フォーム!AJ219)</f>
        <v/>
      </c>
      <c r="AJ205" s="68" t="str">
        <f>IF(【お客さま入力用】申込フォーム!AK219="","",【お客さま入力用】申込フォーム!AK219)</f>
        <v/>
      </c>
      <c r="AK205" s="68" t="str">
        <f>IF(【お客さま入力用】申込フォーム!AL219="","",【お客さま入力用】申込フォーム!AL219)</f>
        <v/>
      </c>
      <c r="AL205" s="68" t="str">
        <f>IF(【お客さま入力用】申込フォーム!AM219="","",【お客さま入力用】申込フォーム!AM219)</f>
        <v/>
      </c>
      <c r="AM205" s="68" t="str">
        <f>IF(【お客さま入力用】申込フォーム!AN219="","",【お客さま入力用】申込フォーム!AN219)</f>
        <v/>
      </c>
      <c r="AN205" s="68" t="str">
        <f>IF(【お客さま入力用】申込フォーム!AO219="","",【お客さま入力用】申込フォーム!AO219)</f>
        <v/>
      </c>
      <c r="AO205" s="68" t="str">
        <f>IF(【お客さま入力用】申込フォーム!AP219="","",【お客さま入力用】申込フォーム!AP219)</f>
        <v/>
      </c>
    </row>
    <row r="206" spans="2:41">
      <c r="B206" s="39">
        <v>199</v>
      </c>
      <c r="C206" s="39"/>
      <c r="D206" s="39"/>
      <c r="E206" s="68" t="str">
        <f>IF(【お客さま入力用】申込フォーム!C220="","",【お客さま入力用】申込フォーム!C220)</f>
        <v/>
      </c>
      <c r="F206" s="68" t="str">
        <f>IF(【お客さま入力用】申込フォーム!E220="","",【お客さま入力用】申込フォーム!E220)</f>
        <v/>
      </c>
      <c r="G206" s="68" t="str">
        <f>IF(【お客さま入力用】申込フォーム!F220="","",【お客さま入力用】申込フォーム!F220)</f>
        <v/>
      </c>
      <c r="H206" s="68" t="str">
        <f>IF(【お客さま入力用】申込フォーム!G220="","",【お客さま入力用】申込フォーム!G220)</f>
        <v/>
      </c>
      <c r="I206" s="68" t="str">
        <f>IF(【お客さま入力用】申込フォーム!H220="","",【お客さま入力用】申込フォーム!H220)</f>
        <v/>
      </c>
      <c r="J206" s="68" t="str">
        <f>IF(【お客さま入力用】申込フォーム!I220="","",【お客さま入力用】申込フォーム!I220)</f>
        <v/>
      </c>
      <c r="K206" s="68" t="str">
        <f>IF(【お客さま入力用】申込フォーム!J220="","",【お客さま入力用】申込フォーム!J220)</f>
        <v/>
      </c>
      <c r="L206" s="68" t="str">
        <f>IF(【お客さま入力用】申込フォーム!K220="","",【お客さま入力用】申込フォーム!K220)</f>
        <v/>
      </c>
      <c r="M206" s="68" t="str">
        <f>IF(【お客さま入力用】申込フォーム!L220="","",【お客さま入力用】申込フォーム!L220)</f>
        <v/>
      </c>
      <c r="N206" s="68" t="str">
        <f>IF(【お客さま入力用】申込フォーム!M220="","",【お客さま入力用】申込フォーム!M220)</f>
        <v/>
      </c>
      <c r="O206" s="68" t="str">
        <f>IF(【お客さま入力用】申込フォーム!N220="","",【お客さま入力用】申込フォーム!N220)</f>
        <v/>
      </c>
      <c r="P206" s="68" t="str">
        <f>IF(【お客さま入力用】申込フォーム!O220="","",【お客さま入力用】申込フォーム!O220)</f>
        <v/>
      </c>
      <c r="Q206" s="68" t="str">
        <f>IF(【お客さま入力用】申込フォーム!P220="","",【お客さま入力用】申込フォーム!P220)</f>
        <v/>
      </c>
      <c r="R206" s="68" t="str">
        <f>IF(【お客さま入力用】申込フォーム!Q220="","",【お客さま入力用】申込フォーム!Q220)</f>
        <v/>
      </c>
      <c r="S206" s="68" t="str">
        <f>IF(【お客さま入力用】申込フォーム!T220="","",【お客さま入力用】申込フォーム!T220)</f>
        <v/>
      </c>
      <c r="T206" s="68" t="str">
        <f>IF(【お客さま入力用】申込フォーム!U220="","",【お客さま入力用】申込フォーム!U220)</f>
        <v/>
      </c>
      <c r="U206" s="68" t="str">
        <f>IF(【お客さま入力用】申込フォーム!V220="","",【お客さま入力用】申込フォーム!V220)</f>
        <v/>
      </c>
      <c r="V206" s="68" t="str">
        <f>IF(【お客さま入力用】申込フォーム!W220="","",【お客さま入力用】申込フォーム!W220)</f>
        <v/>
      </c>
      <c r="W206" s="68" t="str">
        <f>IF(【お客さま入力用】申込フォーム!X220="","",【お客さま入力用】申込フォーム!X220)</f>
        <v/>
      </c>
      <c r="X206" s="68" t="str">
        <f>IF(【お客さま入力用】申込フォーム!Y220="","",【お客さま入力用】申込フォーム!Y220)</f>
        <v/>
      </c>
      <c r="Y206" s="68" t="str">
        <f>IF(【お客さま入力用】申込フォーム!Z220="","",【お客さま入力用】申込フォーム!Z220)</f>
        <v/>
      </c>
      <c r="Z206" s="68" t="str">
        <f>IF(【お客さま入力用】申込フォーム!AA220="","",【お客さま入力用】申込フォーム!AA220)</f>
        <v/>
      </c>
      <c r="AA206" s="68" t="str">
        <f>IF(【お客さま入力用】申込フォーム!AB220="","",【お客さま入力用】申込フォーム!AB220)</f>
        <v/>
      </c>
      <c r="AB206" s="68" t="str">
        <f>IF(【お客さま入力用】申込フォーム!AC220="","",【お客さま入力用】申込フォーム!AC220)</f>
        <v/>
      </c>
      <c r="AC206" s="68" t="str">
        <f>IF(【お客さま入力用】申込フォーム!AD220="","",【お客さま入力用】申込フォーム!AD220)</f>
        <v/>
      </c>
      <c r="AD206" s="68" t="str">
        <f>IF(【お客さま入力用】申込フォーム!AE220="","",【お客さま入力用】申込フォーム!AE220)</f>
        <v/>
      </c>
      <c r="AE206" s="68" t="str">
        <f>IF(【お客さま入力用】申込フォーム!AF220="","",【お客さま入力用】申込フォーム!AF220)</f>
        <v/>
      </c>
      <c r="AF206" s="68" t="str">
        <f>IF(【お客さま入力用】申込フォーム!AG220="","",【お客さま入力用】申込フォーム!AG220)</f>
        <v/>
      </c>
      <c r="AG206" s="68" t="str">
        <f>IF(【お客さま入力用】申込フォーム!AH220="","",【お客さま入力用】申込フォーム!AH220)</f>
        <v/>
      </c>
      <c r="AH206" s="68" t="str">
        <f>IF(【お客さま入力用】申込フォーム!AI220="","",【お客さま入力用】申込フォーム!AI220)</f>
        <v/>
      </c>
      <c r="AI206" s="68" t="str">
        <f>IF(【お客さま入力用】申込フォーム!AJ220="","",【お客さま入力用】申込フォーム!AJ220)</f>
        <v/>
      </c>
      <c r="AJ206" s="68" t="str">
        <f>IF(【お客さま入力用】申込フォーム!AK220="","",【お客さま入力用】申込フォーム!AK220)</f>
        <v/>
      </c>
      <c r="AK206" s="68" t="str">
        <f>IF(【お客さま入力用】申込フォーム!AL220="","",【お客さま入力用】申込フォーム!AL220)</f>
        <v/>
      </c>
      <c r="AL206" s="68" t="str">
        <f>IF(【お客さま入力用】申込フォーム!AM220="","",【お客さま入力用】申込フォーム!AM220)</f>
        <v/>
      </c>
      <c r="AM206" s="68" t="str">
        <f>IF(【お客さま入力用】申込フォーム!AN220="","",【お客さま入力用】申込フォーム!AN220)</f>
        <v/>
      </c>
      <c r="AN206" s="68" t="str">
        <f>IF(【お客さま入力用】申込フォーム!AO220="","",【お客さま入力用】申込フォーム!AO220)</f>
        <v/>
      </c>
      <c r="AO206" s="68" t="str">
        <f>IF(【お客さま入力用】申込フォーム!AP220="","",【お客さま入力用】申込フォーム!AP220)</f>
        <v/>
      </c>
    </row>
    <row r="207" spans="2:41" ht="16.5" thickBot="1">
      <c r="B207" s="53">
        <v>200</v>
      </c>
      <c r="C207" s="91"/>
      <c r="D207" s="91"/>
      <c r="E207" s="68" t="str">
        <f>IF(【お客さま入力用】申込フォーム!C221="","",【お客さま入力用】申込フォーム!C221)</f>
        <v/>
      </c>
      <c r="F207" s="68" t="str">
        <f>IF(【お客さま入力用】申込フォーム!E221="","",【お客さま入力用】申込フォーム!E221)</f>
        <v/>
      </c>
      <c r="G207" s="68" t="str">
        <f>IF(【お客さま入力用】申込フォーム!F221="","",【お客さま入力用】申込フォーム!F221)</f>
        <v/>
      </c>
      <c r="H207" s="68" t="str">
        <f>IF(【お客さま入力用】申込フォーム!G221="","",【お客さま入力用】申込フォーム!G221)</f>
        <v/>
      </c>
      <c r="I207" s="68" t="str">
        <f>IF(【お客さま入力用】申込フォーム!H221="","",【お客さま入力用】申込フォーム!H221)</f>
        <v/>
      </c>
      <c r="J207" s="68" t="str">
        <f>IF(【お客さま入力用】申込フォーム!I221="","",【お客さま入力用】申込フォーム!I221)</f>
        <v/>
      </c>
      <c r="K207" s="68" t="str">
        <f>IF(【お客さま入力用】申込フォーム!J221="","",【お客さま入力用】申込フォーム!J221)</f>
        <v/>
      </c>
      <c r="L207" s="68" t="str">
        <f>IF(【お客さま入力用】申込フォーム!K221="","",【お客さま入力用】申込フォーム!K221)</f>
        <v/>
      </c>
      <c r="M207" s="68" t="str">
        <f>IF(【お客さま入力用】申込フォーム!L221="","",【お客さま入力用】申込フォーム!L221)</f>
        <v/>
      </c>
      <c r="N207" s="68" t="str">
        <f>IF(【お客さま入力用】申込フォーム!M221="","",【お客さま入力用】申込フォーム!M221)</f>
        <v/>
      </c>
      <c r="O207" s="68" t="str">
        <f>IF(【お客さま入力用】申込フォーム!N221="","",【お客さま入力用】申込フォーム!N221)</f>
        <v/>
      </c>
      <c r="P207" s="68" t="str">
        <f>IF(【お客さま入力用】申込フォーム!O221="","",【お客さま入力用】申込フォーム!O221)</f>
        <v/>
      </c>
      <c r="Q207" s="68" t="str">
        <f>IF(【お客さま入力用】申込フォーム!P221="","",【お客さま入力用】申込フォーム!P221)</f>
        <v/>
      </c>
      <c r="R207" s="68" t="str">
        <f>IF(【お客さま入力用】申込フォーム!Q221="","",【お客さま入力用】申込フォーム!Q221)</f>
        <v/>
      </c>
      <c r="S207" s="68" t="str">
        <f>IF(【お客さま入力用】申込フォーム!T221="","",【お客さま入力用】申込フォーム!T221)</f>
        <v/>
      </c>
      <c r="T207" s="68" t="str">
        <f>IF(【お客さま入力用】申込フォーム!U221="","",【お客さま入力用】申込フォーム!U221)</f>
        <v/>
      </c>
      <c r="U207" s="68" t="str">
        <f>IF(【お客さま入力用】申込フォーム!V221="","",【お客さま入力用】申込フォーム!V221)</f>
        <v/>
      </c>
      <c r="V207" s="68" t="str">
        <f>IF(【お客さま入力用】申込フォーム!W221="","",【お客さま入力用】申込フォーム!W221)</f>
        <v/>
      </c>
      <c r="W207" s="68" t="str">
        <f>IF(【お客さま入力用】申込フォーム!X221="","",【お客さま入力用】申込フォーム!X221)</f>
        <v/>
      </c>
      <c r="X207" s="68" t="str">
        <f>IF(【お客さま入力用】申込フォーム!Y221="","",【お客さま入力用】申込フォーム!Y221)</f>
        <v/>
      </c>
      <c r="Y207" s="68" t="str">
        <f>IF(【お客さま入力用】申込フォーム!Z221="","",【お客さま入力用】申込フォーム!Z221)</f>
        <v/>
      </c>
      <c r="Z207" s="68" t="str">
        <f>IF(【お客さま入力用】申込フォーム!AA221="","",【お客さま入力用】申込フォーム!AA221)</f>
        <v/>
      </c>
      <c r="AA207" s="68" t="str">
        <f>IF(【お客さま入力用】申込フォーム!AB221="","",【お客さま入力用】申込フォーム!AB221)</f>
        <v/>
      </c>
      <c r="AB207" s="68" t="str">
        <f>IF(【お客さま入力用】申込フォーム!AC221="","",【お客さま入力用】申込フォーム!AC221)</f>
        <v/>
      </c>
      <c r="AC207" s="68" t="str">
        <f>IF(【お客さま入力用】申込フォーム!AD221="","",【お客さま入力用】申込フォーム!AD221)</f>
        <v/>
      </c>
      <c r="AD207" s="68" t="str">
        <f>IF(【お客さま入力用】申込フォーム!AE221="","",【お客さま入力用】申込フォーム!AE221)</f>
        <v/>
      </c>
      <c r="AE207" s="68" t="str">
        <f>IF(【お客さま入力用】申込フォーム!AF221="","",【お客さま入力用】申込フォーム!AF221)</f>
        <v/>
      </c>
      <c r="AF207" s="68" t="str">
        <f>IF(【お客さま入力用】申込フォーム!AG221="","",【お客さま入力用】申込フォーム!AG221)</f>
        <v/>
      </c>
      <c r="AG207" s="68" t="str">
        <f>IF(【お客さま入力用】申込フォーム!AH221="","",【お客さま入力用】申込フォーム!AH221)</f>
        <v/>
      </c>
      <c r="AH207" s="68" t="str">
        <f>IF(【お客さま入力用】申込フォーム!AI221="","",【お客さま入力用】申込フォーム!AI221)</f>
        <v/>
      </c>
      <c r="AI207" s="68" t="str">
        <f>IF(【お客さま入力用】申込フォーム!AJ221="","",【お客さま入力用】申込フォーム!AJ221)</f>
        <v/>
      </c>
      <c r="AJ207" s="68" t="str">
        <f>IF(【お客さま入力用】申込フォーム!AK221="","",【お客さま入力用】申込フォーム!AK221)</f>
        <v/>
      </c>
      <c r="AK207" s="68" t="str">
        <f>IF(【お客さま入力用】申込フォーム!AL221="","",【お客さま入力用】申込フォーム!AL221)</f>
        <v/>
      </c>
      <c r="AL207" s="68" t="str">
        <f>IF(【お客さま入力用】申込フォーム!AM221="","",【お客さま入力用】申込フォーム!AM221)</f>
        <v/>
      </c>
      <c r="AM207" s="68" t="str">
        <f>IF(【お客さま入力用】申込フォーム!AN221="","",【お客さま入力用】申込フォーム!AN221)</f>
        <v/>
      </c>
      <c r="AN207" s="68" t="str">
        <f>IF(【お客さま入力用】申込フォーム!AO221="","",【お客さま入力用】申込フォーム!AO221)</f>
        <v/>
      </c>
      <c r="AO207" s="68" t="str">
        <f>IF(【お客さま入力用】申込フォーム!AP221="","",【お客さま入力用】申込フォーム!AP221)</f>
        <v/>
      </c>
    </row>
    <row r="208" spans="2:41" ht="16.5" thickTop="1">
      <c r="B208" s="52" t="s">
        <v>422</v>
      </c>
      <c r="C208" s="52"/>
      <c r="D208" s="52"/>
      <c r="E208" s="88"/>
      <c r="F208" s="87"/>
      <c r="G208" s="87"/>
      <c r="H208" s="88"/>
      <c r="I208" s="87"/>
      <c r="J208" s="87"/>
      <c r="K208" s="88"/>
      <c r="L208" s="88"/>
      <c r="M208" s="88"/>
      <c r="N208" s="87"/>
      <c r="O208" s="87"/>
      <c r="P208" s="87"/>
      <c r="Q208" s="89">
        <f>SUM(Q8:Q207)</f>
        <v>0</v>
      </c>
      <c r="R208" s="90">
        <f>SUM(R8:R207)</f>
        <v>0</v>
      </c>
      <c r="S208" s="87"/>
      <c r="T208" s="87"/>
      <c r="U208" s="88"/>
      <c r="V208" s="87"/>
      <c r="W208" s="87"/>
      <c r="X208" s="88"/>
      <c r="Y208" s="87"/>
      <c r="Z208" s="87"/>
      <c r="AA208" s="88"/>
      <c r="AB208" s="88"/>
      <c r="AC208" s="88"/>
      <c r="AD208" s="87"/>
      <c r="AE208" s="87"/>
      <c r="AF208" s="87"/>
      <c r="AG208" s="88"/>
      <c r="AH208" s="87"/>
      <c r="AI208" s="87"/>
      <c r="AJ208" s="87"/>
      <c r="AK208" s="87"/>
      <c r="AL208" s="87"/>
      <c r="AM208" s="88"/>
      <c r="AN208" s="87"/>
      <c r="AO208" s="87"/>
    </row>
    <row r="209" spans="2:41">
      <c r="B209" s="40"/>
      <c r="C209" s="40"/>
      <c r="D209" s="40"/>
      <c r="E209" s="41"/>
      <c r="F209" s="42"/>
      <c r="G209" s="42"/>
      <c r="H209" s="41"/>
      <c r="I209" s="46"/>
      <c r="J209" s="40"/>
      <c r="K209" s="43"/>
      <c r="L209" s="43"/>
      <c r="M209" s="43"/>
      <c r="N209" s="40"/>
      <c r="O209" s="40"/>
      <c r="P209" s="40"/>
      <c r="Q209" s="44"/>
      <c r="R209" s="45"/>
      <c r="S209" s="40"/>
      <c r="T209" s="40"/>
      <c r="U209" s="43"/>
      <c r="V209" s="40"/>
      <c r="W209" s="40"/>
      <c r="X209" s="43"/>
      <c r="Y209" s="40"/>
      <c r="Z209" s="40"/>
      <c r="AA209" s="43"/>
      <c r="AB209" s="43"/>
      <c r="AC209" s="43"/>
      <c r="AD209" s="40"/>
      <c r="AE209" s="40"/>
      <c r="AF209" s="40"/>
      <c r="AG209" s="43"/>
      <c r="AH209" s="40"/>
      <c r="AI209" s="40"/>
      <c r="AJ209" s="40"/>
      <c r="AK209" s="40"/>
      <c r="AL209" s="40"/>
      <c r="AM209" s="43"/>
      <c r="AN209" s="40"/>
      <c r="AO209" s="40"/>
    </row>
    <row r="210" spans="2:41">
      <c r="B210" s="40" t="s">
        <v>429</v>
      </c>
      <c r="C210" s="40"/>
      <c r="D210" s="40"/>
      <c r="E210" s="40" t="s">
        <v>429</v>
      </c>
      <c r="F210" s="40" t="s">
        <v>429</v>
      </c>
      <c r="G210" s="40" t="s">
        <v>429</v>
      </c>
      <c r="H210" s="40" t="s">
        <v>429</v>
      </c>
      <c r="I210" s="40" t="s">
        <v>429</v>
      </c>
      <c r="J210" s="40" t="s">
        <v>429</v>
      </c>
      <c r="K210" s="40" t="s">
        <v>429</v>
      </c>
      <c r="L210" s="40" t="s">
        <v>429</v>
      </c>
      <c r="M210" s="40" t="s">
        <v>429</v>
      </c>
      <c r="N210" s="40" t="s">
        <v>429</v>
      </c>
      <c r="O210" s="40" t="s">
        <v>429</v>
      </c>
      <c r="P210" s="40" t="s">
        <v>429</v>
      </c>
      <c r="Q210" s="40" t="s">
        <v>429</v>
      </c>
      <c r="R210" s="40" t="s">
        <v>429</v>
      </c>
      <c r="S210" s="40" t="s">
        <v>429</v>
      </c>
      <c r="T210" s="40" t="s">
        <v>429</v>
      </c>
      <c r="U210" s="40" t="s">
        <v>429</v>
      </c>
      <c r="V210" s="40" t="s">
        <v>429</v>
      </c>
      <c r="W210" s="40" t="s">
        <v>429</v>
      </c>
      <c r="X210" s="40" t="s">
        <v>429</v>
      </c>
      <c r="Y210" s="40" t="s">
        <v>429</v>
      </c>
      <c r="Z210" s="40" t="s">
        <v>429</v>
      </c>
      <c r="AA210" s="40" t="s">
        <v>429</v>
      </c>
      <c r="AB210" s="40" t="s">
        <v>429</v>
      </c>
      <c r="AC210" s="40" t="s">
        <v>429</v>
      </c>
      <c r="AD210" s="40" t="s">
        <v>429</v>
      </c>
      <c r="AE210" s="40" t="s">
        <v>429</v>
      </c>
      <c r="AF210" s="40" t="s">
        <v>429</v>
      </c>
      <c r="AG210" s="40" t="s">
        <v>429</v>
      </c>
      <c r="AH210" s="40" t="s">
        <v>429</v>
      </c>
      <c r="AI210" s="40" t="s">
        <v>429</v>
      </c>
      <c r="AJ210" s="40" t="s">
        <v>429</v>
      </c>
      <c r="AK210" s="40" t="s">
        <v>429</v>
      </c>
      <c r="AL210" s="40" t="s">
        <v>429</v>
      </c>
      <c r="AM210" s="40" t="s">
        <v>429</v>
      </c>
      <c r="AN210" s="40" t="s">
        <v>429</v>
      </c>
      <c r="AO210" s="40" t="s">
        <v>429</v>
      </c>
    </row>
    <row r="211" spans="2:41">
      <c r="B211" s="40"/>
      <c r="C211" s="40"/>
      <c r="D211" s="40"/>
      <c r="E211" s="41"/>
      <c r="F211" s="42"/>
      <c r="G211" s="42"/>
      <c r="H211" s="41"/>
      <c r="I211" s="46"/>
      <c r="J211" s="40"/>
      <c r="K211" s="43"/>
      <c r="L211" s="43"/>
      <c r="M211" s="43"/>
      <c r="N211" s="40"/>
      <c r="O211" s="40"/>
      <c r="P211" s="40"/>
      <c r="Q211" s="44"/>
      <c r="R211" s="45"/>
      <c r="S211" s="40"/>
      <c r="T211" s="40"/>
      <c r="U211" s="43"/>
      <c r="V211" s="40"/>
      <c r="W211" s="40"/>
      <c r="X211" s="43"/>
      <c r="Y211" s="40"/>
      <c r="Z211" s="40"/>
      <c r="AA211" s="43"/>
      <c r="AB211" s="43"/>
      <c r="AC211" s="43"/>
      <c r="AD211" s="40"/>
      <c r="AE211" s="40"/>
      <c r="AF211" s="40"/>
      <c r="AG211" s="43"/>
      <c r="AH211" s="40"/>
      <c r="AI211" s="40"/>
      <c r="AJ211" s="40"/>
      <c r="AK211" s="40"/>
      <c r="AL211" s="40"/>
      <c r="AM211" s="43"/>
      <c r="AN211" s="40"/>
      <c r="AO211" s="40"/>
    </row>
    <row r="212" spans="2:41">
      <c r="B212" s="40"/>
      <c r="C212" s="40"/>
      <c r="D212" s="40"/>
      <c r="E212" s="41"/>
      <c r="F212" s="42"/>
      <c r="G212" s="42"/>
      <c r="H212" s="41"/>
      <c r="I212" s="46"/>
      <c r="J212" s="40"/>
      <c r="K212" s="43"/>
      <c r="L212" s="43"/>
      <c r="M212" s="43"/>
      <c r="N212" s="40"/>
      <c r="O212" s="40"/>
      <c r="P212" s="40"/>
      <c r="Q212" s="44"/>
      <c r="R212" s="45"/>
      <c r="S212" s="40"/>
      <c r="T212" s="40"/>
      <c r="U212" s="43"/>
      <c r="V212" s="40"/>
      <c r="W212" s="40"/>
      <c r="X212" s="43"/>
      <c r="Y212" s="40"/>
      <c r="Z212" s="40"/>
      <c r="AA212" s="43"/>
      <c r="AB212" s="43"/>
      <c r="AC212" s="43"/>
      <c r="AD212" s="40"/>
      <c r="AE212" s="40"/>
      <c r="AF212" s="40"/>
      <c r="AG212" s="43"/>
      <c r="AH212" s="40"/>
      <c r="AI212" s="40"/>
      <c r="AJ212" s="40"/>
      <c r="AK212" s="40"/>
      <c r="AL212" s="40"/>
      <c r="AM212" s="43"/>
      <c r="AN212" s="40"/>
      <c r="AO212" s="40"/>
    </row>
    <row r="213" spans="2:41">
      <c r="B213" s="40"/>
      <c r="C213" s="40"/>
      <c r="D213" s="40"/>
      <c r="E213" s="41"/>
      <c r="F213" s="42"/>
      <c r="G213" s="42"/>
      <c r="H213" s="41"/>
      <c r="I213" s="46"/>
      <c r="J213" s="40"/>
      <c r="K213" s="43"/>
      <c r="L213" s="43"/>
      <c r="M213" s="43"/>
      <c r="N213" s="40"/>
      <c r="O213" s="40"/>
      <c r="P213" s="40"/>
      <c r="Q213" s="44"/>
      <c r="R213" s="45"/>
      <c r="S213" s="40"/>
      <c r="T213" s="40"/>
      <c r="U213" s="43"/>
      <c r="V213" s="40"/>
      <c r="W213" s="40"/>
      <c r="X213" s="43"/>
      <c r="Y213" s="40"/>
      <c r="Z213" s="40"/>
      <c r="AA213" s="43"/>
      <c r="AB213" s="43"/>
      <c r="AC213" s="43"/>
      <c r="AD213" s="40"/>
      <c r="AE213" s="40"/>
      <c r="AF213" s="40"/>
      <c r="AG213" s="43"/>
      <c r="AH213" s="40"/>
      <c r="AI213" s="40"/>
      <c r="AJ213" s="40"/>
      <c r="AK213" s="40"/>
      <c r="AL213" s="40"/>
      <c r="AM213" s="43"/>
      <c r="AN213" s="40"/>
      <c r="AO213" s="40"/>
    </row>
    <row r="214" spans="2:41">
      <c r="B214" s="40"/>
      <c r="C214" s="40"/>
      <c r="D214" s="40"/>
      <c r="E214" s="41"/>
      <c r="F214" s="42"/>
      <c r="G214" s="42"/>
      <c r="H214" s="41"/>
      <c r="I214" s="46"/>
      <c r="J214" s="40"/>
      <c r="K214" s="43"/>
      <c r="L214" s="43"/>
      <c r="M214" s="43"/>
      <c r="N214" s="40"/>
      <c r="O214" s="40"/>
      <c r="P214" s="40"/>
      <c r="Q214" s="44"/>
      <c r="R214" s="45"/>
      <c r="S214" s="40"/>
      <c r="T214" s="40"/>
      <c r="U214" s="43"/>
      <c r="V214" s="40"/>
      <c r="W214" s="40"/>
      <c r="X214" s="43"/>
      <c r="Y214" s="40"/>
      <c r="Z214" s="40"/>
      <c r="AA214" s="43"/>
      <c r="AB214" s="43"/>
      <c r="AC214" s="43"/>
      <c r="AD214" s="40"/>
      <c r="AE214" s="40"/>
      <c r="AF214" s="40"/>
      <c r="AG214" s="43"/>
      <c r="AH214" s="40"/>
      <c r="AI214" s="40"/>
      <c r="AJ214" s="40"/>
      <c r="AK214" s="40"/>
      <c r="AL214" s="40"/>
      <c r="AM214" s="43"/>
      <c r="AN214" s="40"/>
      <c r="AO214" s="40"/>
    </row>
    <row r="215" spans="2:41">
      <c r="B215" s="40"/>
      <c r="C215" s="40"/>
      <c r="D215" s="40"/>
      <c r="E215" s="41"/>
      <c r="F215" s="42"/>
      <c r="G215" s="42"/>
      <c r="H215" s="41"/>
      <c r="I215" s="46"/>
      <c r="J215" s="40"/>
      <c r="K215" s="43"/>
      <c r="L215" s="43"/>
      <c r="M215" s="43"/>
      <c r="N215" s="40"/>
      <c r="O215" s="40"/>
      <c r="P215" s="40"/>
      <c r="Q215" s="44"/>
      <c r="R215" s="45"/>
      <c r="S215" s="40"/>
      <c r="T215" s="40"/>
      <c r="U215" s="43"/>
      <c r="V215" s="40"/>
      <c r="W215" s="40"/>
      <c r="X215" s="43"/>
      <c r="Y215" s="40"/>
      <c r="Z215" s="40"/>
      <c r="AA215" s="43"/>
      <c r="AB215" s="43"/>
      <c r="AC215" s="43"/>
      <c r="AD215" s="40"/>
      <c r="AE215" s="40"/>
      <c r="AF215" s="40"/>
      <c r="AG215" s="43"/>
      <c r="AH215" s="40"/>
      <c r="AI215" s="40"/>
      <c r="AJ215" s="40"/>
      <c r="AK215" s="40"/>
      <c r="AL215" s="40"/>
      <c r="AM215" s="43"/>
      <c r="AN215" s="40"/>
      <c r="AO215" s="40"/>
    </row>
    <row r="216" spans="2:41">
      <c r="B216" s="40"/>
      <c r="C216" s="40"/>
      <c r="D216" s="40"/>
      <c r="E216" s="41"/>
      <c r="F216" s="42"/>
      <c r="G216" s="42"/>
      <c r="H216" s="41"/>
      <c r="I216" s="46"/>
      <c r="J216" s="40"/>
      <c r="K216" s="43"/>
      <c r="L216" s="43"/>
      <c r="M216" s="43"/>
      <c r="N216" s="40"/>
      <c r="O216" s="40"/>
      <c r="P216" s="40"/>
      <c r="Q216" s="44"/>
      <c r="R216" s="45"/>
      <c r="S216" s="40"/>
      <c r="T216" s="40"/>
      <c r="U216" s="43"/>
      <c r="V216" s="40"/>
      <c r="W216" s="40"/>
      <c r="X216" s="43"/>
      <c r="Y216" s="40"/>
      <c r="Z216" s="40"/>
      <c r="AA216" s="43"/>
      <c r="AB216" s="43"/>
      <c r="AC216" s="43"/>
      <c r="AD216" s="40"/>
      <c r="AE216" s="40"/>
      <c r="AF216" s="40"/>
      <c r="AG216" s="43"/>
      <c r="AH216" s="40"/>
      <c r="AI216" s="40"/>
      <c r="AJ216" s="40"/>
      <c r="AK216" s="40"/>
      <c r="AL216" s="40"/>
      <c r="AM216" s="43"/>
      <c r="AN216" s="40"/>
      <c r="AO216" s="40"/>
    </row>
    <row r="217" spans="2:41">
      <c r="B217" s="40"/>
      <c r="C217" s="40"/>
      <c r="D217" s="40"/>
      <c r="E217" s="41"/>
      <c r="F217" s="42"/>
      <c r="G217" s="42"/>
      <c r="H217" s="41"/>
      <c r="I217" s="46"/>
      <c r="J217" s="40"/>
      <c r="K217" s="43"/>
      <c r="L217" s="43"/>
      <c r="M217" s="43"/>
      <c r="N217" s="40"/>
      <c r="O217" s="40"/>
      <c r="P217" s="40"/>
      <c r="Q217" s="44"/>
      <c r="R217" s="45"/>
      <c r="S217" s="40"/>
      <c r="T217" s="40"/>
      <c r="U217" s="43"/>
      <c r="V217" s="40"/>
      <c r="W217" s="40"/>
      <c r="X217" s="43"/>
      <c r="Y217" s="40"/>
      <c r="Z217" s="40"/>
      <c r="AA217" s="43"/>
      <c r="AB217" s="43"/>
      <c r="AC217" s="43"/>
      <c r="AD217" s="40"/>
      <c r="AE217" s="40"/>
      <c r="AF217" s="40"/>
      <c r="AG217" s="43"/>
      <c r="AH217" s="40"/>
      <c r="AI217" s="40"/>
      <c r="AJ217" s="40"/>
      <c r="AK217" s="40"/>
      <c r="AL217" s="40"/>
      <c r="AM217" s="43"/>
      <c r="AN217" s="40"/>
      <c r="AO217" s="40"/>
    </row>
    <row r="218" spans="2:41">
      <c r="B218" s="40"/>
      <c r="C218" s="40"/>
      <c r="D218" s="40"/>
      <c r="E218" s="41"/>
      <c r="F218" s="42"/>
      <c r="G218" s="42"/>
      <c r="H218" s="41"/>
      <c r="I218" s="46"/>
      <c r="J218" s="40"/>
      <c r="K218" s="43"/>
      <c r="L218" s="43"/>
      <c r="M218" s="43"/>
      <c r="N218" s="40"/>
      <c r="O218" s="40"/>
      <c r="P218" s="40"/>
      <c r="Q218" s="44"/>
      <c r="R218" s="45"/>
      <c r="S218" s="40"/>
      <c r="T218" s="40"/>
      <c r="U218" s="43"/>
      <c r="V218" s="40"/>
      <c r="W218" s="40"/>
      <c r="X218" s="43"/>
      <c r="Y218" s="40"/>
      <c r="Z218" s="40"/>
      <c r="AA218" s="43"/>
      <c r="AB218" s="43"/>
      <c r="AC218" s="43"/>
      <c r="AD218" s="40"/>
      <c r="AE218" s="40"/>
      <c r="AF218" s="40"/>
      <c r="AG218" s="43"/>
      <c r="AH218" s="40"/>
      <c r="AI218" s="40"/>
      <c r="AJ218" s="40"/>
      <c r="AK218" s="40"/>
      <c r="AL218" s="40"/>
      <c r="AM218" s="43"/>
      <c r="AN218" s="40"/>
      <c r="AO218" s="40"/>
    </row>
  </sheetData>
  <mergeCells count="40">
    <mergeCell ref="D4:D6"/>
    <mergeCell ref="C4:C6"/>
    <mergeCell ref="AK5:AK6"/>
    <mergeCell ref="AL5:AL6"/>
    <mergeCell ref="AM5:AM6"/>
    <mergeCell ref="V5:V6"/>
    <mergeCell ref="W5:W6"/>
    <mergeCell ref="X5:X6"/>
    <mergeCell ref="Y5:Y6"/>
    <mergeCell ref="Z5:Z6"/>
    <mergeCell ref="AA5:AA6"/>
    <mergeCell ref="O5:O6"/>
    <mergeCell ref="P5:P6"/>
    <mergeCell ref="Q5:Q6"/>
    <mergeCell ref="R5:R6"/>
    <mergeCell ref="S5:T5"/>
    <mergeCell ref="B4:B7"/>
    <mergeCell ref="E4:M4"/>
    <mergeCell ref="N4:U4"/>
    <mergeCell ref="V4:AH4"/>
    <mergeCell ref="AI4:AM4"/>
    <mergeCell ref="U5:U6"/>
    <mergeCell ref="I5:I6"/>
    <mergeCell ref="J5:J6"/>
    <mergeCell ref="K5:K6"/>
    <mergeCell ref="L5:L6"/>
    <mergeCell ref="M5:M6"/>
    <mergeCell ref="N5:N6"/>
    <mergeCell ref="AB5:AB6"/>
    <mergeCell ref="AC5:AC6"/>
    <mergeCell ref="AD5:AD6"/>
    <mergeCell ref="AE5:AH5"/>
    <mergeCell ref="AN4:AO4"/>
    <mergeCell ref="E5:E6"/>
    <mergeCell ref="F5:F6"/>
    <mergeCell ref="G5:G6"/>
    <mergeCell ref="H5:H6"/>
    <mergeCell ref="AN5:AO5"/>
    <mergeCell ref="AI5:AI6"/>
    <mergeCell ref="AJ5:AJ6"/>
  </mergeCells>
  <phoneticPr fontId="3"/>
  <dataValidations count="2">
    <dataValidation type="list" allowBlank="1" showInputMessage="1" showErrorMessage="1" sqref="P211:P218 P208:P209" xr:uid="{8A0C9425-1C11-4378-96F2-EC7C4430D12A}">
      <formula1>メニュー名</formula1>
    </dataValidation>
    <dataValidation type="list" allowBlank="1" showInputMessage="1" showErrorMessage="1" sqref="O211:O218 O208:O209" xr:uid="{1808D5EF-E5CA-4B5E-9914-731A134B8DB8}">
      <formula1>INDIRECT(N208)</formula1>
    </dataValidation>
  </dataValidations>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9695B7C9-C709-4700-8343-87B4584CEC63}">
          <x14:formula1>
            <xm:f>テーブル!$E$3:$E$4</xm:f>
          </x14:formula1>
          <xm:sqref>AF211:AF218 AF208:AF209</xm:sqref>
        </x14:dataValidation>
        <x14:dataValidation type="list" allowBlank="1" showInputMessage="1" showErrorMessage="1" xr:uid="{68A76FBB-2785-4AEB-B868-C95F7B8AFCC1}">
          <x14:formula1>
            <xm:f>テーブル!$D$3:$D$4</xm:f>
          </x14:formula1>
          <xm:sqref>AD211:AD218 AD208:AD209</xm:sqref>
        </x14:dataValidation>
        <x14:dataValidation type="list" allowBlank="1" showInputMessage="1" showErrorMessage="1" xr:uid="{A60B7117-1582-4FAD-8F91-AA341FDAC0F4}">
          <x14:formula1>
            <xm:f>テーブル!$C$3:$C$4</xm:f>
          </x14:formula1>
          <xm:sqref>S211:S218 S208:S209</xm:sqref>
        </x14:dataValidation>
        <x14:dataValidation type="list" allowBlank="1" showInputMessage="1" showErrorMessage="1" xr:uid="{58E8C2AC-F0C3-4ADF-87B2-A64C16BC4F5F}">
          <x14:formula1>
            <xm:f>テーブル!$B$3:$B$4</xm:f>
          </x14:formula1>
          <xm:sqref>N211:N218 N208:N209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788A0-B533-4002-9B46-F0F42A600C87}">
  <sheetPr codeName="Sheet11">
    <tabColor theme="7" tint="0.79998168889431442"/>
  </sheetPr>
  <dimension ref="A1:FR222"/>
  <sheetViews>
    <sheetView zoomScale="70" zoomScaleNormal="70" zoomScaleSheetLayoutView="85" workbookViewId="0">
      <selection activeCell="L13" sqref="I13:L14"/>
    </sheetView>
  </sheetViews>
  <sheetFormatPr defaultRowHeight="18.75" outlineLevelRow="1" outlineLevelCol="1"/>
  <cols>
    <col min="1" max="5" width="11.375" customWidth="1"/>
    <col min="6" max="6" width="32.875" customWidth="1"/>
    <col min="7" max="7" width="44.25" customWidth="1"/>
    <col min="8" max="8" width="19.5" customWidth="1"/>
    <col min="9" max="9" width="35.375" customWidth="1"/>
    <col min="10" max="10" width="17.125" customWidth="1"/>
    <col min="11" max="11" width="22.25" customWidth="1"/>
    <col min="12" max="12" width="19" customWidth="1"/>
    <col min="13" max="14" width="13.625" customWidth="1"/>
    <col min="15" max="15" width="9" hidden="1" customWidth="1" outlineLevel="1"/>
    <col min="16" max="16" width="16.625" hidden="1" customWidth="1" outlineLevel="1"/>
    <col min="17" max="17" width="11.75" hidden="1" customWidth="1" outlineLevel="1"/>
    <col min="18" max="19" width="13" hidden="1" customWidth="1" outlineLevel="1"/>
    <col min="20" max="21" width="17.25" hidden="1" customWidth="1" outlineLevel="1"/>
    <col min="22" max="22" width="16.625" hidden="1" customWidth="1" outlineLevel="1"/>
    <col min="23" max="23" width="19.625" customWidth="1" collapsed="1"/>
    <col min="24" max="24" width="9" hidden="1" customWidth="1" outlineLevel="1"/>
    <col min="25" max="25" width="19.5" hidden="1" customWidth="1" outlineLevel="1"/>
    <col min="26" max="26" width="28" hidden="1" customWidth="1" outlineLevel="1"/>
    <col min="27" max="27" width="5.25" hidden="1" customWidth="1" outlineLevel="1"/>
    <col min="28" max="28" width="9" hidden="1" customWidth="1" outlineLevel="1"/>
    <col min="29" max="29" width="14.125" hidden="1" customWidth="1" outlineLevel="1"/>
    <col min="30" max="30" width="24.875" hidden="1" customWidth="1" outlineLevel="1"/>
    <col min="31" max="31" width="22.25" hidden="1" customWidth="1" outlineLevel="1"/>
    <col min="32" max="32" width="21.25" customWidth="1" collapsed="1"/>
    <col min="33" max="33" width="42.125" bestFit="1" customWidth="1"/>
    <col min="34" max="34" width="20.5" customWidth="1"/>
    <col min="35" max="35" width="29.625" bestFit="1" customWidth="1"/>
    <col min="36" max="37" width="17.625" hidden="1" customWidth="1" outlineLevel="1"/>
    <col min="38" max="38" width="26.625" customWidth="1" collapsed="1"/>
    <col min="39" max="41" width="26" customWidth="1"/>
    <col min="42" max="42" width="26.625" customWidth="1"/>
    <col min="43" max="45" width="26" customWidth="1"/>
    <col min="46" max="46" width="25" bestFit="1" customWidth="1"/>
    <col min="47" max="47" width="16.25" hidden="1" customWidth="1" outlineLevel="1"/>
    <col min="48" max="48" width="18.75" hidden="1" customWidth="1" outlineLevel="1"/>
    <col min="49" max="49" width="11" hidden="1" customWidth="1" outlineLevel="1"/>
    <col min="50" max="50" width="14" hidden="1" customWidth="1" outlineLevel="1"/>
    <col min="51" max="51" width="11" hidden="1" customWidth="1" outlineLevel="1"/>
    <col min="52" max="52" width="26.875" hidden="1" customWidth="1" outlineLevel="1"/>
    <col min="53" max="55" width="31.125" hidden="1" customWidth="1" outlineLevel="1"/>
    <col min="56" max="56" width="11" hidden="1" customWidth="1" outlineLevel="1"/>
    <col min="57" max="57" width="30" hidden="1" customWidth="1" outlineLevel="1"/>
    <col min="58" max="58" width="28.375" customWidth="1" collapsed="1"/>
    <col min="59" max="59" width="42.125" bestFit="1" customWidth="1"/>
    <col min="60" max="60" width="22.625" customWidth="1"/>
    <col min="61" max="61" width="42.125" bestFit="1" customWidth="1"/>
    <col min="62" max="62" width="20.625" customWidth="1"/>
    <col min="63" max="63" width="16" customWidth="1"/>
    <col min="64" max="64" width="16.5" customWidth="1"/>
    <col min="65" max="66" width="18.625" customWidth="1"/>
    <col min="67" max="67" width="20.625" customWidth="1"/>
    <col min="68" max="68" width="21" customWidth="1"/>
    <col min="69" max="69" width="15.125" hidden="1" customWidth="1" outlineLevel="1"/>
    <col min="70" max="70" width="21.375" hidden="1" customWidth="1" outlineLevel="1"/>
    <col min="71" max="73" width="29" hidden="1" customWidth="1" outlineLevel="1"/>
    <col min="74" max="74" width="15.125" hidden="1" customWidth="1" outlineLevel="1"/>
    <col min="75" max="75" width="21.375" hidden="1" customWidth="1" outlineLevel="1"/>
    <col min="76" max="78" width="29" hidden="1" customWidth="1" outlineLevel="1"/>
    <col min="79" max="79" width="9" hidden="1" customWidth="1" outlineLevel="1"/>
    <col min="80" max="80" width="11" hidden="1" customWidth="1" outlineLevel="1"/>
    <col min="81" max="81" width="9" hidden="1" customWidth="1" outlineLevel="1"/>
    <col min="82" max="82" width="17.25" hidden="1" customWidth="1" outlineLevel="1"/>
    <col min="83" max="83" width="17.5" hidden="1" customWidth="1" outlineLevel="1"/>
    <col min="84" max="84" width="9" hidden="1" customWidth="1" outlineLevel="1"/>
    <col min="85" max="85" width="12.75" hidden="1" customWidth="1" outlineLevel="1"/>
    <col min="86" max="86" width="19.25" hidden="1" customWidth="1" outlineLevel="1"/>
    <col min="87" max="87" width="24.25" hidden="1" customWidth="1" outlineLevel="1"/>
    <col min="88" max="88" width="9" hidden="1" customWidth="1" outlineLevel="1"/>
    <col min="89" max="89" width="10.5" hidden="1" customWidth="1" outlineLevel="1"/>
    <col min="90" max="90" width="9" hidden="1" customWidth="1" outlineLevel="1"/>
    <col min="91" max="92" width="13" hidden="1" customWidth="1" outlineLevel="1"/>
    <col min="93" max="93" width="19.375" customWidth="1" collapsed="1"/>
    <col min="94" max="95" width="19.375" customWidth="1"/>
    <col min="96" max="96" width="19.375" hidden="1" customWidth="1" outlineLevel="1"/>
    <col min="97" max="99" width="9" hidden="1" customWidth="1" outlineLevel="1"/>
    <col min="100" max="101" width="13" hidden="1" customWidth="1" outlineLevel="1"/>
    <col min="102" max="102" width="11.625" hidden="1" customWidth="1" outlineLevel="1"/>
    <col min="103" max="103" width="17.875" hidden="1" customWidth="1" outlineLevel="1"/>
    <col min="104" max="104" width="15.125" hidden="1" customWidth="1" outlineLevel="1"/>
    <col min="105" max="105" width="20" hidden="1" customWidth="1" outlineLevel="1"/>
    <col min="106" max="106" width="17.25" hidden="1" customWidth="1" outlineLevel="1"/>
    <col min="107" max="107" width="9" hidden="1" customWidth="1" outlineLevel="1"/>
    <col min="108" max="109" width="11" hidden="1" customWidth="1" outlineLevel="1"/>
    <col min="110" max="110" width="15.125" hidden="1" customWidth="1" outlineLevel="1"/>
    <col min="111" max="111" width="13" hidden="1" customWidth="1" outlineLevel="1"/>
    <col min="112" max="112" width="13.75" hidden="1" customWidth="1" outlineLevel="1"/>
    <col min="113" max="113" width="10" hidden="1" customWidth="1" outlineLevel="1"/>
    <col min="114" max="114" width="7" hidden="1" customWidth="1" outlineLevel="1"/>
    <col min="115" max="115" width="9" hidden="1" customWidth="1" outlineLevel="1"/>
    <col min="116" max="116" width="11" hidden="1" customWidth="1" outlineLevel="1"/>
    <col min="117" max="118" width="9" hidden="1" customWidth="1" outlineLevel="1"/>
    <col min="119" max="119" width="13" hidden="1" customWidth="1" outlineLevel="1"/>
    <col min="120" max="120" width="14.125" hidden="1" customWidth="1" outlineLevel="1"/>
    <col min="121" max="121" width="22.75" customWidth="1" collapsed="1"/>
    <col min="122" max="122" width="18" hidden="1" customWidth="1" outlineLevel="1"/>
    <col min="123" max="123" width="47.5" customWidth="1" collapsed="1"/>
    <col min="124" max="125" width="20.625" hidden="1" customWidth="1" outlineLevel="1"/>
    <col min="126" max="126" width="19.75" hidden="1" customWidth="1" outlineLevel="1"/>
    <col min="127" max="127" width="13" hidden="1" customWidth="1" outlineLevel="1"/>
    <col min="128" max="128" width="21.375" hidden="1" customWidth="1" outlineLevel="1"/>
    <col min="129" max="129" width="20" hidden="1" customWidth="1" outlineLevel="1" collapsed="1"/>
    <col min="130" max="130" width="23.5" hidden="1" customWidth="1" outlineLevel="1"/>
    <col min="131" max="131" width="32.875" hidden="1" customWidth="1" outlineLevel="1"/>
    <col min="132" max="132" width="25.75" hidden="1" customWidth="1" outlineLevel="1"/>
    <col min="133" max="133" width="11" hidden="1" customWidth="1" outlineLevel="1" collapsed="1"/>
    <col min="134" max="134" width="18.875" customWidth="1" collapsed="1"/>
    <col min="135" max="135" width="14.875" hidden="1" customWidth="1" outlineLevel="1"/>
    <col min="136" max="136" width="17.125" hidden="1" customWidth="1" outlineLevel="1"/>
    <col min="137" max="137" width="19.25" customWidth="1" collapsed="1"/>
    <col min="138" max="138" width="11.875" hidden="1" customWidth="1" outlineLevel="1"/>
    <col min="139" max="139" width="14.25" customWidth="1" collapsed="1"/>
    <col min="140" max="140" width="14.25" customWidth="1"/>
    <col min="141" max="141" width="17.25" customWidth="1"/>
    <col min="142" max="142" width="17" customWidth="1"/>
    <col min="143" max="146" width="16.625" customWidth="1"/>
    <col min="147" max="147" width="10.5" bestFit="1" customWidth="1"/>
    <col min="148" max="148" width="23.5" bestFit="1" customWidth="1"/>
    <col min="149" max="149" width="23.5" customWidth="1"/>
    <col min="150" max="150" width="17.25" bestFit="1" customWidth="1"/>
    <col min="151" max="152" width="21.375" bestFit="1" customWidth="1"/>
    <col min="153" max="153" width="35.625" customWidth="1"/>
    <col min="154" max="155" width="28.125" customWidth="1"/>
    <col min="156" max="156" width="23.5" bestFit="1" customWidth="1"/>
    <col min="157" max="157" width="17.125" customWidth="1"/>
    <col min="158" max="158" width="30.625" customWidth="1"/>
    <col min="159" max="159" width="16.75" customWidth="1"/>
    <col min="160" max="162" width="16.75" hidden="1" customWidth="1" outlineLevel="1"/>
    <col min="163" max="163" width="20.875" hidden="1" customWidth="1" outlineLevel="1"/>
    <col min="164" max="164" width="19.25" hidden="1" customWidth="1" outlineLevel="1"/>
    <col min="165" max="165" width="56.25" hidden="1" customWidth="1" outlineLevel="1"/>
    <col min="166" max="166" width="57.5" hidden="1" customWidth="1" outlineLevel="1"/>
    <col min="167" max="167" width="61.125" hidden="1" customWidth="1" outlineLevel="1"/>
    <col min="168" max="172" width="62.75" hidden="1" customWidth="1" outlineLevel="1"/>
    <col min="173" max="173" width="9" collapsed="1"/>
  </cols>
  <sheetData>
    <row r="1" spans="1:174" outlineLevel="1"/>
    <row r="2" spans="1:174" outlineLevel="1"/>
    <row r="3" spans="1:174" outlineLevel="1"/>
    <row r="4" spans="1:174" outlineLevel="1"/>
    <row r="5" spans="1:174" outlineLevel="1"/>
    <row r="6" spans="1:174">
      <c r="A6" s="104" t="s">
        <v>504</v>
      </c>
      <c r="B6" s="104"/>
      <c r="C6" s="104"/>
      <c r="D6" s="104"/>
      <c r="E6" s="104"/>
      <c r="F6" s="104"/>
      <c r="G6" s="104"/>
      <c r="H6" s="104"/>
      <c r="I6" s="104"/>
      <c r="J6" s="104"/>
      <c r="K6" s="104"/>
      <c r="L6" s="104"/>
      <c r="M6" s="104"/>
      <c r="N6" s="104"/>
      <c r="O6" s="154" t="s">
        <v>596</v>
      </c>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6" t="s">
        <v>503</v>
      </c>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4" t="s">
        <v>504</v>
      </c>
      <c r="FR6" s="104"/>
    </row>
    <row r="7" spans="1:174" ht="19.5" thickBot="1"/>
    <row r="8" spans="1:174" ht="56.25">
      <c r="A8" s="159" t="s">
        <v>505</v>
      </c>
      <c r="B8" s="107" t="s">
        <v>506</v>
      </c>
      <c r="C8" s="108" t="s">
        <v>507</v>
      </c>
      <c r="D8" s="229" t="s">
        <v>508</v>
      </c>
      <c r="E8" s="110" t="str">
        <f>CO8</f>
        <v>使用開始日</v>
      </c>
      <c r="F8" s="112" t="s">
        <v>597</v>
      </c>
      <c r="G8" s="160" t="s">
        <v>509</v>
      </c>
      <c r="H8" s="230" t="s">
        <v>510</v>
      </c>
      <c r="I8" s="160" t="s">
        <v>512</v>
      </c>
      <c r="J8" s="111" t="s">
        <v>598</v>
      </c>
      <c r="K8" s="161"/>
      <c r="L8" s="162" t="s">
        <v>599</v>
      </c>
      <c r="M8" s="162" t="s">
        <v>600</v>
      </c>
      <c r="N8" s="162" t="s">
        <v>601</v>
      </c>
      <c r="O8" s="115" t="s">
        <v>602</v>
      </c>
      <c r="P8" s="231" t="s">
        <v>603</v>
      </c>
      <c r="Q8" s="115" t="s">
        <v>1018</v>
      </c>
      <c r="R8" s="164" t="s">
        <v>605</v>
      </c>
      <c r="S8" s="115" t="s">
        <v>606</v>
      </c>
      <c r="T8" s="115" t="s">
        <v>607</v>
      </c>
      <c r="U8" s="115" t="s">
        <v>608</v>
      </c>
      <c r="V8" s="115" t="s">
        <v>609</v>
      </c>
      <c r="W8" s="113" t="s">
        <v>610</v>
      </c>
      <c r="X8" s="115" t="s">
        <v>611</v>
      </c>
      <c r="Y8" s="115" t="s">
        <v>513</v>
      </c>
      <c r="Z8" s="115" t="s">
        <v>612</v>
      </c>
      <c r="AA8" s="115" t="s">
        <v>613</v>
      </c>
      <c r="AB8" s="115" t="s">
        <v>614</v>
      </c>
      <c r="AC8" s="115" t="s">
        <v>615</v>
      </c>
      <c r="AD8" s="115" t="s">
        <v>616</v>
      </c>
      <c r="AE8" s="115" t="s">
        <v>617</v>
      </c>
      <c r="AF8" s="113" t="s">
        <v>618</v>
      </c>
      <c r="AG8" s="113" t="s">
        <v>1019</v>
      </c>
      <c r="AH8" s="113" t="s">
        <v>514</v>
      </c>
      <c r="AI8" s="113" t="s">
        <v>515</v>
      </c>
      <c r="AJ8" s="115" t="s">
        <v>620</v>
      </c>
      <c r="AK8" s="115" t="s">
        <v>621</v>
      </c>
      <c r="AL8" s="113" t="s">
        <v>622</v>
      </c>
      <c r="AM8" s="113" t="s">
        <v>623</v>
      </c>
      <c r="AN8" s="113" t="s">
        <v>624</v>
      </c>
      <c r="AO8" s="113" t="s">
        <v>625</v>
      </c>
      <c r="AP8" s="113" t="s">
        <v>626</v>
      </c>
      <c r="AQ8" s="113" t="s">
        <v>627</v>
      </c>
      <c r="AR8" s="113" t="s">
        <v>628</v>
      </c>
      <c r="AS8" s="113" t="s">
        <v>629</v>
      </c>
      <c r="AT8" s="113" t="s">
        <v>516</v>
      </c>
      <c r="AU8" s="115" t="s">
        <v>630</v>
      </c>
      <c r="AV8" s="115" t="s">
        <v>631</v>
      </c>
      <c r="AW8" s="115" t="s">
        <v>632</v>
      </c>
      <c r="AX8" s="115" t="s">
        <v>633</v>
      </c>
      <c r="AY8" s="115" t="s">
        <v>517</v>
      </c>
      <c r="AZ8" s="115" t="s">
        <v>634</v>
      </c>
      <c r="BA8" s="115" t="s">
        <v>635</v>
      </c>
      <c r="BB8" s="115" t="s">
        <v>636</v>
      </c>
      <c r="BC8" s="115" t="s">
        <v>637</v>
      </c>
      <c r="BD8" s="115" t="s">
        <v>638</v>
      </c>
      <c r="BE8" s="115" t="s">
        <v>639</v>
      </c>
      <c r="BF8" s="113" t="s">
        <v>518</v>
      </c>
      <c r="BG8" s="113" t="s">
        <v>519</v>
      </c>
      <c r="BH8" s="113" t="s">
        <v>520</v>
      </c>
      <c r="BI8" s="113" t="s">
        <v>521</v>
      </c>
      <c r="BJ8" s="113" t="s">
        <v>640</v>
      </c>
      <c r="BK8" s="113" t="s">
        <v>522</v>
      </c>
      <c r="BL8" s="113" t="s">
        <v>523</v>
      </c>
      <c r="BM8" s="113" t="s">
        <v>641</v>
      </c>
      <c r="BN8" s="113" t="s">
        <v>642</v>
      </c>
      <c r="BO8" s="113" t="s">
        <v>643</v>
      </c>
      <c r="BP8" s="113" t="s">
        <v>524</v>
      </c>
      <c r="BQ8" s="115" t="s">
        <v>644</v>
      </c>
      <c r="BR8" s="115" t="s">
        <v>645</v>
      </c>
      <c r="BS8" s="115" t="s">
        <v>646</v>
      </c>
      <c r="BT8" s="115" t="s">
        <v>647</v>
      </c>
      <c r="BU8" s="115" t="s">
        <v>648</v>
      </c>
      <c r="BV8" s="115" t="s">
        <v>649</v>
      </c>
      <c r="BW8" s="115" t="s">
        <v>650</v>
      </c>
      <c r="BX8" s="115" t="s">
        <v>651</v>
      </c>
      <c r="BY8" s="115" t="s">
        <v>652</v>
      </c>
      <c r="BZ8" s="115" t="s">
        <v>653</v>
      </c>
      <c r="CA8" s="115" t="s">
        <v>654</v>
      </c>
      <c r="CB8" s="115" t="s">
        <v>655</v>
      </c>
      <c r="CC8" s="115" t="s">
        <v>656</v>
      </c>
      <c r="CD8" s="115" t="s">
        <v>657</v>
      </c>
      <c r="CE8" s="115" t="s">
        <v>658</v>
      </c>
      <c r="CF8" s="115" t="s">
        <v>659</v>
      </c>
      <c r="CG8" s="115" t="s">
        <v>660</v>
      </c>
      <c r="CH8" s="115" t="s">
        <v>661</v>
      </c>
      <c r="CI8" s="115" t="s">
        <v>662</v>
      </c>
      <c r="CJ8" s="115" t="s">
        <v>663</v>
      </c>
      <c r="CK8" s="115" t="s">
        <v>664</v>
      </c>
      <c r="CL8" s="115" t="s">
        <v>665</v>
      </c>
      <c r="CM8" s="115" t="s">
        <v>666</v>
      </c>
      <c r="CN8" s="115" t="s">
        <v>667</v>
      </c>
      <c r="CO8" s="113" t="s">
        <v>668</v>
      </c>
      <c r="CP8" s="113" t="s">
        <v>525</v>
      </c>
      <c r="CQ8" s="113" t="s">
        <v>526</v>
      </c>
      <c r="CR8" s="115" t="s">
        <v>669</v>
      </c>
      <c r="CS8" s="115" t="s">
        <v>670</v>
      </c>
      <c r="CT8" s="115" t="s">
        <v>671</v>
      </c>
      <c r="CU8" s="115" t="s">
        <v>672</v>
      </c>
      <c r="CV8" s="115" t="s">
        <v>673</v>
      </c>
      <c r="CW8" s="115" t="s">
        <v>674</v>
      </c>
      <c r="CX8" s="115" t="s">
        <v>675</v>
      </c>
      <c r="CY8" s="115" t="s">
        <v>676</v>
      </c>
      <c r="CZ8" s="115" t="s">
        <v>677</v>
      </c>
      <c r="DA8" s="115" t="s">
        <v>678</v>
      </c>
      <c r="DB8" s="115" t="s">
        <v>679</v>
      </c>
      <c r="DC8" s="115" t="s">
        <v>680</v>
      </c>
      <c r="DD8" s="115" t="s">
        <v>681</v>
      </c>
      <c r="DE8" s="115" t="s">
        <v>682</v>
      </c>
      <c r="DF8" s="115" t="s">
        <v>683</v>
      </c>
      <c r="DG8" s="115" t="s">
        <v>684</v>
      </c>
      <c r="DH8" s="115" t="s">
        <v>685</v>
      </c>
      <c r="DI8" s="115" t="s">
        <v>686</v>
      </c>
      <c r="DJ8" s="115" t="s">
        <v>687</v>
      </c>
      <c r="DK8" s="115" t="s">
        <v>688</v>
      </c>
      <c r="DL8" s="115" t="s">
        <v>689</v>
      </c>
      <c r="DM8" s="115" t="s">
        <v>690</v>
      </c>
      <c r="DN8" s="115" t="s">
        <v>691</v>
      </c>
      <c r="DO8" s="115" t="s">
        <v>692</v>
      </c>
      <c r="DP8" s="115" t="s">
        <v>693</v>
      </c>
      <c r="DQ8" s="113" t="s">
        <v>527</v>
      </c>
      <c r="DR8" s="115" t="s">
        <v>694</v>
      </c>
      <c r="DS8" s="113" t="s">
        <v>528</v>
      </c>
      <c r="DT8" s="115" t="s">
        <v>529</v>
      </c>
      <c r="DU8" s="115" t="s">
        <v>530</v>
      </c>
      <c r="DV8" s="115" t="s">
        <v>531</v>
      </c>
      <c r="DW8" s="115" t="s">
        <v>695</v>
      </c>
      <c r="DX8" s="115" t="s">
        <v>696</v>
      </c>
      <c r="DY8" s="115" t="s">
        <v>697</v>
      </c>
      <c r="DZ8" s="115" t="s">
        <v>1020</v>
      </c>
      <c r="EA8" s="115" t="s">
        <v>699</v>
      </c>
      <c r="EB8" s="115" t="s">
        <v>700</v>
      </c>
      <c r="EC8" s="115" t="s">
        <v>701</v>
      </c>
      <c r="ED8" s="160" t="s">
        <v>702</v>
      </c>
      <c r="EE8" s="165" t="s">
        <v>703</v>
      </c>
      <c r="EF8" s="165" t="s">
        <v>704</v>
      </c>
      <c r="EG8" s="160" t="s">
        <v>533</v>
      </c>
      <c r="EH8" s="165" t="s">
        <v>705</v>
      </c>
      <c r="EI8" s="160" t="s">
        <v>706</v>
      </c>
      <c r="EJ8" s="160" t="s">
        <v>707</v>
      </c>
      <c r="EK8" s="116" t="s">
        <v>708</v>
      </c>
      <c r="EL8" s="116" t="s">
        <v>709</v>
      </c>
      <c r="EM8" s="166" t="s">
        <v>710</v>
      </c>
      <c r="EN8" s="166" t="s">
        <v>711</v>
      </c>
      <c r="EO8" s="166" t="s">
        <v>712</v>
      </c>
      <c r="EP8" s="166" t="s">
        <v>713</v>
      </c>
      <c r="EQ8" s="160" t="s">
        <v>534</v>
      </c>
      <c r="ER8" s="160" t="s">
        <v>535</v>
      </c>
      <c r="ES8" s="160" t="s">
        <v>536</v>
      </c>
      <c r="ET8" s="160" t="s">
        <v>537</v>
      </c>
      <c r="EU8" s="160" t="s">
        <v>538</v>
      </c>
      <c r="EV8" s="160" t="s">
        <v>539</v>
      </c>
      <c r="EW8" s="116" t="s">
        <v>714</v>
      </c>
      <c r="EX8" s="116" t="s">
        <v>715</v>
      </c>
      <c r="EY8" s="116" t="s">
        <v>716</v>
      </c>
      <c r="EZ8" s="116" t="s">
        <v>717</v>
      </c>
      <c r="FA8" s="111" t="s">
        <v>718</v>
      </c>
      <c r="FB8" s="112"/>
      <c r="FC8" s="116" t="s">
        <v>719</v>
      </c>
      <c r="FD8" s="165" t="s">
        <v>720</v>
      </c>
      <c r="FE8" s="167" t="s">
        <v>721</v>
      </c>
      <c r="FF8" s="168" t="s">
        <v>722</v>
      </c>
      <c r="FG8" s="167" t="s">
        <v>723</v>
      </c>
      <c r="FH8" s="165" t="s">
        <v>724</v>
      </c>
      <c r="FI8" s="167" t="s">
        <v>725</v>
      </c>
      <c r="FJ8" s="167" t="s">
        <v>726</v>
      </c>
      <c r="FK8" s="167" t="s">
        <v>727</v>
      </c>
      <c r="FL8" s="167" t="s">
        <v>728</v>
      </c>
      <c r="FM8" s="167" t="s">
        <v>729</v>
      </c>
      <c r="FN8" s="167" t="s">
        <v>730</v>
      </c>
      <c r="FO8" s="167" t="s">
        <v>731</v>
      </c>
      <c r="FP8" s="167" t="s">
        <v>732</v>
      </c>
      <c r="FQ8" s="116" t="s">
        <v>540</v>
      </c>
      <c r="FR8" s="116" t="s">
        <v>541</v>
      </c>
    </row>
    <row r="9" spans="1:174" s="125" customFormat="1">
      <c r="A9" s="117" t="s">
        <v>542</v>
      </c>
      <c r="B9" s="118"/>
      <c r="C9" s="119"/>
      <c r="D9" s="232"/>
      <c r="E9" s="121"/>
      <c r="F9" s="233"/>
      <c r="G9" s="118"/>
      <c r="H9" s="173"/>
      <c r="I9" s="118"/>
      <c r="J9" s="118"/>
      <c r="K9" s="122"/>
      <c r="L9" s="122"/>
      <c r="M9" s="122"/>
      <c r="N9" s="122"/>
      <c r="O9" s="124">
        <v>1</v>
      </c>
      <c r="P9" s="234">
        <v>4</v>
      </c>
      <c r="Q9" s="124">
        <v>1</v>
      </c>
      <c r="R9" s="171">
        <v>11</v>
      </c>
      <c r="S9" s="124">
        <v>3</v>
      </c>
      <c r="T9" s="124">
        <v>3</v>
      </c>
      <c r="U9" s="124">
        <v>8</v>
      </c>
      <c r="V9" s="124">
        <v>6</v>
      </c>
      <c r="W9" s="122">
        <v>1</v>
      </c>
      <c r="X9" s="124">
        <v>1</v>
      </c>
      <c r="Y9" s="124">
        <v>10</v>
      </c>
      <c r="Z9" s="124">
        <v>10</v>
      </c>
      <c r="AA9" s="124">
        <v>3</v>
      </c>
      <c r="AB9" s="124">
        <v>2</v>
      </c>
      <c r="AC9" s="124">
        <v>13</v>
      </c>
      <c r="AD9" s="124">
        <v>1</v>
      </c>
      <c r="AE9" s="124">
        <v>1</v>
      </c>
      <c r="AF9" s="122">
        <v>20</v>
      </c>
      <c r="AG9" s="122">
        <v>20</v>
      </c>
      <c r="AH9" s="122">
        <v>20</v>
      </c>
      <c r="AI9" s="122">
        <v>20</v>
      </c>
      <c r="AJ9" s="124">
        <v>20</v>
      </c>
      <c r="AK9" s="124">
        <v>20</v>
      </c>
      <c r="AL9" s="122">
        <v>1</v>
      </c>
      <c r="AM9" s="122">
        <v>6</v>
      </c>
      <c r="AN9" s="122">
        <v>4</v>
      </c>
      <c r="AO9" s="122">
        <v>4</v>
      </c>
      <c r="AP9" s="122">
        <v>1</v>
      </c>
      <c r="AQ9" s="122">
        <v>6</v>
      </c>
      <c r="AR9" s="122">
        <v>4</v>
      </c>
      <c r="AS9" s="122">
        <v>4</v>
      </c>
      <c r="AT9" s="122">
        <v>22</v>
      </c>
      <c r="AU9" s="124">
        <v>20</v>
      </c>
      <c r="AV9" s="124">
        <v>2</v>
      </c>
      <c r="AW9" s="124">
        <v>2</v>
      </c>
      <c r="AX9" s="124">
        <v>5</v>
      </c>
      <c r="AY9" s="124">
        <v>55</v>
      </c>
      <c r="AZ9" s="124">
        <v>1</v>
      </c>
      <c r="BA9" s="124">
        <v>6</v>
      </c>
      <c r="BB9" s="124">
        <v>4</v>
      </c>
      <c r="BC9" s="124">
        <v>4</v>
      </c>
      <c r="BD9" s="124">
        <v>1</v>
      </c>
      <c r="BE9" s="124">
        <v>12</v>
      </c>
      <c r="BF9" s="122">
        <v>20</v>
      </c>
      <c r="BG9" s="122">
        <v>20</v>
      </c>
      <c r="BH9" s="122">
        <v>20</v>
      </c>
      <c r="BI9" s="122">
        <v>20</v>
      </c>
      <c r="BJ9" s="122">
        <v>7</v>
      </c>
      <c r="BK9" s="122">
        <v>60</v>
      </c>
      <c r="BL9" s="122">
        <v>60</v>
      </c>
      <c r="BM9" s="122">
        <v>20</v>
      </c>
      <c r="BN9" s="122">
        <v>4</v>
      </c>
      <c r="BO9" s="122">
        <v>5</v>
      </c>
      <c r="BP9" s="122">
        <v>11</v>
      </c>
      <c r="BQ9" s="124">
        <v>55</v>
      </c>
      <c r="BR9" s="124">
        <v>55</v>
      </c>
      <c r="BS9" s="124">
        <v>6</v>
      </c>
      <c r="BT9" s="124">
        <v>4</v>
      </c>
      <c r="BU9" s="124">
        <v>4</v>
      </c>
      <c r="BV9" s="124">
        <v>55</v>
      </c>
      <c r="BW9" s="124">
        <v>55</v>
      </c>
      <c r="BX9" s="124">
        <v>6</v>
      </c>
      <c r="BY9" s="124">
        <v>4</v>
      </c>
      <c r="BZ9" s="124">
        <v>4</v>
      </c>
      <c r="CA9" s="124">
        <v>10</v>
      </c>
      <c r="CB9" s="124">
        <v>8</v>
      </c>
      <c r="CC9" s="124">
        <v>1</v>
      </c>
      <c r="CD9" s="124">
        <v>1</v>
      </c>
      <c r="CE9" s="124">
        <v>12</v>
      </c>
      <c r="CF9" s="124">
        <v>2</v>
      </c>
      <c r="CG9" s="124">
        <v>20</v>
      </c>
      <c r="CH9" s="124">
        <v>2</v>
      </c>
      <c r="CI9" s="124">
        <v>2</v>
      </c>
      <c r="CJ9" s="124">
        <v>5</v>
      </c>
      <c r="CK9" s="124">
        <v>7</v>
      </c>
      <c r="CL9" s="124">
        <v>2</v>
      </c>
      <c r="CM9" s="124">
        <v>18</v>
      </c>
      <c r="CN9" s="124">
        <v>40</v>
      </c>
      <c r="CO9" s="122">
        <v>8</v>
      </c>
      <c r="CP9" s="122">
        <v>1</v>
      </c>
      <c r="CQ9" s="122">
        <v>7</v>
      </c>
      <c r="CR9" s="124">
        <v>12</v>
      </c>
      <c r="CS9" s="124">
        <v>9</v>
      </c>
      <c r="CT9" s="124">
        <v>9</v>
      </c>
      <c r="CU9" s="124">
        <v>9</v>
      </c>
      <c r="CV9" s="124">
        <v>3</v>
      </c>
      <c r="CW9" s="124">
        <v>3</v>
      </c>
      <c r="CX9" s="124">
        <v>1</v>
      </c>
      <c r="CY9" s="124">
        <v>1</v>
      </c>
      <c r="CZ9" s="124">
        <v>9</v>
      </c>
      <c r="DA9" s="124">
        <v>1</v>
      </c>
      <c r="DB9" s="124">
        <v>9</v>
      </c>
      <c r="DC9" s="124">
        <v>4</v>
      </c>
      <c r="DD9" s="124">
        <v>1</v>
      </c>
      <c r="DE9" s="124">
        <v>1</v>
      </c>
      <c r="DF9" s="124">
        <v>1</v>
      </c>
      <c r="DG9" s="124">
        <v>9</v>
      </c>
      <c r="DH9" s="124">
        <v>9</v>
      </c>
      <c r="DI9" s="124">
        <v>1</v>
      </c>
      <c r="DJ9" s="124">
        <v>10</v>
      </c>
      <c r="DK9" s="124">
        <v>1</v>
      </c>
      <c r="DL9" s="124">
        <v>11</v>
      </c>
      <c r="DM9" s="124">
        <v>1</v>
      </c>
      <c r="DN9" s="124">
        <v>3</v>
      </c>
      <c r="DO9" s="124">
        <v>3</v>
      </c>
      <c r="DP9" s="124">
        <v>8</v>
      </c>
      <c r="DQ9" s="122">
        <v>7</v>
      </c>
      <c r="DR9" s="124">
        <v>60</v>
      </c>
      <c r="DS9" s="122">
        <v>60</v>
      </c>
      <c r="DT9" s="124">
        <v>20</v>
      </c>
      <c r="DU9" s="124">
        <v>4</v>
      </c>
      <c r="DV9" s="124">
        <v>5</v>
      </c>
      <c r="DW9" s="124">
        <v>2</v>
      </c>
      <c r="DX9" s="124">
        <v>1</v>
      </c>
      <c r="DY9" s="124">
        <v>1</v>
      </c>
      <c r="DZ9" s="124">
        <v>35</v>
      </c>
      <c r="EA9" s="124">
        <v>30</v>
      </c>
      <c r="EB9" s="124">
        <v>12</v>
      </c>
      <c r="EC9" s="124">
        <v>2</v>
      </c>
      <c r="ED9" s="118"/>
      <c r="EE9" s="173"/>
      <c r="EF9" s="173"/>
      <c r="EG9" s="118"/>
      <c r="EH9" s="173"/>
      <c r="EI9" s="118"/>
      <c r="EJ9" s="118"/>
      <c r="EK9" s="118"/>
      <c r="EL9" s="118"/>
      <c r="EM9" s="118"/>
      <c r="EN9" s="118"/>
      <c r="EO9" s="118"/>
      <c r="EP9" s="118"/>
      <c r="EQ9" s="118"/>
      <c r="ER9" s="118">
        <v>7</v>
      </c>
      <c r="ES9" s="118">
        <v>1</v>
      </c>
      <c r="ET9" s="118">
        <v>7</v>
      </c>
      <c r="EU9" s="118">
        <v>60</v>
      </c>
      <c r="EV9" s="118"/>
      <c r="EW9" s="118"/>
      <c r="EX9" s="118"/>
      <c r="EY9" s="118"/>
      <c r="EZ9" s="118"/>
      <c r="FA9" s="174"/>
      <c r="FB9" s="174"/>
      <c r="FC9" s="174"/>
      <c r="FD9" s="175"/>
      <c r="FE9" s="175"/>
      <c r="FF9" s="175"/>
      <c r="FG9" s="175"/>
      <c r="FH9" s="173"/>
      <c r="FI9" s="173"/>
      <c r="FJ9" s="173"/>
      <c r="FK9" s="173"/>
      <c r="FL9" s="173"/>
      <c r="FM9" s="173"/>
      <c r="FN9" s="173"/>
      <c r="FO9" s="173"/>
      <c r="FP9" s="173"/>
      <c r="FQ9" s="118"/>
      <c r="FR9" s="118"/>
    </row>
    <row r="10" spans="1:174" s="135" customFormat="1" ht="25.5" customHeight="1">
      <c r="A10" s="126" t="s">
        <v>544</v>
      </c>
      <c r="B10" s="127" t="s">
        <v>545</v>
      </c>
      <c r="C10" s="119" t="s">
        <v>546</v>
      </c>
      <c r="D10" s="235" t="s">
        <v>546</v>
      </c>
      <c r="E10" s="129" t="s">
        <v>547</v>
      </c>
      <c r="F10" s="236" t="s">
        <v>548</v>
      </c>
      <c r="G10" s="130" t="s">
        <v>548</v>
      </c>
      <c r="H10" s="133" t="s">
        <v>548</v>
      </c>
      <c r="I10" s="130" t="s">
        <v>548</v>
      </c>
      <c r="J10" s="130" t="s">
        <v>548</v>
      </c>
      <c r="K10" s="130" t="s">
        <v>548</v>
      </c>
      <c r="L10" s="130" t="s">
        <v>548</v>
      </c>
      <c r="M10" s="130" t="s">
        <v>548</v>
      </c>
      <c r="N10" s="130" t="s">
        <v>548</v>
      </c>
      <c r="O10" s="133" t="s">
        <v>549</v>
      </c>
      <c r="P10" s="133" t="s">
        <v>549</v>
      </c>
      <c r="Q10" s="133" t="s">
        <v>549</v>
      </c>
      <c r="R10" s="133" t="s">
        <v>549</v>
      </c>
      <c r="S10" s="133" t="s">
        <v>549</v>
      </c>
      <c r="T10" s="133" t="s">
        <v>549</v>
      </c>
      <c r="U10" s="133" t="s">
        <v>549</v>
      </c>
      <c r="V10" s="133" t="s">
        <v>549</v>
      </c>
      <c r="W10" s="130" t="s">
        <v>549</v>
      </c>
      <c r="X10" s="133" t="s">
        <v>549</v>
      </c>
      <c r="Y10" s="133" t="s">
        <v>736</v>
      </c>
      <c r="Z10" s="133" t="s">
        <v>737</v>
      </c>
      <c r="AA10" s="177" t="s">
        <v>738</v>
      </c>
      <c r="AB10" s="177" t="s">
        <v>738</v>
      </c>
      <c r="AC10" s="177" t="s">
        <v>738</v>
      </c>
      <c r="AD10" s="177" t="s">
        <v>738</v>
      </c>
      <c r="AE10" s="133" t="s">
        <v>739</v>
      </c>
      <c r="AF10" s="130" t="s">
        <v>549</v>
      </c>
      <c r="AG10" s="130" t="s">
        <v>549</v>
      </c>
      <c r="AH10" s="130" t="s">
        <v>550</v>
      </c>
      <c r="AI10" s="178" t="s">
        <v>550</v>
      </c>
      <c r="AJ10" s="179" t="s">
        <v>550</v>
      </c>
      <c r="AK10" s="179" t="s">
        <v>550</v>
      </c>
      <c r="AL10" s="130" t="s">
        <v>549</v>
      </c>
      <c r="AM10" s="130" t="s">
        <v>549</v>
      </c>
      <c r="AN10" s="130" t="s">
        <v>549</v>
      </c>
      <c r="AO10" s="130" t="s">
        <v>549</v>
      </c>
      <c r="AP10" s="130" t="s">
        <v>550</v>
      </c>
      <c r="AQ10" s="130" t="s">
        <v>550</v>
      </c>
      <c r="AR10" s="130" t="s">
        <v>550</v>
      </c>
      <c r="AS10" s="130" t="s">
        <v>550</v>
      </c>
      <c r="AT10" s="130" t="s">
        <v>549</v>
      </c>
      <c r="AU10" s="133" t="s">
        <v>549</v>
      </c>
      <c r="AV10" s="133" t="s">
        <v>549</v>
      </c>
      <c r="AW10" s="180" t="s">
        <v>740</v>
      </c>
      <c r="AX10" s="177" t="s">
        <v>553</v>
      </c>
      <c r="AY10" s="180" t="s">
        <v>740</v>
      </c>
      <c r="AZ10" s="180" t="s">
        <v>740</v>
      </c>
      <c r="BA10" s="180" t="s">
        <v>740</v>
      </c>
      <c r="BB10" s="180" t="s">
        <v>740</v>
      </c>
      <c r="BC10" s="180" t="s">
        <v>740</v>
      </c>
      <c r="BD10" s="179" t="s">
        <v>553</v>
      </c>
      <c r="BE10" s="180" t="s">
        <v>741</v>
      </c>
      <c r="BF10" s="132" t="s">
        <v>552</v>
      </c>
      <c r="BG10" s="132" t="s">
        <v>552</v>
      </c>
      <c r="BH10" s="132" t="s">
        <v>553</v>
      </c>
      <c r="BI10" s="132" t="s">
        <v>553</v>
      </c>
      <c r="BJ10" s="132" t="s">
        <v>552</v>
      </c>
      <c r="BK10" s="132" t="s">
        <v>552</v>
      </c>
      <c r="BL10" s="132" t="s">
        <v>552</v>
      </c>
      <c r="BM10" s="132" t="s">
        <v>553</v>
      </c>
      <c r="BN10" s="132" t="s">
        <v>553</v>
      </c>
      <c r="BO10" s="132" t="s">
        <v>553</v>
      </c>
      <c r="BP10" s="132" t="s">
        <v>552</v>
      </c>
      <c r="BQ10" s="133" t="s">
        <v>553</v>
      </c>
      <c r="BR10" s="133" t="s">
        <v>553</v>
      </c>
      <c r="BS10" s="133" t="s">
        <v>553</v>
      </c>
      <c r="BT10" s="133" t="s">
        <v>553</v>
      </c>
      <c r="BU10" s="133" t="s">
        <v>553</v>
      </c>
      <c r="BV10" s="133" t="s">
        <v>553</v>
      </c>
      <c r="BW10" s="133" t="s">
        <v>553</v>
      </c>
      <c r="BX10" s="133" t="s">
        <v>553</v>
      </c>
      <c r="BY10" s="133" t="s">
        <v>553</v>
      </c>
      <c r="BZ10" s="133" t="s">
        <v>553</v>
      </c>
      <c r="CA10" s="133" t="s">
        <v>553</v>
      </c>
      <c r="CB10" s="133" t="s">
        <v>553</v>
      </c>
      <c r="CC10" s="133" t="s">
        <v>553</v>
      </c>
      <c r="CD10" s="179" t="s">
        <v>553</v>
      </c>
      <c r="CE10" s="177" t="s">
        <v>553</v>
      </c>
      <c r="CF10" s="177" t="s">
        <v>742</v>
      </c>
      <c r="CG10" s="133" t="s">
        <v>553</v>
      </c>
      <c r="CH10" s="133" t="s">
        <v>737</v>
      </c>
      <c r="CI10" s="133" t="s">
        <v>737</v>
      </c>
      <c r="CJ10" s="133" t="s">
        <v>737</v>
      </c>
      <c r="CK10" s="133" t="s">
        <v>737</v>
      </c>
      <c r="CL10" s="133" t="s">
        <v>737</v>
      </c>
      <c r="CM10" s="133" t="s">
        <v>737</v>
      </c>
      <c r="CN10" s="133" t="s">
        <v>737</v>
      </c>
      <c r="CO10" s="130" t="s">
        <v>549</v>
      </c>
      <c r="CP10" s="130" t="s">
        <v>549</v>
      </c>
      <c r="CQ10" s="130" t="s">
        <v>549</v>
      </c>
      <c r="CR10" s="133" t="s">
        <v>549</v>
      </c>
      <c r="CS10" s="133" t="s">
        <v>737</v>
      </c>
      <c r="CT10" s="133" t="s">
        <v>737</v>
      </c>
      <c r="CU10" s="180" t="s">
        <v>553</v>
      </c>
      <c r="CV10" s="133" t="s">
        <v>738</v>
      </c>
      <c r="CW10" s="133" t="s">
        <v>738</v>
      </c>
      <c r="CX10" s="133" t="s">
        <v>737</v>
      </c>
      <c r="CY10" s="133" t="s">
        <v>551</v>
      </c>
      <c r="CZ10" s="133" t="s">
        <v>551</v>
      </c>
      <c r="DA10" s="133" t="s">
        <v>551</v>
      </c>
      <c r="DB10" s="133" t="s">
        <v>551</v>
      </c>
      <c r="DC10" s="133" t="s">
        <v>551</v>
      </c>
      <c r="DD10" s="133" t="s">
        <v>549</v>
      </c>
      <c r="DE10" s="133" t="s">
        <v>737</v>
      </c>
      <c r="DF10" s="180" t="s">
        <v>743</v>
      </c>
      <c r="DG10" s="133" t="s">
        <v>738</v>
      </c>
      <c r="DH10" s="133" t="s">
        <v>738</v>
      </c>
      <c r="DI10" s="133" t="s">
        <v>738</v>
      </c>
      <c r="DJ10" s="133" t="s">
        <v>737</v>
      </c>
      <c r="DK10" s="133" t="s">
        <v>738</v>
      </c>
      <c r="DL10" s="133" t="s">
        <v>738</v>
      </c>
      <c r="DM10" s="133" t="s">
        <v>738</v>
      </c>
      <c r="DN10" s="133" t="s">
        <v>738</v>
      </c>
      <c r="DO10" s="133" t="s">
        <v>738</v>
      </c>
      <c r="DP10" s="133" t="s">
        <v>738</v>
      </c>
      <c r="DQ10" s="130" t="s">
        <v>545</v>
      </c>
      <c r="DR10" s="133" t="s">
        <v>553</v>
      </c>
      <c r="DS10" s="130" t="s">
        <v>549</v>
      </c>
      <c r="DT10" s="133" t="s">
        <v>550</v>
      </c>
      <c r="DU10" s="133" t="s">
        <v>550</v>
      </c>
      <c r="DV10" s="133" t="s">
        <v>550</v>
      </c>
      <c r="DW10" s="133" t="s">
        <v>737</v>
      </c>
      <c r="DX10" s="133" t="s">
        <v>549</v>
      </c>
      <c r="DY10" s="133" t="s">
        <v>553</v>
      </c>
      <c r="DZ10" s="179" t="s">
        <v>737</v>
      </c>
      <c r="EA10" s="133" t="s">
        <v>738</v>
      </c>
      <c r="EB10" s="179" t="s">
        <v>550</v>
      </c>
      <c r="EC10" s="133" t="s">
        <v>549</v>
      </c>
      <c r="ED10" s="134" t="s">
        <v>554</v>
      </c>
      <c r="EE10" s="181" t="s">
        <v>554</v>
      </c>
      <c r="EF10" s="181" t="s">
        <v>554</v>
      </c>
      <c r="EG10" s="134" t="s">
        <v>554</v>
      </c>
      <c r="EH10" s="182" t="s">
        <v>745</v>
      </c>
      <c r="EI10" s="184" t="s">
        <v>746</v>
      </c>
      <c r="EJ10" s="184" t="s">
        <v>747</v>
      </c>
      <c r="EK10" s="184" t="s">
        <v>748</v>
      </c>
      <c r="EL10" s="141" t="s">
        <v>749</v>
      </c>
      <c r="EM10" s="183" t="s">
        <v>750</v>
      </c>
      <c r="EN10" s="184" t="s">
        <v>751</v>
      </c>
      <c r="EO10" s="184" t="s">
        <v>751</v>
      </c>
      <c r="EP10" s="184" t="s">
        <v>751</v>
      </c>
      <c r="EQ10" s="127"/>
      <c r="ER10" s="134" t="s">
        <v>555</v>
      </c>
      <c r="ES10" s="134" t="s">
        <v>555</v>
      </c>
      <c r="ET10" s="134" t="s">
        <v>555</v>
      </c>
      <c r="EU10" s="134" t="s">
        <v>555</v>
      </c>
      <c r="EV10" s="134" t="s">
        <v>555</v>
      </c>
      <c r="EW10" s="134" t="s">
        <v>752</v>
      </c>
      <c r="EX10" s="183" t="s">
        <v>1021</v>
      </c>
      <c r="EY10" s="184" t="s">
        <v>1021</v>
      </c>
      <c r="EZ10" s="127" t="s">
        <v>545</v>
      </c>
      <c r="FA10" s="134"/>
      <c r="FB10" s="134"/>
      <c r="FC10" s="134" t="s">
        <v>754</v>
      </c>
      <c r="FD10" s="181" t="s">
        <v>755</v>
      </c>
      <c r="FE10" s="185" t="s">
        <v>756</v>
      </c>
      <c r="FF10" s="186" t="s">
        <v>757</v>
      </c>
      <c r="FG10" s="186" t="s">
        <v>757</v>
      </c>
      <c r="FH10" s="181" t="s">
        <v>554</v>
      </c>
      <c r="FI10" s="181" t="s">
        <v>554</v>
      </c>
      <c r="FJ10" s="181" t="s">
        <v>749</v>
      </c>
      <c r="FK10" s="181" t="s">
        <v>758</v>
      </c>
      <c r="FL10" s="181" t="s">
        <v>749</v>
      </c>
      <c r="FM10" s="181" t="s">
        <v>554</v>
      </c>
      <c r="FN10" s="181" t="s">
        <v>1022</v>
      </c>
      <c r="FO10" s="181" t="s">
        <v>760</v>
      </c>
      <c r="FP10" s="181" t="s">
        <v>760</v>
      </c>
      <c r="FQ10" s="130" t="s">
        <v>545</v>
      </c>
      <c r="FR10" s="130" t="s">
        <v>549</v>
      </c>
    </row>
    <row r="11" spans="1:174" s="125" customFormat="1" ht="93.75">
      <c r="A11" s="136" t="s">
        <v>556</v>
      </c>
      <c r="B11" s="137" t="s">
        <v>557</v>
      </c>
      <c r="C11" s="138" t="s">
        <v>557</v>
      </c>
      <c r="D11" s="237" t="s">
        <v>557</v>
      </c>
      <c r="E11" s="140" t="s">
        <v>1023</v>
      </c>
      <c r="F11" s="233" t="s">
        <v>762</v>
      </c>
      <c r="G11" s="118" t="s">
        <v>762</v>
      </c>
      <c r="H11" s="173"/>
      <c r="I11" s="118" t="s">
        <v>560</v>
      </c>
      <c r="J11" s="137" t="s">
        <v>763</v>
      </c>
      <c r="K11" s="137" t="s">
        <v>764</v>
      </c>
      <c r="L11" s="137" t="s">
        <v>1024</v>
      </c>
      <c r="M11" s="118" t="s">
        <v>560</v>
      </c>
      <c r="N11" s="137" t="s">
        <v>560</v>
      </c>
      <c r="O11" s="187" t="s">
        <v>766</v>
      </c>
      <c r="P11" s="187" t="s">
        <v>1025</v>
      </c>
      <c r="Q11" s="187" t="s">
        <v>768</v>
      </c>
      <c r="R11" s="188" t="s">
        <v>769</v>
      </c>
      <c r="S11" s="188" t="s">
        <v>431</v>
      </c>
      <c r="T11" s="188" t="s">
        <v>431</v>
      </c>
      <c r="U11" s="187" t="s">
        <v>770</v>
      </c>
      <c r="V11" s="188" t="s">
        <v>771</v>
      </c>
      <c r="W11" s="143" t="s">
        <v>563</v>
      </c>
      <c r="X11" s="187" t="s">
        <v>772</v>
      </c>
      <c r="Y11" s="188" t="s">
        <v>769</v>
      </c>
      <c r="Z11" s="188" t="s">
        <v>769</v>
      </c>
      <c r="AA11" s="188" t="s">
        <v>769</v>
      </c>
      <c r="AB11" s="188" t="s">
        <v>769</v>
      </c>
      <c r="AC11" s="188" t="s">
        <v>769</v>
      </c>
      <c r="AD11" s="188" t="s">
        <v>769</v>
      </c>
      <c r="AE11" s="188" t="s">
        <v>773</v>
      </c>
      <c r="AF11" s="143" t="s">
        <v>562</v>
      </c>
      <c r="AG11" s="143" t="s">
        <v>562</v>
      </c>
      <c r="AH11" s="143" t="s">
        <v>562</v>
      </c>
      <c r="AI11" s="143" t="s">
        <v>562</v>
      </c>
      <c r="AJ11" s="187" t="s">
        <v>774</v>
      </c>
      <c r="AK11" s="187" t="s">
        <v>774</v>
      </c>
      <c r="AL11" s="143" t="s">
        <v>563</v>
      </c>
      <c r="AM11" s="144" t="s">
        <v>561</v>
      </c>
      <c r="AN11" s="144" t="s">
        <v>561</v>
      </c>
      <c r="AO11" s="144" t="s">
        <v>561</v>
      </c>
      <c r="AP11" s="143" t="s">
        <v>563</v>
      </c>
      <c r="AQ11" s="143" t="s">
        <v>561</v>
      </c>
      <c r="AR11" s="143" t="s">
        <v>561</v>
      </c>
      <c r="AS11" s="143" t="s">
        <v>561</v>
      </c>
      <c r="AT11" s="143" t="s">
        <v>561</v>
      </c>
      <c r="AU11" s="187" t="s">
        <v>775</v>
      </c>
      <c r="AV11" s="187" t="s">
        <v>776</v>
      </c>
      <c r="AW11" s="187" t="s">
        <v>769</v>
      </c>
      <c r="AX11" s="187" t="s">
        <v>769</v>
      </c>
      <c r="AY11" s="187" t="s">
        <v>769</v>
      </c>
      <c r="AZ11" s="187" t="s">
        <v>769</v>
      </c>
      <c r="BA11" s="187" t="s">
        <v>769</v>
      </c>
      <c r="BB11" s="187" t="s">
        <v>769</v>
      </c>
      <c r="BC11" s="187" t="s">
        <v>769</v>
      </c>
      <c r="BD11" s="187" t="s">
        <v>769</v>
      </c>
      <c r="BE11" s="187" t="s">
        <v>769</v>
      </c>
      <c r="BF11" s="143" t="s">
        <v>562</v>
      </c>
      <c r="BG11" s="143" t="s">
        <v>562</v>
      </c>
      <c r="BH11" s="143" t="s">
        <v>562</v>
      </c>
      <c r="BI11" s="143" t="s">
        <v>562</v>
      </c>
      <c r="BJ11" s="143" t="s">
        <v>561</v>
      </c>
      <c r="BK11" s="143" t="s">
        <v>564</v>
      </c>
      <c r="BL11" s="143" t="s">
        <v>564</v>
      </c>
      <c r="BM11" s="143" t="s">
        <v>564</v>
      </c>
      <c r="BN11" s="143" t="s">
        <v>564</v>
      </c>
      <c r="BO11" s="143" t="s">
        <v>564</v>
      </c>
      <c r="BP11" s="143" t="s">
        <v>563</v>
      </c>
      <c r="BQ11" s="187" t="s">
        <v>777</v>
      </c>
      <c r="BR11" s="187" t="s">
        <v>777</v>
      </c>
      <c r="BS11" s="187" t="s">
        <v>777</v>
      </c>
      <c r="BT11" s="187" t="s">
        <v>777</v>
      </c>
      <c r="BU11" s="187" t="s">
        <v>777</v>
      </c>
      <c r="BV11" s="187" t="s">
        <v>777</v>
      </c>
      <c r="BW11" s="187" t="s">
        <v>777</v>
      </c>
      <c r="BX11" s="187" t="s">
        <v>777</v>
      </c>
      <c r="BY11" s="187" t="s">
        <v>777</v>
      </c>
      <c r="BZ11" s="187" t="s">
        <v>777</v>
      </c>
      <c r="CA11" s="187" t="s">
        <v>777</v>
      </c>
      <c r="CB11" s="187" t="s">
        <v>777</v>
      </c>
      <c r="CC11" s="187" t="s">
        <v>777</v>
      </c>
      <c r="CD11" s="187" t="s">
        <v>777</v>
      </c>
      <c r="CE11" s="187" t="s">
        <v>777</v>
      </c>
      <c r="CF11" s="187" t="s">
        <v>777</v>
      </c>
      <c r="CG11" s="187" t="s">
        <v>777</v>
      </c>
      <c r="CH11" s="188" t="s">
        <v>769</v>
      </c>
      <c r="CI11" s="188" t="s">
        <v>769</v>
      </c>
      <c r="CJ11" s="188" t="s">
        <v>769</v>
      </c>
      <c r="CK11" s="188" t="s">
        <v>769</v>
      </c>
      <c r="CL11" s="188" t="s">
        <v>769</v>
      </c>
      <c r="CM11" s="188" t="s">
        <v>769</v>
      </c>
      <c r="CN11" s="188" t="s">
        <v>769</v>
      </c>
      <c r="CO11" s="143" t="s">
        <v>563</v>
      </c>
      <c r="CP11" s="143" t="s">
        <v>565</v>
      </c>
      <c r="CQ11" s="143" t="s">
        <v>563</v>
      </c>
      <c r="CR11" s="187" t="s">
        <v>778</v>
      </c>
      <c r="CS11" s="187" t="s">
        <v>769</v>
      </c>
      <c r="CT11" s="187" t="s">
        <v>769</v>
      </c>
      <c r="CU11" s="187" t="s">
        <v>769</v>
      </c>
      <c r="CV11" s="187" t="s">
        <v>769</v>
      </c>
      <c r="CW11" s="187" t="s">
        <v>769</v>
      </c>
      <c r="CX11" s="187" t="s">
        <v>769</v>
      </c>
      <c r="CY11" s="187" t="s">
        <v>769</v>
      </c>
      <c r="CZ11" s="187" t="s">
        <v>769</v>
      </c>
      <c r="DA11" s="187" t="s">
        <v>769</v>
      </c>
      <c r="DB11" s="187" t="s">
        <v>769</v>
      </c>
      <c r="DC11" s="187" t="s">
        <v>769</v>
      </c>
      <c r="DD11" s="187" t="s">
        <v>773</v>
      </c>
      <c r="DE11" s="187" t="s">
        <v>769</v>
      </c>
      <c r="DF11" s="187" t="s">
        <v>779</v>
      </c>
      <c r="DG11" s="187" t="s">
        <v>769</v>
      </c>
      <c r="DH11" s="187" t="s">
        <v>769</v>
      </c>
      <c r="DI11" s="187" t="s">
        <v>769</v>
      </c>
      <c r="DJ11" s="187" t="s">
        <v>769</v>
      </c>
      <c r="DK11" s="187" t="s">
        <v>769</v>
      </c>
      <c r="DL11" s="187" t="s">
        <v>769</v>
      </c>
      <c r="DM11" s="187" t="s">
        <v>769</v>
      </c>
      <c r="DN11" s="187" t="s">
        <v>769</v>
      </c>
      <c r="DO11" s="187" t="s">
        <v>769</v>
      </c>
      <c r="DP11" s="187" t="s">
        <v>769</v>
      </c>
      <c r="DQ11" s="143" t="s">
        <v>561</v>
      </c>
      <c r="DR11" s="187" t="s">
        <v>769</v>
      </c>
      <c r="DS11" s="143" t="s">
        <v>564</v>
      </c>
      <c r="DT11" s="145" t="s">
        <v>780</v>
      </c>
      <c r="DU11" s="145" t="s">
        <v>780</v>
      </c>
      <c r="DV11" s="145" t="s">
        <v>780</v>
      </c>
      <c r="DW11" s="187" t="s">
        <v>769</v>
      </c>
      <c r="DX11" s="187" t="s">
        <v>779</v>
      </c>
      <c r="DY11" s="187" t="s">
        <v>781</v>
      </c>
      <c r="DZ11" s="187" t="s">
        <v>769</v>
      </c>
      <c r="EA11" s="187" t="s">
        <v>769</v>
      </c>
      <c r="EB11" s="187" t="s">
        <v>769</v>
      </c>
      <c r="EC11" s="187" t="s">
        <v>783</v>
      </c>
      <c r="ED11" s="137" t="s">
        <v>784</v>
      </c>
      <c r="EE11" s="189" t="s">
        <v>785</v>
      </c>
      <c r="EF11" s="173" t="s">
        <v>786</v>
      </c>
      <c r="EG11" s="137" t="s">
        <v>567</v>
      </c>
      <c r="EH11" s="189" t="s">
        <v>787</v>
      </c>
      <c r="EI11" s="118" t="s">
        <v>1026</v>
      </c>
      <c r="EJ11" s="238" t="s">
        <v>788</v>
      </c>
      <c r="EK11" s="137" t="s">
        <v>789</v>
      </c>
      <c r="EL11" s="137" t="s">
        <v>790</v>
      </c>
      <c r="EM11" s="137" t="s">
        <v>791</v>
      </c>
      <c r="EN11" s="137" t="s">
        <v>791</v>
      </c>
      <c r="EO11" s="137" t="s">
        <v>791</v>
      </c>
      <c r="EP11" s="137" t="s">
        <v>791</v>
      </c>
      <c r="EQ11" s="118" t="s">
        <v>560</v>
      </c>
      <c r="ER11" s="137" t="s">
        <v>568</v>
      </c>
      <c r="ES11" s="137" t="s">
        <v>569</v>
      </c>
      <c r="ET11" s="118"/>
      <c r="EU11" s="137" t="s">
        <v>570</v>
      </c>
      <c r="EV11" s="118" t="s">
        <v>560</v>
      </c>
      <c r="EW11" s="137" t="s">
        <v>792</v>
      </c>
      <c r="EX11" s="137" t="s">
        <v>793</v>
      </c>
      <c r="EY11" s="137" t="s">
        <v>1027</v>
      </c>
      <c r="EZ11" s="239" t="s">
        <v>571</v>
      </c>
      <c r="FA11" s="137" t="s">
        <v>795</v>
      </c>
      <c r="FB11" s="137" t="s">
        <v>796</v>
      </c>
      <c r="FC11" s="137" t="s">
        <v>1028</v>
      </c>
      <c r="FD11" s="189" t="s">
        <v>798</v>
      </c>
      <c r="FE11" s="189" t="s">
        <v>799</v>
      </c>
      <c r="FF11" s="189" t="s">
        <v>800</v>
      </c>
      <c r="FG11" s="189" t="s">
        <v>801</v>
      </c>
      <c r="FH11" s="190" t="s">
        <v>778</v>
      </c>
      <c r="FI11" s="190" t="s">
        <v>802</v>
      </c>
      <c r="FJ11" s="190" t="s">
        <v>802</v>
      </c>
      <c r="FK11" s="190" t="s">
        <v>802</v>
      </c>
      <c r="FL11" s="190" t="s">
        <v>802</v>
      </c>
      <c r="FM11" s="190" t="s">
        <v>802</v>
      </c>
      <c r="FN11" s="190" t="s">
        <v>802</v>
      </c>
      <c r="FO11" s="190" t="s">
        <v>803</v>
      </c>
      <c r="FP11" s="190" t="s">
        <v>802</v>
      </c>
      <c r="FQ11" s="118"/>
      <c r="FR11" s="118"/>
    </row>
    <row r="12" spans="1:174" s="213" customFormat="1" ht="37.5">
      <c r="A12" s="146" t="s">
        <v>409</v>
      </c>
      <c r="B12" s="146" t="s">
        <v>572</v>
      </c>
      <c r="C12" s="146" t="s">
        <v>573</v>
      </c>
      <c r="D12" s="240" t="s">
        <v>574</v>
      </c>
      <c r="E12" s="147" t="s">
        <v>575</v>
      </c>
      <c r="F12" s="241" t="s">
        <v>804</v>
      </c>
      <c r="G12" s="148" t="s">
        <v>805</v>
      </c>
      <c r="H12" s="148" t="s">
        <v>1029</v>
      </c>
      <c r="I12" s="148" t="s">
        <v>177</v>
      </c>
      <c r="J12" s="149" t="s">
        <v>426</v>
      </c>
      <c r="K12" s="148"/>
      <c r="L12" s="146" t="s">
        <v>426</v>
      </c>
      <c r="M12" s="146" t="s">
        <v>426</v>
      </c>
      <c r="N12" s="146" t="s">
        <v>426</v>
      </c>
      <c r="O12" s="146" t="s">
        <v>779</v>
      </c>
      <c r="P12" s="146" t="s">
        <v>1030</v>
      </c>
      <c r="Q12" s="146" t="s">
        <v>773</v>
      </c>
      <c r="R12" s="146"/>
      <c r="S12" s="146" t="s">
        <v>431</v>
      </c>
      <c r="T12" s="146" t="s">
        <v>431</v>
      </c>
      <c r="U12" s="146" t="s">
        <v>808</v>
      </c>
      <c r="V12" s="146" t="s">
        <v>771</v>
      </c>
      <c r="W12" s="148" t="s">
        <v>809</v>
      </c>
      <c r="X12" s="148" t="s">
        <v>810</v>
      </c>
      <c r="Y12" s="148"/>
      <c r="Z12" s="148"/>
      <c r="AA12" s="148"/>
      <c r="AB12" s="148"/>
      <c r="AC12" s="148"/>
      <c r="AD12" s="148"/>
      <c r="AE12" s="148" t="s">
        <v>773</v>
      </c>
      <c r="AF12" s="148" t="s">
        <v>576</v>
      </c>
      <c r="AG12" s="148" t="s">
        <v>577</v>
      </c>
      <c r="AH12" s="148"/>
      <c r="AI12" s="148"/>
      <c r="AJ12" s="148"/>
      <c r="AK12" s="148"/>
      <c r="AL12" s="148" t="s">
        <v>578</v>
      </c>
      <c r="AM12" s="148" t="s">
        <v>408</v>
      </c>
      <c r="AN12" s="148" t="s">
        <v>579</v>
      </c>
      <c r="AO12" s="148" t="s">
        <v>580</v>
      </c>
      <c r="AP12" s="148"/>
      <c r="AQ12" s="148"/>
      <c r="AR12" s="148"/>
      <c r="AS12" s="148"/>
      <c r="AT12" s="148" t="s">
        <v>581</v>
      </c>
      <c r="AU12" s="148" t="s">
        <v>775</v>
      </c>
      <c r="AV12" s="148" t="s">
        <v>776</v>
      </c>
      <c r="AW12" s="148"/>
      <c r="AX12" s="148"/>
      <c r="AY12" s="148"/>
      <c r="AZ12" s="148"/>
      <c r="BA12" s="148"/>
      <c r="BB12" s="148"/>
      <c r="BC12" s="148"/>
      <c r="BD12" s="148"/>
      <c r="BE12" s="148"/>
      <c r="BF12" s="148" t="s">
        <v>811</v>
      </c>
      <c r="BG12" s="148" t="s">
        <v>812</v>
      </c>
      <c r="BH12" s="148"/>
      <c r="BI12" s="148"/>
      <c r="BJ12" s="148" t="s">
        <v>584</v>
      </c>
      <c r="BK12" s="148" t="s">
        <v>813</v>
      </c>
      <c r="BL12" s="148" t="s">
        <v>814</v>
      </c>
      <c r="BM12" s="148"/>
      <c r="BN12" s="148"/>
      <c r="BO12" s="148"/>
      <c r="BP12" s="148" t="s">
        <v>815</v>
      </c>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t="s">
        <v>582</v>
      </c>
      <c r="CP12" s="148" t="s">
        <v>779</v>
      </c>
      <c r="CQ12" s="148" t="s">
        <v>583</v>
      </c>
      <c r="CR12" s="192" t="s">
        <v>178</v>
      </c>
      <c r="CS12" s="148"/>
      <c r="CT12" s="148"/>
      <c r="CU12" s="148"/>
      <c r="CV12" s="148"/>
      <c r="CW12" s="148"/>
      <c r="CX12" s="148"/>
      <c r="CY12" s="148"/>
      <c r="CZ12" s="148"/>
      <c r="DA12" s="148"/>
      <c r="DB12" s="148"/>
      <c r="DC12" s="148"/>
      <c r="DD12" s="148" t="s">
        <v>773</v>
      </c>
      <c r="DE12" s="148"/>
      <c r="DF12" s="148" t="s">
        <v>779</v>
      </c>
      <c r="DG12" s="148"/>
      <c r="DH12" s="148"/>
      <c r="DI12" s="148"/>
      <c r="DJ12" s="148"/>
      <c r="DK12" s="148"/>
      <c r="DL12" s="148"/>
      <c r="DM12" s="148"/>
      <c r="DN12" s="148"/>
      <c r="DO12" s="148"/>
      <c r="DP12" s="148"/>
      <c r="DQ12" s="148" t="s">
        <v>584</v>
      </c>
      <c r="DR12" s="148"/>
      <c r="DS12" s="148" t="s">
        <v>585</v>
      </c>
      <c r="DT12" s="148"/>
      <c r="DU12" s="148"/>
      <c r="DV12" s="148"/>
      <c r="DW12" s="148"/>
      <c r="DX12" s="148" t="s">
        <v>779</v>
      </c>
      <c r="DY12" s="148" t="s">
        <v>779</v>
      </c>
      <c r="DZ12" s="148"/>
      <c r="EA12" s="148"/>
      <c r="EB12" s="148"/>
      <c r="EC12" s="148" t="s">
        <v>776</v>
      </c>
      <c r="ED12" s="148">
        <v>6000</v>
      </c>
      <c r="EE12" s="193" t="str">
        <f>IF(M12="有","スペースを選択","ZH")</f>
        <v>ZH</v>
      </c>
      <c r="EF12" s="148" t="s">
        <v>816</v>
      </c>
      <c r="EG12" s="148" t="s">
        <v>586</v>
      </c>
      <c r="EH12" s="194" t="str">
        <f>IF(M12="有",1,"")</f>
        <v/>
      </c>
      <c r="EI12" s="148"/>
      <c r="EJ12" s="148"/>
      <c r="EK12" s="148"/>
      <c r="EL12" s="148"/>
      <c r="EM12" s="148"/>
      <c r="EN12" s="148"/>
      <c r="EO12" s="148"/>
      <c r="EP12" s="148"/>
      <c r="EQ12" s="148" t="s">
        <v>587</v>
      </c>
      <c r="ER12" s="148" t="s">
        <v>588</v>
      </c>
      <c r="ES12" s="148" t="s">
        <v>589</v>
      </c>
      <c r="ET12" s="148" t="s">
        <v>590</v>
      </c>
      <c r="EU12" s="148" t="s">
        <v>591</v>
      </c>
      <c r="EV12" s="148" t="s">
        <v>592</v>
      </c>
      <c r="EW12" s="148" t="s">
        <v>818</v>
      </c>
      <c r="EX12" s="242" t="s">
        <v>819</v>
      </c>
      <c r="EY12" s="148" t="s">
        <v>820</v>
      </c>
      <c r="EZ12" s="148" t="s">
        <v>593</v>
      </c>
      <c r="FA12" s="148" t="s">
        <v>821</v>
      </c>
      <c r="FB12" s="148"/>
      <c r="FC12" s="148" t="s">
        <v>822</v>
      </c>
      <c r="FD12" s="193" t="str">
        <f>IF(M12="有","ON","")</f>
        <v/>
      </c>
      <c r="FE12" s="193" t="str">
        <f>IF(OR(M12="有",COUNTIF(I12,"*臨時*")),"ON","")</f>
        <v/>
      </c>
      <c r="FF12" s="193" t="str">
        <f>IF(OR(N12="無",N12=""),"",N12)</f>
        <v/>
      </c>
      <c r="FG12" s="193" t="str">
        <f t="shared" ref="FG12:FG75" si="0">IFERROR(IF(FF12&lt;&gt;"","Ｂ２（税免除）電力契約",""),"")</f>
        <v/>
      </c>
      <c r="FH12" s="195">
        <v>111</v>
      </c>
      <c r="FI12" s="196" t="s">
        <v>1231</v>
      </c>
      <c r="FJ12" s="196">
        <v>0</v>
      </c>
      <c r="FK12" s="196">
        <v>0</v>
      </c>
      <c r="FL12" s="196">
        <v>0</v>
      </c>
      <c r="FM12" s="196" t="s">
        <v>1230</v>
      </c>
      <c r="FN12" s="196" t="s">
        <v>1229</v>
      </c>
      <c r="FO12" s="196">
        <f>EK12</f>
        <v>0</v>
      </c>
      <c r="FP12" s="196">
        <v>0</v>
      </c>
      <c r="FQ12" s="148" t="s">
        <v>594</v>
      </c>
      <c r="FR12" s="146" t="s">
        <v>595</v>
      </c>
    </row>
    <row r="13" spans="1:174" s="227" customFormat="1">
      <c r="A13" s="243" t="s">
        <v>1031</v>
      </c>
      <c r="B13" s="243"/>
      <c r="C13" s="243"/>
      <c r="D13" s="244"/>
      <c r="E13" s="245">
        <f>CO13</f>
        <v>0</v>
      </c>
      <c r="F13" s="246">
        <f>【お客さま入力用】申込フォーム!$D$6</f>
        <v>0</v>
      </c>
      <c r="G13" s="228">
        <f>【お客さま入力用】申込フォーム!H22</f>
        <v>0</v>
      </c>
      <c r="H13" s="151" t="s">
        <v>1029</v>
      </c>
      <c r="I13" s="298">
        <f>【お客さま入力用】申込フォーム!O22</f>
        <v>0</v>
      </c>
      <c r="J13" s="228">
        <f>【お客さま入力用】申込フォーム!AO22</f>
        <v>0</v>
      </c>
      <c r="K13" s="151"/>
      <c r="L13" s="243"/>
      <c r="M13" s="243"/>
      <c r="N13" s="243"/>
      <c r="O13" s="243" t="s">
        <v>823</v>
      </c>
      <c r="P13" s="243" t="s">
        <v>1032</v>
      </c>
      <c r="Q13" s="243" t="s">
        <v>824</v>
      </c>
      <c r="R13" s="243"/>
      <c r="S13" s="243" t="s">
        <v>825</v>
      </c>
      <c r="T13" s="243" t="s">
        <v>825</v>
      </c>
      <c r="U13" s="243" t="s">
        <v>826</v>
      </c>
      <c r="V13" s="243" t="s">
        <v>827</v>
      </c>
      <c r="W13" s="151"/>
      <c r="X13" s="151" t="s">
        <v>1033</v>
      </c>
      <c r="Y13" s="151"/>
      <c r="Z13" s="151"/>
      <c r="AA13" s="151"/>
      <c r="AB13" s="151"/>
      <c r="AC13" s="151"/>
      <c r="AD13" s="151"/>
      <c r="AE13" s="151" t="s">
        <v>824</v>
      </c>
      <c r="AF13" s="228">
        <f>【お客さま入力用】申込フォーム!F22</f>
        <v>0</v>
      </c>
      <c r="AG13" s="228">
        <f>【お客さま入力用】申込フォーム!E22</f>
        <v>0</v>
      </c>
      <c r="AH13" s="151"/>
      <c r="AI13" s="151"/>
      <c r="AJ13" s="151"/>
      <c r="AK13" s="151"/>
      <c r="AL13" s="151"/>
      <c r="AM13" s="253">
        <f>【お客さま入力用】申込フォーム!J22</f>
        <v>0</v>
      </c>
      <c r="AN13" s="253">
        <f>【お客さま入力用】申込フォーム!K22</f>
        <v>0</v>
      </c>
      <c r="AO13" s="253">
        <f>【お客さま入力用】申込フォーム!L22</f>
        <v>0</v>
      </c>
      <c r="AP13" s="253">
        <f>【お客さま入力用】申込フォーム!AB22</f>
        <v>0</v>
      </c>
      <c r="AQ13" s="253">
        <f>【お客さま入力用】申込フォーム!AC22</f>
        <v>0</v>
      </c>
      <c r="AR13" s="253">
        <f>【お客さま入力用】申込フォーム!AD22</f>
        <v>0</v>
      </c>
      <c r="AS13" s="151"/>
      <c r="AT13" s="253">
        <f>【お客さま入力用】申込フォーム!C22</f>
        <v>0</v>
      </c>
      <c r="AU13" s="151" t="s">
        <v>828</v>
      </c>
      <c r="AV13" s="151" t="s">
        <v>1016</v>
      </c>
      <c r="AW13" s="151"/>
      <c r="AX13" s="151"/>
      <c r="AY13" s="151"/>
      <c r="AZ13" s="151"/>
      <c r="BA13" s="151"/>
      <c r="BB13" s="151"/>
      <c r="BC13" s="151"/>
      <c r="BD13" s="151"/>
      <c r="BE13" s="151"/>
      <c r="BF13" s="228">
        <f>【お客さま入力用】申込フォーム!X22</f>
        <v>0</v>
      </c>
      <c r="BG13" s="228">
        <f>【お客さま入力用】申込フォーム!W22</f>
        <v>0</v>
      </c>
      <c r="BH13" s="228"/>
      <c r="BI13" s="228"/>
      <c r="BJ13" s="253">
        <f>【お客さま入力用】申込フォーム!Y22</f>
        <v>0</v>
      </c>
      <c r="BK13" s="228">
        <f>【お客さま入力用】申込フォーム!AA22</f>
        <v>0</v>
      </c>
      <c r="BL13" s="228">
        <f>【お客さま入力用】申込フォーム!Z22</f>
        <v>0</v>
      </c>
      <c r="BM13" s="228"/>
      <c r="BN13" s="228"/>
      <c r="BO13" s="228"/>
      <c r="BP13" s="228"/>
      <c r="BQ13" s="228"/>
      <c r="BR13" s="228"/>
      <c r="BS13" s="228"/>
      <c r="BT13" s="228"/>
      <c r="BU13" s="228"/>
      <c r="BV13" s="228"/>
      <c r="BW13" s="228"/>
      <c r="BX13" s="228"/>
      <c r="BY13" s="228"/>
      <c r="BZ13" s="228"/>
      <c r="CA13" s="228"/>
      <c r="CB13" s="228"/>
      <c r="CC13" s="228"/>
      <c r="CD13" s="228"/>
      <c r="CE13" s="228"/>
      <c r="CF13" s="228"/>
      <c r="CG13" s="228"/>
      <c r="CH13" s="228"/>
      <c r="CI13" s="228"/>
      <c r="CJ13" s="228"/>
      <c r="CK13" s="228"/>
      <c r="CL13" s="228"/>
      <c r="CM13" s="228"/>
      <c r="CN13" s="228"/>
      <c r="CO13" s="228"/>
      <c r="CP13" s="228"/>
      <c r="CQ13" s="228" t="str">
        <f>IF(【お客さま入力用】申込フォーム!N22="","",VLOOKUP(【お客さま入力用】申込フォーム!N22,'業種コード表（高圧以上）'!$C$3:$D$72,2))</f>
        <v/>
      </c>
      <c r="CR13" s="247" t="s">
        <v>1228</v>
      </c>
      <c r="CS13" s="228"/>
      <c r="CT13" s="228"/>
      <c r="CU13" s="228"/>
      <c r="CV13" s="228"/>
      <c r="CW13" s="228"/>
      <c r="CX13" s="228"/>
      <c r="CY13" s="228"/>
      <c r="CZ13" s="228"/>
      <c r="DA13" s="228"/>
      <c r="DB13" s="228"/>
      <c r="DC13" s="228"/>
      <c r="DD13" s="228" t="s">
        <v>824</v>
      </c>
      <c r="DE13" s="228"/>
      <c r="DF13" s="228" t="s">
        <v>823</v>
      </c>
      <c r="DG13" s="228"/>
      <c r="DH13" s="228"/>
      <c r="DI13" s="228"/>
      <c r="DJ13" s="228"/>
      <c r="DK13" s="228"/>
      <c r="DL13" s="228"/>
      <c r="DM13" s="228"/>
      <c r="DN13" s="228"/>
      <c r="DO13" s="228"/>
      <c r="DP13" s="228"/>
      <c r="DQ13" s="253">
        <f>【お客さま入力用】申込フォーム!G22</f>
        <v>0</v>
      </c>
      <c r="DR13" s="228"/>
      <c r="DS13" s="228">
        <f>【お客さま入力用】申込フォーム!H22</f>
        <v>0</v>
      </c>
      <c r="DT13" s="151"/>
      <c r="DU13" s="151"/>
      <c r="DV13" s="151"/>
      <c r="DW13" s="151"/>
      <c r="DX13" s="151" t="s">
        <v>823</v>
      </c>
      <c r="DY13" s="151" t="s">
        <v>823</v>
      </c>
      <c r="DZ13" s="151"/>
      <c r="EA13" s="151"/>
      <c r="EB13" s="151"/>
      <c r="EC13" s="151" t="s">
        <v>1016</v>
      </c>
      <c r="ED13" s="151"/>
      <c r="EE13" s="228" t="str">
        <f t="shared" ref="EE13:EE76" si="1">IF(M13="有","スペースを選択","ZH")</f>
        <v>ZH</v>
      </c>
      <c r="EF13" s="151" t="s">
        <v>1017</v>
      </c>
      <c r="EG13" s="151"/>
      <c r="EH13" s="248" t="str">
        <f t="shared" ref="EH13:EH76" si="2">IF(M13="有",1,"")</f>
        <v/>
      </c>
      <c r="EI13" s="228">
        <f>【お客さま入力用】申込フォーム!P22</f>
        <v>0</v>
      </c>
      <c r="EJ13" s="151"/>
      <c r="EK13" s="151"/>
      <c r="EL13" s="151"/>
      <c r="EM13" s="151"/>
      <c r="EN13" s="151"/>
      <c r="EO13" s="151"/>
      <c r="EP13" s="151"/>
      <c r="EQ13" s="228">
        <f>IF(【お客さま入力用】申込フォーム!AE22="口座振替","口振",【お客さま入力用】申込フォーム!AE22)</f>
        <v>0</v>
      </c>
      <c r="ER13" s="228" t="str">
        <f>IF($EQ13&lt;&gt;"口振","",【お客さま入力用】申込フォーム!AF22)</f>
        <v/>
      </c>
      <c r="ES13" s="228" t="str">
        <f>IF($EQ13&lt;&gt;"口振","",【お客さま入力用】申込フォーム!AG22)</f>
        <v/>
      </c>
      <c r="ET13" s="228" t="str">
        <f>IF($EQ13&lt;&gt;"口振","",【お客さま入力用】申込フォーム!AH22)</f>
        <v/>
      </c>
      <c r="EU13" s="228" t="str">
        <f>IF($EQ13&lt;&gt;"口振","",【お客さま入力用】申込フォーム!AI22)</f>
        <v/>
      </c>
      <c r="EV13" s="151"/>
      <c r="EW13" s="151"/>
      <c r="EX13" s="249"/>
      <c r="EY13" s="151"/>
      <c r="EZ13" s="151"/>
      <c r="FA13" s="151" t="s">
        <v>821</v>
      </c>
      <c r="FB13" s="151"/>
      <c r="FC13" s="151"/>
      <c r="FD13" s="228" t="str">
        <f t="shared" ref="FD13:FD76" si="3">IF(M13="有","ON","")</f>
        <v/>
      </c>
      <c r="FE13" s="228" t="str">
        <f t="shared" ref="FE13:FE76" si="4">IF(OR(M13="有",COUNTIF(I13,"*臨時*")),"ON","")</f>
        <v/>
      </c>
      <c r="FF13" s="228" t="str">
        <f>IF(OR(N13="無",N13=""),"",N13)</f>
        <v/>
      </c>
      <c r="FG13" s="228" t="str">
        <f t="shared" si="0"/>
        <v/>
      </c>
      <c r="FH13" s="243" t="s">
        <v>1228</v>
      </c>
      <c r="FI13" s="250" t="s">
        <v>1228</v>
      </c>
      <c r="FJ13" s="250" t="s">
        <v>1228</v>
      </c>
      <c r="FK13" s="250" t="s">
        <v>1228</v>
      </c>
      <c r="FL13" s="250" t="s">
        <v>1228</v>
      </c>
      <c r="FM13" s="250" t="s">
        <v>1228</v>
      </c>
      <c r="FN13" s="250" t="s">
        <v>1228</v>
      </c>
      <c r="FO13" s="251">
        <f t="shared" ref="FO13:FO76" si="5">EK13</f>
        <v>0</v>
      </c>
      <c r="FP13" s="250" t="s">
        <v>1228</v>
      </c>
      <c r="FQ13" s="151"/>
      <c r="FR13" s="243"/>
    </row>
    <row r="14" spans="1:174" s="227" customFormat="1">
      <c r="A14" s="243" t="s">
        <v>1034</v>
      </c>
      <c r="B14" s="243"/>
      <c r="C14" s="243"/>
      <c r="D14" s="244"/>
      <c r="E14" s="245">
        <f t="shared" ref="E14:E77" si="6">CO14</f>
        <v>0</v>
      </c>
      <c r="F14" s="246">
        <f>【お客さま入力用】申込フォーム!$D$6</f>
        <v>0</v>
      </c>
      <c r="G14" s="228">
        <f>【お客さま入力用】申込フォーム!H23</f>
        <v>0</v>
      </c>
      <c r="H14" s="151" t="s">
        <v>1029</v>
      </c>
      <c r="I14" s="298">
        <f>【お客さま入力用】申込フォーム!O23</f>
        <v>0</v>
      </c>
      <c r="J14" s="228">
        <f>【お客さま入力用】申込フォーム!AO23</f>
        <v>0</v>
      </c>
      <c r="K14" s="151"/>
      <c r="L14" s="243"/>
      <c r="M14" s="243"/>
      <c r="N14" s="243"/>
      <c r="O14" s="243" t="s">
        <v>823</v>
      </c>
      <c r="P14" s="243" t="s">
        <v>1032</v>
      </c>
      <c r="Q14" s="243" t="s">
        <v>824</v>
      </c>
      <c r="R14" s="243"/>
      <c r="S14" s="243" t="s">
        <v>825</v>
      </c>
      <c r="T14" s="243" t="s">
        <v>825</v>
      </c>
      <c r="U14" s="243" t="s">
        <v>826</v>
      </c>
      <c r="V14" s="243" t="s">
        <v>827</v>
      </c>
      <c r="W14" s="151"/>
      <c r="X14" s="151" t="s">
        <v>1033</v>
      </c>
      <c r="Y14" s="151"/>
      <c r="Z14" s="151"/>
      <c r="AA14" s="151"/>
      <c r="AB14" s="151"/>
      <c r="AC14" s="151"/>
      <c r="AD14" s="151"/>
      <c r="AE14" s="151" t="s">
        <v>824</v>
      </c>
      <c r="AF14" s="228">
        <f>【お客さま入力用】申込フォーム!F23</f>
        <v>0</v>
      </c>
      <c r="AG14" s="228">
        <f>【お客さま入力用】申込フォーム!E23</f>
        <v>0</v>
      </c>
      <c r="AH14" s="151"/>
      <c r="AI14" s="151"/>
      <c r="AJ14" s="151"/>
      <c r="AK14" s="151"/>
      <c r="AL14" s="151"/>
      <c r="AM14" s="253">
        <f>【お客さま入力用】申込フォーム!J23</f>
        <v>0</v>
      </c>
      <c r="AN14" s="253">
        <f>【お客さま入力用】申込フォーム!K23</f>
        <v>0</v>
      </c>
      <c r="AO14" s="253">
        <f>【お客さま入力用】申込フォーム!L23</f>
        <v>0</v>
      </c>
      <c r="AP14" s="253">
        <f>【お客さま入力用】申込フォーム!AB23</f>
        <v>0</v>
      </c>
      <c r="AQ14" s="253">
        <f>【お客さま入力用】申込フォーム!AC23</f>
        <v>0</v>
      </c>
      <c r="AR14" s="253">
        <f>【お客さま入力用】申込フォーム!AD23</f>
        <v>0</v>
      </c>
      <c r="AS14" s="151"/>
      <c r="AT14" s="253">
        <f>【お客さま入力用】申込フォーム!C23</f>
        <v>0</v>
      </c>
      <c r="AU14" s="151" t="s">
        <v>828</v>
      </c>
      <c r="AV14" s="151" t="s">
        <v>1016</v>
      </c>
      <c r="AW14" s="151"/>
      <c r="AX14" s="151"/>
      <c r="AY14" s="151"/>
      <c r="AZ14" s="151"/>
      <c r="BA14" s="151"/>
      <c r="BB14" s="151"/>
      <c r="BC14" s="151"/>
      <c r="BD14" s="151"/>
      <c r="BE14" s="151"/>
      <c r="BF14" s="228">
        <f>【お客さま入力用】申込フォーム!X23</f>
        <v>0</v>
      </c>
      <c r="BG14" s="228">
        <f>【お客さま入力用】申込フォーム!W23</f>
        <v>0</v>
      </c>
      <c r="BH14" s="151"/>
      <c r="BI14" s="151"/>
      <c r="BJ14" s="253">
        <f>【お客さま入力用】申込フォーム!Y23</f>
        <v>0</v>
      </c>
      <c r="BK14" s="228">
        <f>【お客さま入力用】申込フォーム!AA23</f>
        <v>0</v>
      </c>
      <c r="BL14" s="228">
        <f>【お客さま入力用】申込フォーム!Z23</f>
        <v>0</v>
      </c>
      <c r="BM14" s="151"/>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151"/>
      <c r="CO14" s="151"/>
      <c r="CP14" s="151"/>
      <c r="CQ14" s="228" t="str">
        <f>IF(【お客さま入力用】申込フォーム!N23="","",VLOOKUP(【お客さま入力用】申込フォーム!N23,'業種コード表（高圧以上）'!$C$3:$D$72,2))</f>
        <v/>
      </c>
      <c r="CR14" s="247" t="s">
        <v>1228</v>
      </c>
      <c r="CS14" s="151"/>
      <c r="CT14" s="151"/>
      <c r="CU14" s="151"/>
      <c r="CV14" s="151"/>
      <c r="CW14" s="151"/>
      <c r="CX14" s="151"/>
      <c r="CY14" s="151"/>
      <c r="CZ14" s="151"/>
      <c r="DA14" s="151"/>
      <c r="DB14" s="151"/>
      <c r="DC14" s="151"/>
      <c r="DD14" s="151" t="s">
        <v>824</v>
      </c>
      <c r="DE14" s="151"/>
      <c r="DF14" s="151" t="s">
        <v>823</v>
      </c>
      <c r="DG14" s="151"/>
      <c r="DH14" s="151"/>
      <c r="DI14" s="151"/>
      <c r="DJ14" s="151"/>
      <c r="DK14" s="151"/>
      <c r="DL14" s="151"/>
      <c r="DM14" s="151"/>
      <c r="DN14" s="151"/>
      <c r="DO14" s="151"/>
      <c r="DP14" s="151"/>
      <c r="DQ14" s="253">
        <f>【お客さま入力用】申込フォーム!G23</f>
        <v>0</v>
      </c>
      <c r="DR14" s="151"/>
      <c r="DS14" s="228">
        <f>【お客さま入力用】申込フォーム!H23</f>
        <v>0</v>
      </c>
      <c r="DT14" s="151"/>
      <c r="DU14" s="151"/>
      <c r="DV14" s="151"/>
      <c r="DW14" s="151"/>
      <c r="DX14" s="151" t="s">
        <v>823</v>
      </c>
      <c r="DY14" s="151" t="s">
        <v>823</v>
      </c>
      <c r="DZ14" s="151"/>
      <c r="EA14" s="151"/>
      <c r="EB14" s="151"/>
      <c r="EC14" s="151" t="s">
        <v>1016</v>
      </c>
      <c r="ED14" s="151"/>
      <c r="EE14" s="228" t="str">
        <f t="shared" si="1"/>
        <v>ZH</v>
      </c>
      <c r="EF14" s="151" t="s">
        <v>1017</v>
      </c>
      <c r="EG14" s="151"/>
      <c r="EH14" s="248" t="str">
        <f t="shared" si="2"/>
        <v/>
      </c>
      <c r="EI14" s="228">
        <f>【お客さま入力用】申込フォーム!P23</f>
        <v>0</v>
      </c>
      <c r="EJ14" s="151"/>
      <c r="EK14" s="151"/>
      <c r="EL14" s="151"/>
      <c r="EM14" s="151"/>
      <c r="EN14" s="151"/>
      <c r="EO14" s="151"/>
      <c r="EP14" s="151"/>
      <c r="EQ14" s="228">
        <f>IF(【お客さま入力用】申込フォーム!AE23="口座振替","口振",【お客さま入力用】申込フォーム!AE23)</f>
        <v>0</v>
      </c>
      <c r="ER14" s="228" t="str">
        <f>IF($EQ14&lt;&gt;"口振","",【お客さま入力用】申込フォーム!AF23)</f>
        <v/>
      </c>
      <c r="ES14" s="228" t="str">
        <f>IF($EQ14&lt;&gt;"口振","",【お客さま入力用】申込フォーム!AG23)</f>
        <v/>
      </c>
      <c r="ET14" s="228" t="str">
        <f>IF($EQ14&lt;&gt;"口振","",【お客さま入力用】申込フォーム!AH23)</f>
        <v/>
      </c>
      <c r="EU14" s="228" t="str">
        <f>IF($EQ14&lt;&gt;"口振","",【お客さま入力用】申込フォーム!AI23)</f>
        <v/>
      </c>
      <c r="EV14" s="151"/>
      <c r="EW14" s="151"/>
      <c r="EX14" s="249"/>
      <c r="EY14" s="151"/>
      <c r="EZ14" s="151"/>
      <c r="FA14" s="151" t="s">
        <v>821</v>
      </c>
      <c r="FB14" s="151"/>
      <c r="FC14" s="151"/>
      <c r="FD14" s="228" t="str">
        <f t="shared" si="3"/>
        <v/>
      </c>
      <c r="FE14" s="228" t="str">
        <f t="shared" si="4"/>
        <v/>
      </c>
      <c r="FF14" s="228" t="str">
        <f t="shared" ref="FF14:FF77" si="7">IF(OR(N14="無",N14=""),"",N14)</f>
        <v/>
      </c>
      <c r="FG14" s="228" t="str">
        <f t="shared" si="0"/>
        <v/>
      </c>
      <c r="FH14" s="243" t="s">
        <v>1228</v>
      </c>
      <c r="FI14" s="250" t="s">
        <v>1228</v>
      </c>
      <c r="FJ14" s="250" t="s">
        <v>1228</v>
      </c>
      <c r="FK14" s="250" t="s">
        <v>1228</v>
      </c>
      <c r="FL14" s="250" t="s">
        <v>1228</v>
      </c>
      <c r="FM14" s="250" t="s">
        <v>1228</v>
      </c>
      <c r="FN14" s="250" t="s">
        <v>1228</v>
      </c>
      <c r="FO14" s="251">
        <f t="shared" si="5"/>
        <v>0</v>
      </c>
      <c r="FP14" s="250" t="s">
        <v>1228</v>
      </c>
      <c r="FQ14" s="151"/>
      <c r="FR14" s="243"/>
    </row>
    <row r="15" spans="1:174" s="227" customFormat="1">
      <c r="A15" s="243" t="s">
        <v>1035</v>
      </c>
      <c r="B15" s="243"/>
      <c r="C15" s="243"/>
      <c r="D15" s="244"/>
      <c r="E15" s="245">
        <f t="shared" si="6"/>
        <v>0</v>
      </c>
      <c r="F15" s="246">
        <f>【お客さま入力用】申込フォーム!$D$6</f>
        <v>0</v>
      </c>
      <c r="G15" s="228">
        <f>【お客さま入力用】申込フォーム!H24</f>
        <v>0</v>
      </c>
      <c r="H15" s="151" t="s">
        <v>1029</v>
      </c>
      <c r="I15" s="298">
        <f>【お客さま入力用】申込フォーム!O24</f>
        <v>0</v>
      </c>
      <c r="J15" s="228">
        <f>【お客さま入力用】申込フォーム!AO24</f>
        <v>0</v>
      </c>
      <c r="K15" s="151"/>
      <c r="L15" s="243"/>
      <c r="M15" s="243"/>
      <c r="N15" s="243"/>
      <c r="O15" s="243" t="s">
        <v>823</v>
      </c>
      <c r="P15" s="243" t="s">
        <v>1032</v>
      </c>
      <c r="Q15" s="243" t="s">
        <v>824</v>
      </c>
      <c r="R15" s="243"/>
      <c r="S15" s="243" t="s">
        <v>825</v>
      </c>
      <c r="T15" s="243" t="s">
        <v>825</v>
      </c>
      <c r="U15" s="243" t="s">
        <v>826</v>
      </c>
      <c r="V15" s="243" t="s">
        <v>827</v>
      </c>
      <c r="W15" s="151"/>
      <c r="X15" s="151" t="s">
        <v>1033</v>
      </c>
      <c r="Y15" s="151"/>
      <c r="Z15" s="151"/>
      <c r="AA15" s="151"/>
      <c r="AB15" s="151"/>
      <c r="AC15" s="151"/>
      <c r="AD15" s="151"/>
      <c r="AE15" s="151" t="s">
        <v>824</v>
      </c>
      <c r="AF15" s="228">
        <f>【お客さま入力用】申込フォーム!F24</f>
        <v>0</v>
      </c>
      <c r="AG15" s="228">
        <f>【お客さま入力用】申込フォーム!E24</f>
        <v>0</v>
      </c>
      <c r="AH15" s="151"/>
      <c r="AI15" s="151"/>
      <c r="AJ15" s="151"/>
      <c r="AK15" s="151"/>
      <c r="AL15" s="151"/>
      <c r="AM15" s="253">
        <f>【お客さま入力用】申込フォーム!J24</f>
        <v>0</v>
      </c>
      <c r="AN15" s="253">
        <f>【お客さま入力用】申込フォーム!K24</f>
        <v>0</v>
      </c>
      <c r="AO15" s="253">
        <f>【お客さま入力用】申込フォーム!L24</f>
        <v>0</v>
      </c>
      <c r="AP15" s="253">
        <f>【お客さま入力用】申込フォーム!AB24</f>
        <v>0</v>
      </c>
      <c r="AQ15" s="253">
        <f>【お客さま入力用】申込フォーム!AC24</f>
        <v>0</v>
      </c>
      <c r="AR15" s="253">
        <f>【お客さま入力用】申込フォーム!AD24</f>
        <v>0</v>
      </c>
      <c r="AS15" s="151"/>
      <c r="AT15" s="253">
        <f>【お客さま入力用】申込フォーム!C24</f>
        <v>0</v>
      </c>
      <c r="AU15" s="151" t="s">
        <v>828</v>
      </c>
      <c r="AV15" s="151" t="s">
        <v>1016</v>
      </c>
      <c r="AW15" s="151"/>
      <c r="AX15" s="151"/>
      <c r="AY15" s="151"/>
      <c r="AZ15" s="151"/>
      <c r="BA15" s="151"/>
      <c r="BB15" s="151"/>
      <c r="BC15" s="151"/>
      <c r="BD15" s="151"/>
      <c r="BE15" s="151"/>
      <c r="BF15" s="228">
        <f>【お客さま入力用】申込フォーム!X24</f>
        <v>0</v>
      </c>
      <c r="BG15" s="228">
        <f>【お客さま入力用】申込フォーム!W24</f>
        <v>0</v>
      </c>
      <c r="BH15" s="151"/>
      <c r="BI15" s="151"/>
      <c r="BJ15" s="253">
        <f>【お客さま入力用】申込フォーム!Y24</f>
        <v>0</v>
      </c>
      <c r="BK15" s="228">
        <f>【お客さま入力用】申込フォーム!AA24</f>
        <v>0</v>
      </c>
      <c r="BL15" s="228">
        <f>【お客さま入力用】申込フォーム!Z24</f>
        <v>0</v>
      </c>
      <c r="BM15" s="151"/>
      <c r="BN15" s="151"/>
      <c r="BO15" s="151"/>
      <c r="BP15" s="151"/>
      <c r="BQ15" s="151"/>
      <c r="BR15" s="151"/>
      <c r="BS15" s="151"/>
      <c r="BT15" s="151"/>
      <c r="BU15" s="151"/>
      <c r="BV15" s="151"/>
      <c r="BW15" s="151"/>
      <c r="BX15" s="151"/>
      <c r="BY15" s="151"/>
      <c r="BZ15" s="151"/>
      <c r="CA15" s="151"/>
      <c r="CB15" s="151"/>
      <c r="CC15" s="151"/>
      <c r="CD15" s="151"/>
      <c r="CE15" s="151"/>
      <c r="CF15" s="151"/>
      <c r="CG15" s="151"/>
      <c r="CH15" s="151"/>
      <c r="CI15" s="151"/>
      <c r="CJ15" s="151"/>
      <c r="CK15" s="151"/>
      <c r="CL15" s="151"/>
      <c r="CM15" s="151"/>
      <c r="CN15" s="151"/>
      <c r="CO15" s="151"/>
      <c r="CP15" s="151"/>
      <c r="CQ15" s="228" t="str">
        <f>IF(【お客さま入力用】申込フォーム!N24="","",VLOOKUP(【お客さま入力用】申込フォーム!N24,'業種コード表（高圧以上）'!$C$3:$D$72,2))</f>
        <v/>
      </c>
      <c r="CR15" s="247" t="s">
        <v>1228</v>
      </c>
      <c r="CS15" s="151"/>
      <c r="CT15" s="151"/>
      <c r="CU15" s="151"/>
      <c r="CV15" s="151"/>
      <c r="CW15" s="151"/>
      <c r="CX15" s="151"/>
      <c r="CY15" s="151"/>
      <c r="CZ15" s="151"/>
      <c r="DA15" s="151"/>
      <c r="DB15" s="151"/>
      <c r="DC15" s="151"/>
      <c r="DD15" s="151" t="s">
        <v>824</v>
      </c>
      <c r="DE15" s="151"/>
      <c r="DF15" s="151" t="s">
        <v>823</v>
      </c>
      <c r="DG15" s="151"/>
      <c r="DH15" s="151"/>
      <c r="DI15" s="151"/>
      <c r="DJ15" s="151"/>
      <c r="DK15" s="151"/>
      <c r="DL15" s="151"/>
      <c r="DM15" s="151"/>
      <c r="DN15" s="151"/>
      <c r="DO15" s="151"/>
      <c r="DP15" s="151"/>
      <c r="DQ15" s="253">
        <f>【お客さま入力用】申込フォーム!G24</f>
        <v>0</v>
      </c>
      <c r="DR15" s="151"/>
      <c r="DS15" s="228">
        <f>【お客さま入力用】申込フォーム!H24</f>
        <v>0</v>
      </c>
      <c r="DT15" s="151"/>
      <c r="DU15" s="151"/>
      <c r="DV15" s="151"/>
      <c r="DW15" s="151"/>
      <c r="DX15" s="151" t="s">
        <v>823</v>
      </c>
      <c r="DY15" s="151" t="s">
        <v>823</v>
      </c>
      <c r="DZ15" s="151"/>
      <c r="EA15" s="151"/>
      <c r="EB15" s="151"/>
      <c r="EC15" s="151" t="s">
        <v>1016</v>
      </c>
      <c r="ED15" s="151"/>
      <c r="EE15" s="228" t="str">
        <f t="shared" si="1"/>
        <v>ZH</v>
      </c>
      <c r="EF15" s="151" t="s">
        <v>1017</v>
      </c>
      <c r="EG15" s="151"/>
      <c r="EH15" s="248" t="str">
        <f t="shared" si="2"/>
        <v/>
      </c>
      <c r="EI15" s="228">
        <f>【お客さま入力用】申込フォーム!P24</f>
        <v>0</v>
      </c>
      <c r="EJ15" s="151"/>
      <c r="EK15" s="151"/>
      <c r="EL15" s="151"/>
      <c r="EM15" s="151"/>
      <c r="EN15" s="151"/>
      <c r="EO15" s="151"/>
      <c r="EP15" s="151"/>
      <c r="EQ15" s="228">
        <f>IF(【お客さま入力用】申込フォーム!AE24="口座振替","口振",【お客さま入力用】申込フォーム!AE24)</f>
        <v>0</v>
      </c>
      <c r="ER15" s="228" t="str">
        <f>IF($EQ15&lt;&gt;"口振","",【お客さま入力用】申込フォーム!AF24)</f>
        <v/>
      </c>
      <c r="ES15" s="228" t="str">
        <f>IF($EQ15&lt;&gt;"口振","",【お客さま入力用】申込フォーム!AG24)</f>
        <v/>
      </c>
      <c r="ET15" s="228" t="str">
        <f>IF($EQ15&lt;&gt;"口振","",【お客さま入力用】申込フォーム!AH24)</f>
        <v/>
      </c>
      <c r="EU15" s="228" t="str">
        <f>IF($EQ15&lt;&gt;"口振","",【お客さま入力用】申込フォーム!AI24)</f>
        <v/>
      </c>
      <c r="EV15" s="151"/>
      <c r="EW15" s="151"/>
      <c r="EX15" s="249"/>
      <c r="EY15" s="151"/>
      <c r="EZ15" s="151"/>
      <c r="FA15" s="151" t="s">
        <v>821</v>
      </c>
      <c r="FB15" s="151"/>
      <c r="FC15" s="151"/>
      <c r="FD15" s="228" t="str">
        <f t="shared" si="3"/>
        <v/>
      </c>
      <c r="FE15" s="228" t="str">
        <f t="shared" si="4"/>
        <v/>
      </c>
      <c r="FF15" s="228" t="str">
        <f t="shared" si="7"/>
        <v/>
      </c>
      <c r="FG15" s="228" t="str">
        <f t="shared" si="0"/>
        <v/>
      </c>
      <c r="FH15" s="243" t="s">
        <v>1228</v>
      </c>
      <c r="FI15" s="250" t="s">
        <v>1228</v>
      </c>
      <c r="FJ15" s="250" t="s">
        <v>1228</v>
      </c>
      <c r="FK15" s="250" t="s">
        <v>1228</v>
      </c>
      <c r="FL15" s="250" t="s">
        <v>1228</v>
      </c>
      <c r="FM15" s="250" t="s">
        <v>1228</v>
      </c>
      <c r="FN15" s="250" t="s">
        <v>1228</v>
      </c>
      <c r="FO15" s="251">
        <f t="shared" si="5"/>
        <v>0</v>
      </c>
      <c r="FP15" s="250" t="s">
        <v>1228</v>
      </c>
      <c r="FQ15" s="151"/>
      <c r="FR15" s="243"/>
    </row>
    <row r="16" spans="1:174" s="227" customFormat="1">
      <c r="A16" s="243" t="s">
        <v>1036</v>
      </c>
      <c r="B16" s="243"/>
      <c r="C16" s="243"/>
      <c r="D16" s="244"/>
      <c r="E16" s="245">
        <f t="shared" si="6"/>
        <v>0</v>
      </c>
      <c r="F16" s="246">
        <f>【お客さま入力用】申込フォーム!$D$6</f>
        <v>0</v>
      </c>
      <c r="G16" s="228">
        <f>【お客さま入力用】申込フォーム!H25</f>
        <v>0</v>
      </c>
      <c r="H16" s="151" t="s">
        <v>1029</v>
      </c>
      <c r="I16" s="298">
        <f>【お客さま入力用】申込フォーム!O25</f>
        <v>0</v>
      </c>
      <c r="J16" s="228">
        <f>【お客さま入力用】申込フォーム!AO25</f>
        <v>0</v>
      </c>
      <c r="K16" s="151"/>
      <c r="L16" s="243"/>
      <c r="M16" s="243"/>
      <c r="N16" s="243"/>
      <c r="O16" s="243" t="s">
        <v>823</v>
      </c>
      <c r="P16" s="243" t="s">
        <v>1032</v>
      </c>
      <c r="Q16" s="243" t="s">
        <v>824</v>
      </c>
      <c r="R16" s="243"/>
      <c r="S16" s="243" t="s">
        <v>825</v>
      </c>
      <c r="T16" s="243" t="s">
        <v>825</v>
      </c>
      <c r="U16" s="243" t="s">
        <v>826</v>
      </c>
      <c r="V16" s="243" t="s">
        <v>827</v>
      </c>
      <c r="W16" s="151"/>
      <c r="X16" s="151" t="s">
        <v>1033</v>
      </c>
      <c r="Y16" s="151"/>
      <c r="Z16" s="151"/>
      <c r="AA16" s="151"/>
      <c r="AB16" s="151"/>
      <c r="AC16" s="151"/>
      <c r="AD16" s="151"/>
      <c r="AE16" s="151" t="s">
        <v>824</v>
      </c>
      <c r="AF16" s="228">
        <f>【お客さま入力用】申込フォーム!F25</f>
        <v>0</v>
      </c>
      <c r="AG16" s="228">
        <f>【お客さま入力用】申込フォーム!E25</f>
        <v>0</v>
      </c>
      <c r="AH16" s="151"/>
      <c r="AI16" s="151"/>
      <c r="AJ16" s="151"/>
      <c r="AK16" s="151"/>
      <c r="AL16" s="151"/>
      <c r="AM16" s="253">
        <f>【お客さま入力用】申込フォーム!J25</f>
        <v>0</v>
      </c>
      <c r="AN16" s="253">
        <f>【お客さま入力用】申込フォーム!K25</f>
        <v>0</v>
      </c>
      <c r="AO16" s="253">
        <f>【お客さま入力用】申込フォーム!L25</f>
        <v>0</v>
      </c>
      <c r="AP16" s="253">
        <f>【お客さま入力用】申込フォーム!AB25</f>
        <v>0</v>
      </c>
      <c r="AQ16" s="253">
        <f>【お客さま入力用】申込フォーム!AC25</f>
        <v>0</v>
      </c>
      <c r="AR16" s="253">
        <f>【お客さま入力用】申込フォーム!AD25</f>
        <v>0</v>
      </c>
      <c r="AS16" s="151"/>
      <c r="AT16" s="253">
        <f>【お客さま入力用】申込フォーム!C25</f>
        <v>0</v>
      </c>
      <c r="AU16" s="151" t="s">
        <v>828</v>
      </c>
      <c r="AV16" s="151" t="s">
        <v>1016</v>
      </c>
      <c r="AW16" s="151"/>
      <c r="AX16" s="151"/>
      <c r="AY16" s="151"/>
      <c r="AZ16" s="151"/>
      <c r="BA16" s="151"/>
      <c r="BB16" s="151"/>
      <c r="BC16" s="151"/>
      <c r="BD16" s="151"/>
      <c r="BE16" s="151"/>
      <c r="BF16" s="228">
        <f>【お客さま入力用】申込フォーム!X25</f>
        <v>0</v>
      </c>
      <c r="BG16" s="228">
        <f>【お客さま入力用】申込フォーム!W25</f>
        <v>0</v>
      </c>
      <c r="BH16" s="151"/>
      <c r="BI16" s="151"/>
      <c r="BJ16" s="253">
        <f>【お客さま入力用】申込フォーム!Y25</f>
        <v>0</v>
      </c>
      <c r="BK16" s="228">
        <f>【お客さま入力用】申込フォーム!AA25</f>
        <v>0</v>
      </c>
      <c r="BL16" s="228">
        <f>【お客さま入力用】申込フォーム!Z25</f>
        <v>0</v>
      </c>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1"/>
      <c r="CP16" s="151"/>
      <c r="CQ16" s="228" t="str">
        <f>IF(【お客さま入力用】申込フォーム!N25="","",VLOOKUP(【お客さま入力用】申込フォーム!N25,'業種コード表（高圧以上）'!$C$3:$D$72,2))</f>
        <v/>
      </c>
      <c r="CR16" s="247" t="s">
        <v>1228</v>
      </c>
      <c r="CS16" s="151"/>
      <c r="CT16" s="151"/>
      <c r="CU16" s="151"/>
      <c r="CV16" s="151"/>
      <c r="CW16" s="151"/>
      <c r="CX16" s="151"/>
      <c r="CY16" s="151"/>
      <c r="CZ16" s="151"/>
      <c r="DA16" s="151"/>
      <c r="DB16" s="151"/>
      <c r="DC16" s="151"/>
      <c r="DD16" s="151" t="s">
        <v>824</v>
      </c>
      <c r="DE16" s="151"/>
      <c r="DF16" s="151" t="s">
        <v>823</v>
      </c>
      <c r="DG16" s="151"/>
      <c r="DH16" s="151"/>
      <c r="DI16" s="151"/>
      <c r="DJ16" s="151"/>
      <c r="DK16" s="151"/>
      <c r="DL16" s="151"/>
      <c r="DM16" s="151"/>
      <c r="DN16" s="151"/>
      <c r="DO16" s="151"/>
      <c r="DP16" s="151"/>
      <c r="DQ16" s="253">
        <f>【お客さま入力用】申込フォーム!G25</f>
        <v>0</v>
      </c>
      <c r="DR16" s="151"/>
      <c r="DS16" s="228">
        <f>【お客さま入力用】申込フォーム!H25</f>
        <v>0</v>
      </c>
      <c r="DT16" s="151"/>
      <c r="DU16" s="151"/>
      <c r="DV16" s="151"/>
      <c r="DW16" s="151"/>
      <c r="DX16" s="151" t="s">
        <v>823</v>
      </c>
      <c r="DY16" s="151" t="s">
        <v>823</v>
      </c>
      <c r="DZ16" s="151"/>
      <c r="EA16" s="151"/>
      <c r="EB16" s="151"/>
      <c r="EC16" s="151" t="s">
        <v>1016</v>
      </c>
      <c r="ED16" s="151"/>
      <c r="EE16" s="228" t="str">
        <f t="shared" si="1"/>
        <v>ZH</v>
      </c>
      <c r="EF16" s="151" t="s">
        <v>1017</v>
      </c>
      <c r="EG16" s="151"/>
      <c r="EH16" s="248" t="str">
        <f t="shared" si="2"/>
        <v/>
      </c>
      <c r="EI16" s="228">
        <f>【お客さま入力用】申込フォーム!P25</f>
        <v>0</v>
      </c>
      <c r="EJ16" s="151"/>
      <c r="EK16" s="151"/>
      <c r="EL16" s="151"/>
      <c r="EM16" s="151"/>
      <c r="EN16" s="151"/>
      <c r="EO16" s="151"/>
      <c r="EP16" s="151"/>
      <c r="EQ16" s="228">
        <f>IF(【お客さま入力用】申込フォーム!AE25="口座振替","口振",【お客さま入力用】申込フォーム!AE25)</f>
        <v>0</v>
      </c>
      <c r="ER16" s="228" t="str">
        <f>IF($EQ16&lt;&gt;"口振","",【お客さま入力用】申込フォーム!AF25)</f>
        <v/>
      </c>
      <c r="ES16" s="228" t="str">
        <f>IF($EQ16&lt;&gt;"口振","",【お客さま入力用】申込フォーム!AG25)</f>
        <v/>
      </c>
      <c r="ET16" s="228" t="str">
        <f>IF($EQ16&lt;&gt;"口振","",【お客さま入力用】申込フォーム!AH25)</f>
        <v/>
      </c>
      <c r="EU16" s="228" t="str">
        <f>IF($EQ16&lt;&gt;"口振","",【お客さま入力用】申込フォーム!AI25)</f>
        <v/>
      </c>
      <c r="EV16" s="151"/>
      <c r="EW16" s="151"/>
      <c r="EX16" s="249"/>
      <c r="EY16" s="151"/>
      <c r="EZ16" s="151"/>
      <c r="FA16" s="151" t="s">
        <v>821</v>
      </c>
      <c r="FB16" s="151"/>
      <c r="FC16" s="151"/>
      <c r="FD16" s="228" t="str">
        <f t="shared" si="3"/>
        <v/>
      </c>
      <c r="FE16" s="228" t="str">
        <f t="shared" si="4"/>
        <v/>
      </c>
      <c r="FF16" s="228" t="str">
        <f t="shared" si="7"/>
        <v/>
      </c>
      <c r="FG16" s="228" t="str">
        <f t="shared" si="0"/>
        <v/>
      </c>
      <c r="FH16" s="243" t="s">
        <v>1228</v>
      </c>
      <c r="FI16" s="250" t="s">
        <v>1228</v>
      </c>
      <c r="FJ16" s="250" t="s">
        <v>1228</v>
      </c>
      <c r="FK16" s="250" t="s">
        <v>1228</v>
      </c>
      <c r="FL16" s="250" t="s">
        <v>1228</v>
      </c>
      <c r="FM16" s="250" t="s">
        <v>1228</v>
      </c>
      <c r="FN16" s="250" t="s">
        <v>1228</v>
      </c>
      <c r="FO16" s="251">
        <f t="shared" si="5"/>
        <v>0</v>
      </c>
      <c r="FP16" s="250" t="s">
        <v>1228</v>
      </c>
      <c r="FQ16" s="151"/>
      <c r="FR16" s="243"/>
    </row>
    <row r="17" spans="1:174" s="227" customFormat="1">
      <c r="A17" s="243" t="s">
        <v>1037</v>
      </c>
      <c r="B17" s="243"/>
      <c r="C17" s="243"/>
      <c r="D17" s="244"/>
      <c r="E17" s="245">
        <f t="shared" si="6"/>
        <v>0</v>
      </c>
      <c r="F17" s="246">
        <f>【お客さま入力用】申込フォーム!$D$6</f>
        <v>0</v>
      </c>
      <c r="G17" s="228">
        <f>【お客さま入力用】申込フォーム!H26</f>
        <v>0</v>
      </c>
      <c r="H17" s="151" t="s">
        <v>1029</v>
      </c>
      <c r="I17" s="298">
        <f>【お客さま入力用】申込フォーム!O26</f>
        <v>0</v>
      </c>
      <c r="J17" s="228">
        <f>【お客さま入力用】申込フォーム!AO26</f>
        <v>0</v>
      </c>
      <c r="K17" s="151"/>
      <c r="L17" s="243"/>
      <c r="M17" s="243"/>
      <c r="N17" s="243"/>
      <c r="O17" s="243" t="s">
        <v>823</v>
      </c>
      <c r="P17" s="243" t="s">
        <v>1032</v>
      </c>
      <c r="Q17" s="243" t="s">
        <v>824</v>
      </c>
      <c r="R17" s="243"/>
      <c r="S17" s="243" t="s">
        <v>825</v>
      </c>
      <c r="T17" s="243" t="s">
        <v>825</v>
      </c>
      <c r="U17" s="243" t="s">
        <v>826</v>
      </c>
      <c r="V17" s="243" t="s">
        <v>827</v>
      </c>
      <c r="W17" s="151"/>
      <c r="X17" s="151" t="s">
        <v>1033</v>
      </c>
      <c r="Y17" s="151"/>
      <c r="Z17" s="151"/>
      <c r="AA17" s="151"/>
      <c r="AB17" s="151"/>
      <c r="AC17" s="151"/>
      <c r="AD17" s="151"/>
      <c r="AE17" s="151" t="s">
        <v>824</v>
      </c>
      <c r="AF17" s="228">
        <f>【お客さま入力用】申込フォーム!F26</f>
        <v>0</v>
      </c>
      <c r="AG17" s="228">
        <f>【お客さま入力用】申込フォーム!E26</f>
        <v>0</v>
      </c>
      <c r="AH17" s="151"/>
      <c r="AI17" s="151"/>
      <c r="AJ17" s="151"/>
      <c r="AK17" s="151"/>
      <c r="AL17" s="151"/>
      <c r="AM17" s="253">
        <f>【お客さま入力用】申込フォーム!J26</f>
        <v>0</v>
      </c>
      <c r="AN17" s="253">
        <f>【お客さま入力用】申込フォーム!K26</f>
        <v>0</v>
      </c>
      <c r="AO17" s="253">
        <f>【お客さま入力用】申込フォーム!L26</f>
        <v>0</v>
      </c>
      <c r="AP17" s="253">
        <f>【お客さま入力用】申込フォーム!AB26</f>
        <v>0</v>
      </c>
      <c r="AQ17" s="253">
        <f>【お客さま入力用】申込フォーム!AC26</f>
        <v>0</v>
      </c>
      <c r="AR17" s="253">
        <f>【お客さま入力用】申込フォーム!AD26</f>
        <v>0</v>
      </c>
      <c r="AS17" s="151"/>
      <c r="AT17" s="253">
        <f>【お客さま入力用】申込フォーム!C26</f>
        <v>0</v>
      </c>
      <c r="AU17" s="151" t="s">
        <v>828</v>
      </c>
      <c r="AV17" s="151" t="s">
        <v>1016</v>
      </c>
      <c r="AW17" s="151"/>
      <c r="AX17" s="151"/>
      <c r="AY17" s="151"/>
      <c r="AZ17" s="151"/>
      <c r="BA17" s="151"/>
      <c r="BB17" s="151"/>
      <c r="BC17" s="151"/>
      <c r="BD17" s="151"/>
      <c r="BE17" s="151"/>
      <c r="BF17" s="228">
        <f>【お客さま入力用】申込フォーム!X26</f>
        <v>0</v>
      </c>
      <c r="BG17" s="228">
        <f>【お客さま入力用】申込フォーム!W26</f>
        <v>0</v>
      </c>
      <c r="BH17" s="151"/>
      <c r="BI17" s="151"/>
      <c r="BJ17" s="253">
        <f>【お客さま入力用】申込フォーム!Y26</f>
        <v>0</v>
      </c>
      <c r="BK17" s="228">
        <f>【お客さま入力用】申込フォーム!AA26</f>
        <v>0</v>
      </c>
      <c r="BL17" s="228">
        <f>【お客さま入力用】申込フォーム!Z26</f>
        <v>0</v>
      </c>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228" t="str">
        <f>IF(【お客さま入力用】申込フォーム!N26="","",VLOOKUP(【お客さま入力用】申込フォーム!N26,'業種コード表（高圧以上）'!$C$3:$D$72,2))</f>
        <v/>
      </c>
      <c r="CR17" s="247" t="s">
        <v>1228</v>
      </c>
      <c r="CS17" s="151"/>
      <c r="CT17" s="151"/>
      <c r="CU17" s="151"/>
      <c r="CV17" s="151"/>
      <c r="CW17" s="151"/>
      <c r="CX17" s="151"/>
      <c r="CY17" s="151"/>
      <c r="CZ17" s="151"/>
      <c r="DA17" s="151"/>
      <c r="DB17" s="151"/>
      <c r="DC17" s="151"/>
      <c r="DD17" s="151" t="s">
        <v>824</v>
      </c>
      <c r="DE17" s="151"/>
      <c r="DF17" s="151" t="s">
        <v>823</v>
      </c>
      <c r="DG17" s="151"/>
      <c r="DH17" s="151"/>
      <c r="DI17" s="151"/>
      <c r="DJ17" s="151"/>
      <c r="DK17" s="151"/>
      <c r="DL17" s="151"/>
      <c r="DM17" s="151"/>
      <c r="DN17" s="151"/>
      <c r="DO17" s="151"/>
      <c r="DP17" s="151"/>
      <c r="DQ17" s="253">
        <f>【お客さま入力用】申込フォーム!G26</f>
        <v>0</v>
      </c>
      <c r="DR17" s="151"/>
      <c r="DS17" s="228">
        <f>【お客さま入力用】申込フォーム!H26</f>
        <v>0</v>
      </c>
      <c r="DT17" s="151"/>
      <c r="DU17" s="151"/>
      <c r="DV17" s="151"/>
      <c r="DW17" s="151"/>
      <c r="DX17" s="151" t="s">
        <v>823</v>
      </c>
      <c r="DY17" s="151" t="s">
        <v>823</v>
      </c>
      <c r="DZ17" s="151"/>
      <c r="EA17" s="151"/>
      <c r="EB17" s="151"/>
      <c r="EC17" s="151" t="s">
        <v>1016</v>
      </c>
      <c r="ED17" s="151"/>
      <c r="EE17" s="228" t="str">
        <f t="shared" si="1"/>
        <v>ZH</v>
      </c>
      <c r="EF17" s="151" t="s">
        <v>1017</v>
      </c>
      <c r="EG17" s="151"/>
      <c r="EH17" s="248" t="str">
        <f t="shared" si="2"/>
        <v/>
      </c>
      <c r="EI17" s="228">
        <f>【お客さま入力用】申込フォーム!P26</f>
        <v>0</v>
      </c>
      <c r="EJ17" s="151"/>
      <c r="EK17" s="151"/>
      <c r="EL17" s="151"/>
      <c r="EM17" s="151"/>
      <c r="EN17" s="151"/>
      <c r="EO17" s="151"/>
      <c r="EP17" s="151"/>
      <c r="EQ17" s="228">
        <f>IF(【お客さま入力用】申込フォーム!AE26="口座振替","口振",【お客さま入力用】申込フォーム!AE26)</f>
        <v>0</v>
      </c>
      <c r="ER17" s="228" t="str">
        <f>IF($EQ17&lt;&gt;"口振","",【お客さま入力用】申込フォーム!AF26)</f>
        <v/>
      </c>
      <c r="ES17" s="228" t="str">
        <f>IF($EQ17&lt;&gt;"口振","",【お客さま入力用】申込フォーム!AG26)</f>
        <v/>
      </c>
      <c r="ET17" s="228" t="str">
        <f>IF($EQ17&lt;&gt;"口振","",【お客さま入力用】申込フォーム!AH26)</f>
        <v/>
      </c>
      <c r="EU17" s="228" t="str">
        <f>IF($EQ17&lt;&gt;"口振","",【お客さま入力用】申込フォーム!AI26)</f>
        <v/>
      </c>
      <c r="EV17" s="151"/>
      <c r="EW17" s="151"/>
      <c r="EX17" s="249"/>
      <c r="EY17" s="151"/>
      <c r="EZ17" s="151"/>
      <c r="FA17" s="151" t="s">
        <v>821</v>
      </c>
      <c r="FB17" s="151"/>
      <c r="FC17" s="151"/>
      <c r="FD17" s="228" t="str">
        <f t="shared" si="3"/>
        <v/>
      </c>
      <c r="FE17" s="228" t="str">
        <f t="shared" si="4"/>
        <v/>
      </c>
      <c r="FF17" s="228" t="str">
        <f t="shared" si="7"/>
        <v/>
      </c>
      <c r="FG17" s="228" t="str">
        <f t="shared" si="0"/>
        <v/>
      </c>
      <c r="FH17" s="243" t="s">
        <v>1228</v>
      </c>
      <c r="FI17" s="250" t="s">
        <v>1228</v>
      </c>
      <c r="FJ17" s="250" t="s">
        <v>1228</v>
      </c>
      <c r="FK17" s="250" t="s">
        <v>1228</v>
      </c>
      <c r="FL17" s="250" t="s">
        <v>1228</v>
      </c>
      <c r="FM17" s="250" t="s">
        <v>1228</v>
      </c>
      <c r="FN17" s="250" t="s">
        <v>1228</v>
      </c>
      <c r="FO17" s="251">
        <f t="shared" si="5"/>
        <v>0</v>
      </c>
      <c r="FP17" s="250" t="s">
        <v>1228</v>
      </c>
      <c r="FQ17" s="151"/>
      <c r="FR17" s="243"/>
    </row>
    <row r="18" spans="1:174" s="227" customFormat="1">
      <c r="A18" s="243" t="s">
        <v>1038</v>
      </c>
      <c r="B18" s="243"/>
      <c r="C18" s="243"/>
      <c r="D18" s="244"/>
      <c r="E18" s="245">
        <f t="shared" si="6"/>
        <v>0</v>
      </c>
      <c r="F18" s="246">
        <f>【お客さま入力用】申込フォーム!$D$6</f>
        <v>0</v>
      </c>
      <c r="G18" s="228">
        <f>【お客さま入力用】申込フォーム!H27</f>
        <v>0</v>
      </c>
      <c r="H18" s="151" t="s">
        <v>1029</v>
      </c>
      <c r="I18" s="298">
        <f>【お客さま入力用】申込フォーム!O27</f>
        <v>0</v>
      </c>
      <c r="J18" s="228">
        <f>【お客さま入力用】申込フォーム!AO27</f>
        <v>0</v>
      </c>
      <c r="K18" s="151"/>
      <c r="L18" s="243"/>
      <c r="M18" s="243"/>
      <c r="N18" s="243"/>
      <c r="O18" s="243" t="s">
        <v>823</v>
      </c>
      <c r="P18" s="243" t="s">
        <v>1032</v>
      </c>
      <c r="Q18" s="243" t="s">
        <v>824</v>
      </c>
      <c r="R18" s="243"/>
      <c r="S18" s="243" t="s">
        <v>825</v>
      </c>
      <c r="T18" s="243" t="s">
        <v>825</v>
      </c>
      <c r="U18" s="243" t="s">
        <v>826</v>
      </c>
      <c r="V18" s="243" t="s">
        <v>827</v>
      </c>
      <c r="W18" s="151"/>
      <c r="X18" s="151" t="s">
        <v>1033</v>
      </c>
      <c r="Y18" s="151"/>
      <c r="Z18" s="151"/>
      <c r="AA18" s="151"/>
      <c r="AB18" s="151"/>
      <c r="AC18" s="151"/>
      <c r="AD18" s="151"/>
      <c r="AE18" s="151" t="s">
        <v>824</v>
      </c>
      <c r="AF18" s="228">
        <f>【お客さま入力用】申込フォーム!F27</f>
        <v>0</v>
      </c>
      <c r="AG18" s="228">
        <f>【お客さま入力用】申込フォーム!E27</f>
        <v>0</v>
      </c>
      <c r="AH18" s="151"/>
      <c r="AI18" s="151"/>
      <c r="AJ18" s="151"/>
      <c r="AK18" s="151"/>
      <c r="AL18" s="151"/>
      <c r="AM18" s="253">
        <f>【お客さま入力用】申込フォーム!J27</f>
        <v>0</v>
      </c>
      <c r="AN18" s="253">
        <f>【お客さま入力用】申込フォーム!K27</f>
        <v>0</v>
      </c>
      <c r="AO18" s="253">
        <f>【お客さま入力用】申込フォーム!L27</f>
        <v>0</v>
      </c>
      <c r="AP18" s="253">
        <f>【お客さま入力用】申込フォーム!AB27</f>
        <v>0</v>
      </c>
      <c r="AQ18" s="253">
        <f>【お客さま入力用】申込フォーム!AC27</f>
        <v>0</v>
      </c>
      <c r="AR18" s="253">
        <f>【お客さま入力用】申込フォーム!AD27</f>
        <v>0</v>
      </c>
      <c r="AS18" s="151"/>
      <c r="AT18" s="253">
        <f>【お客さま入力用】申込フォーム!C27</f>
        <v>0</v>
      </c>
      <c r="AU18" s="151" t="s">
        <v>828</v>
      </c>
      <c r="AV18" s="151" t="s">
        <v>1016</v>
      </c>
      <c r="AW18" s="151"/>
      <c r="AX18" s="151"/>
      <c r="AY18" s="151"/>
      <c r="AZ18" s="151"/>
      <c r="BA18" s="151"/>
      <c r="BB18" s="151"/>
      <c r="BC18" s="151"/>
      <c r="BD18" s="151"/>
      <c r="BE18" s="151"/>
      <c r="BF18" s="228">
        <f>【お客さま入力用】申込フォーム!X27</f>
        <v>0</v>
      </c>
      <c r="BG18" s="228">
        <f>【お客さま入力用】申込フォーム!W27</f>
        <v>0</v>
      </c>
      <c r="BH18" s="151"/>
      <c r="BI18" s="151"/>
      <c r="BJ18" s="253">
        <f>【お客さま入力用】申込フォーム!Y27</f>
        <v>0</v>
      </c>
      <c r="BK18" s="228">
        <f>【お客さま入力用】申込フォーム!AA27</f>
        <v>0</v>
      </c>
      <c r="BL18" s="228">
        <f>【お客さま入力用】申込フォーム!Z27</f>
        <v>0</v>
      </c>
      <c r="BM18" s="151"/>
      <c r="BN18" s="151"/>
      <c r="BO18" s="151"/>
      <c r="BP18" s="151"/>
      <c r="BQ18" s="151"/>
      <c r="BR18" s="151"/>
      <c r="BS18" s="151"/>
      <c r="BT18" s="151"/>
      <c r="BU18" s="151"/>
      <c r="BV18" s="151"/>
      <c r="BW18" s="151"/>
      <c r="BX18" s="151"/>
      <c r="BY18" s="151"/>
      <c r="BZ18" s="151"/>
      <c r="CA18" s="151"/>
      <c r="CB18" s="151"/>
      <c r="CC18" s="151"/>
      <c r="CD18" s="151"/>
      <c r="CE18" s="151"/>
      <c r="CF18" s="151"/>
      <c r="CG18" s="151"/>
      <c r="CH18" s="151"/>
      <c r="CI18" s="151"/>
      <c r="CJ18" s="151"/>
      <c r="CK18" s="151"/>
      <c r="CL18" s="151"/>
      <c r="CM18" s="151"/>
      <c r="CN18" s="151"/>
      <c r="CO18" s="151"/>
      <c r="CP18" s="151"/>
      <c r="CQ18" s="228" t="str">
        <f>IF(【お客さま入力用】申込フォーム!N27="","",VLOOKUP(【お客さま入力用】申込フォーム!N27,'業種コード表（高圧以上）'!$C$3:$D$72,2))</f>
        <v/>
      </c>
      <c r="CR18" s="247" t="s">
        <v>1228</v>
      </c>
      <c r="CS18" s="151"/>
      <c r="CT18" s="151"/>
      <c r="CU18" s="151"/>
      <c r="CV18" s="151"/>
      <c r="CW18" s="151"/>
      <c r="CX18" s="151"/>
      <c r="CY18" s="151"/>
      <c r="CZ18" s="151"/>
      <c r="DA18" s="151"/>
      <c r="DB18" s="151"/>
      <c r="DC18" s="151"/>
      <c r="DD18" s="151" t="s">
        <v>824</v>
      </c>
      <c r="DE18" s="151"/>
      <c r="DF18" s="151" t="s">
        <v>823</v>
      </c>
      <c r="DG18" s="151"/>
      <c r="DH18" s="151"/>
      <c r="DI18" s="151"/>
      <c r="DJ18" s="151"/>
      <c r="DK18" s="151"/>
      <c r="DL18" s="151"/>
      <c r="DM18" s="151"/>
      <c r="DN18" s="151"/>
      <c r="DO18" s="151"/>
      <c r="DP18" s="151"/>
      <c r="DQ18" s="253">
        <f>【お客さま入力用】申込フォーム!G27</f>
        <v>0</v>
      </c>
      <c r="DR18" s="151"/>
      <c r="DS18" s="228">
        <f>【お客さま入力用】申込フォーム!H27</f>
        <v>0</v>
      </c>
      <c r="DT18" s="151"/>
      <c r="DU18" s="151"/>
      <c r="DV18" s="151"/>
      <c r="DW18" s="151"/>
      <c r="DX18" s="151" t="s">
        <v>823</v>
      </c>
      <c r="DY18" s="151" t="s">
        <v>823</v>
      </c>
      <c r="DZ18" s="151"/>
      <c r="EA18" s="151"/>
      <c r="EB18" s="151"/>
      <c r="EC18" s="151" t="s">
        <v>1016</v>
      </c>
      <c r="ED18" s="151"/>
      <c r="EE18" s="228" t="str">
        <f t="shared" si="1"/>
        <v>ZH</v>
      </c>
      <c r="EF18" s="151" t="s">
        <v>1017</v>
      </c>
      <c r="EG18" s="151"/>
      <c r="EH18" s="248" t="str">
        <f t="shared" si="2"/>
        <v/>
      </c>
      <c r="EI18" s="228">
        <f>【お客さま入力用】申込フォーム!P27</f>
        <v>0</v>
      </c>
      <c r="EJ18" s="151"/>
      <c r="EK18" s="151"/>
      <c r="EL18" s="151"/>
      <c r="EM18" s="151"/>
      <c r="EN18" s="151"/>
      <c r="EO18" s="151"/>
      <c r="EP18" s="151"/>
      <c r="EQ18" s="228">
        <f>IF(【お客さま入力用】申込フォーム!AE27="口座振替","口振",【お客さま入力用】申込フォーム!AE27)</f>
        <v>0</v>
      </c>
      <c r="ER18" s="228" t="str">
        <f>IF($EQ18&lt;&gt;"口振","",【お客さま入力用】申込フォーム!AF27)</f>
        <v/>
      </c>
      <c r="ES18" s="228" t="str">
        <f>IF($EQ18&lt;&gt;"口振","",【お客さま入力用】申込フォーム!AG27)</f>
        <v/>
      </c>
      <c r="ET18" s="228" t="str">
        <f>IF($EQ18&lt;&gt;"口振","",【お客さま入力用】申込フォーム!AH27)</f>
        <v/>
      </c>
      <c r="EU18" s="228" t="str">
        <f>IF($EQ18&lt;&gt;"口振","",【お客さま入力用】申込フォーム!AI27)</f>
        <v/>
      </c>
      <c r="EV18" s="151"/>
      <c r="EW18" s="151"/>
      <c r="EX18" s="249"/>
      <c r="EY18" s="151"/>
      <c r="EZ18" s="151"/>
      <c r="FA18" s="151" t="s">
        <v>821</v>
      </c>
      <c r="FB18" s="151"/>
      <c r="FC18" s="151"/>
      <c r="FD18" s="228" t="str">
        <f t="shared" si="3"/>
        <v/>
      </c>
      <c r="FE18" s="228" t="str">
        <f t="shared" si="4"/>
        <v/>
      </c>
      <c r="FF18" s="228" t="str">
        <f t="shared" si="7"/>
        <v/>
      </c>
      <c r="FG18" s="228" t="str">
        <f t="shared" si="0"/>
        <v/>
      </c>
      <c r="FH18" s="243" t="s">
        <v>1228</v>
      </c>
      <c r="FI18" s="250" t="s">
        <v>1228</v>
      </c>
      <c r="FJ18" s="250" t="s">
        <v>1228</v>
      </c>
      <c r="FK18" s="250" t="s">
        <v>1228</v>
      </c>
      <c r="FL18" s="250" t="s">
        <v>1228</v>
      </c>
      <c r="FM18" s="250" t="s">
        <v>1228</v>
      </c>
      <c r="FN18" s="250" t="s">
        <v>1228</v>
      </c>
      <c r="FO18" s="251">
        <f t="shared" si="5"/>
        <v>0</v>
      </c>
      <c r="FP18" s="250" t="s">
        <v>1228</v>
      </c>
      <c r="FQ18" s="151"/>
      <c r="FR18" s="243"/>
    </row>
    <row r="19" spans="1:174" s="227" customFormat="1">
      <c r="A19" s="243" t="s">
        <v>1039</v>
      </c>
      <c r="B19" s="243"/>
      <c r="C19" s="243"/>
      <c r="D19" s="244"/>
      <c r="E19" s="245">
        <f t="shared" si="6"/>
        <v>0</v>
      </c>
      <c r="F19" s="246">
        <f>【お客さま入力用】申込フォーム!$D$6</f>
        <v>0</v>
      </c>
      <c r="G19" s="228">
        <f>【お客さま入力用】申込フォーム!H28</f>
        <v>0</v>
      </c>
      <c r="H19" s="151" t="s">
        <v>1029</v>
      </c>
      <c r="I19" s="298">
        <f>【お客さま入力用】申込フォーム!O28</f>
        <v>0</v>
      </c>
      <c r="J19" s="228">
        <f>【お客さま入力用】申込フォーム!AO28</f>
        <v>0</v>
      </c>
      <c r="K19" s="151"/>
      <c r="L19" s="243"/>
      <c r="M19" s="243"/>
      <c r="N19" s="243"/>
      <c r="O19" s="243" t="s">
        <v>823</v>
      </c>
      <c r="P19" s="243" t="s">
        <v>1032</v>
      </c>
      <c r="Q19" s="243" t="s">
        <v>824</v>
      </c>
      <c r="R19" s="243"/>
      <c r="S19" s="243" t="s">
        <v>825</v>
      </c>
      <c r="T19" s="243" t="s">
        <v>825</v>
      </c>
      <c r="U19" s="243" t="s">
        <v>826</v>
      </c>
      <c r="V19" s="243" t="s">
        <v>827</v>
      </c>
      <c r="W19" s="151"/>
      <c r="X19" s="151" t="s">
        <v>1033</v>
      </c>
      <c r="Y19" s="151"/>
      <c r="Z19" s="151"/>
      <c r="AA19" s="151"/>
      <c r="AB19" s="151"/>
      <c r="AC19" s="151"/>
      <c r="AD19" s="151"/>
      <c r="AE19" s="151" t="s">
        <v>824</v>
      </c>
      <c r="AF19" s="228">
        <f>【お客さま入力用】申込フォーム!F28</f>
        <v>0</v>
      </c>
      <c r="AG19" s="228">
        <f>【お客さま入力用】申込フォーム!E28</f>
        <v>0</v>
      </c>
      <c r="AH19" s="151"/>
      <c r="AI19" s="151"/>
      <c r="AJ19" s="151"/>
      <c r="AK19" s="151"/>
      <c r="AL19" s="151"/>
      <c r="AM19" s="253">
        <f>【お客さま入力用】申込フォーム!J28</f>
        <v>0</v>
      </c>
      <c r="AN19" s="253">
        <f>【お客さま入力用】申込フォーム!K28</f>
        <v>0</v>
      </c>
      <c r="AO19" s="253">
        <f>【お客さま入力用】申込フォーム!L28</f>
        <v>0</v>
      </c>
      <c r="AP19" s="253">
        <f>【お客さま入力用】申込フォーム!AB28</f>
        <v>0</v>
      </c>
      <c r="AQ19" s="253">
        <f>【お客さま入力用】申込フォーム!AC28</f>
        <v>0</v>
      </c>
      <c r="AR19" s="253">
        <f>【お客さま入力用】申込フォーム!AD28</f>
        <v>0</v>
      </c>
      <c r="AS19" s="151"/>
      <c r="AT19" s="253">
        <f>【お客さま入力用】申込フォーム!C28</f>
        <v>0</v>
      </c>
      <c r="AU19" s="151" t="s">
        <v>828</v>
      </c>
      <c r="AV19" s="151" t="s">
        <v>1016</v>
      </c>
      <c r="AW19" s="151"/>
      <c r="AX19" s="151"/>
      <c r="AY19" s="151"/>
      <c r="AZ19" s="151"/>
      <c r="BA19" s="151"/>
      <c r="BB19" s="151"/>
      <c r="BC19" s="151"/>
      <c r="BD19" s="151"/>
      <c r="BE19" s="151"/>
      <c r="BF19" s="228">
        <f>【お客さま入力用】申込フォーム!X28</f>
        <v>0</v>
      </c>
      <c r="BG19" s="228">
        <f>【お客さま入力用】申込フォーム!W28</f>
        <v>0</v>
      </c>
      <c r="BH19" s="151"/>
      <c r="BI19" s="151"/>
      <c r="BJ19" s="253">
        <f>【お客さま入力用】申込フォーム!Y28</f>
        <v>0</v>
      </c>
      <c r="BK19" s="228">
        <f>【お客さま入力用】申込フォーム!AA28</f>
        <v>0</v>
      </c>
      <c r="BL19" s="228">
        <f>【お客さま入力用】申込フォーム!Z28</f>
        <v>0</v>
      </c>
      <c r="BM19" s="151"/>
      <c r="BN19" s="151"/>
      <c r="BO19" s="151"/>
      <c r="BP19" s="151"/>
      <c r="BQ19" s="151"/>
      <c r="BR19" s="151"/>
      <c r="BS19" s="151"/>
      <c r="BT19" s="151"/>
      <c r="BU19" s="151"/>
      <c r="BV19" s="151"/>
      <c r="BW19" s="151"/>
      <c r="BX19" s="151"/>
      <c r="BY19" s="151"/>
      <c r="BZ19" s="151"/>
      <c r="CA19" s="151"/>
      <c r="CB19" s="151"/>
      <c r="CC19" s="151"/>
      <c r="CD19" s="151"/>
      <c r="CE19" s="151"/>
      <c r="CF19" s="151"/>
      <c r="CG19" s="151"/>
      <c r="CH19" s="151"/>
      <c r="CI19" s="151"/>
      <c r="CJ19" s="151"/>
      <c r="CK19" s="151"/>
      <c r="CL19" s="151"/>
      <c r="CM19" s="151"/>
      <c r="CN19" s="151"/>
      <c r="CO19" s="151"/>
      <c r="CP19" s="151"/>
      <c r="CQ19" s="228" t="str">
        <f>IF(【お客さま入力用】申込フォーム!N28="","",VLOOKUP(【お客さま入力用】申込フォーム!N28,'業種コード表（高圧以上）'!$C$3:$D$72,2))</f>
        <v/>
      </c>
      <c r="CR19" s="247" t="s">
        <v>1228</v>
      </c>
      <c r="CS19" s="151"/>
      <c r="CT19" s="151"/>
      <c r="CU19" s="151"/>
      <c r="CV19" s="151"/>
      <c r="CW19" s="151"/>
      <c r="CX19" s="151"/>
      <c r="CY19" s="151"/>
      <c r="CZ19" s="151"/>
      <c r="DA19" s="151"/>
      <c r="DB19" s="151"/>
      <c r="DC19" s="151"/>
      <c r="DD19" s="151" t="s">
        <v>824</v>
      </c>
      <c r="DE19" s="151"/>
      <c r="DF19" s="151" t="s">
        <v>823</v>
      </c>
      <c r="DG19" s="151"/>
      <c r="DH19" s="151"/>
      <c r="DI19" s="151"/>
      <c r="DJ19" s="151"/>
      <c r="DK19" s="151"/>
      <c r="DL19" s="151"/>
      <c r="DM19" s="151"/>
      <c r="DN19" s="151"/>
      <c r="DO19" s="151"/>
      <c r="DP19" s="151"/>
      <c r="DQ19" s="253">
        <f>【お客さま入力用】申込フォーム!G28</f>
        <v>0</v>
      </c>
      <c r="DR19" s="151"/>
      <c r="DS19" s="228">
        <f>【お客さま入力用】申込フォーム!H28</f>
        <v>0</v>
      </c>
      <c r="DT19" s="151"/>
      <c r="DU19" s="151"/>
      <c r="DV19" s="151"/>
      <c r="DW19" s="151"/>
      <c r="DX19" s="151" t="s">
        <v>823</v>
      </c>
      <c r="DY19" s="151" t="s">
        <v>823</v>
      </c>
      <c r="DZ19" s="151"/>
      <c r="EA19" s="151"/>
      <c r="EB19" s="151"/>
      <c r="EC19" s="151" t="s">
        <v>1016</v>
      </c>
      <c r="ED19" s="151"/>
      <c r="EE19" s="228" t="str">
        <f t="shared" si="1"/>
        <v>ZH</v>
      </c>
      <c r="EF19" s="151" t="s">
        <v>1017</v>
      </c>
      <c r="EG19" s="151"/>
      <c r="EH19" s="248" t="str">
        <f t="shared" si="2"/>
        <v/>
      </c>
      <c r="EI19" s="228">
        <f>【お客さま入力用】申込フォーム!P28</f>
        <v>0</v>
      </c>
      <c r="EJ19" s="151"/>
      <c r="EK19" s="151"/>
      <c r="EL19" s="151"/>
      <c r="EM19" s="151"/>
      <c r="EN19" s="151"/>
      <c r="EO19" s="151"/>
      <c r="EP19" s="151"/>
      <c r="EQ19" s="228">
        <f>IF(【お客さま入力用】申込フォーム!AE28="口座振替","口振",【お客さま入力用】申込フォーム!AE28)</f>
        <v>0</v>
      </c>
      <c r="ER19" s="228" t="str">
        <f>IF($EQ19&lt;&gt;"口振","",【お客さま入力用】申込フォーム!AF28)</f>
        <v/>
      </c>
      <c r="ES19" s="228" t="str">
        <f>IF($EQ19&lt;&gt;"口振","",【お客さま入力用】申込フォーム!AG28)</f>
        <v/>
      </c>
      <c r="ET19" s="228" t="str">
        <f>IF($EQ19&lt;&gt;"口振","",【お客さま入力用】申込フォーム!AH28)</f>
        <v/>
      </c>
      <c r="EU19" s="228" t="str">
        <f>IF($EQ19&lt;&gt;"口振","",【お客さま入力用】申込フォーム!AI28)</f>
        <v/>
      </c>
      <c r="EV19" s="151"/>
      <c r="EW19" s="151"/>
      <c r="EX19" s="249"/>
      <c r="EY19" s="151"/>
      <c r="EZ19" s="151"/>
      <c r="FA19" s="151" t="s">
        <v>821</v>
      </c>
      <c r="FB19" s="151"/>
      <c r="FC19" s="151"/>
      <c r="FD19" s="228" t="str">
        <f t="shared" si="3"/>
        <v/>
      </c>
      <c r="FE19" s="228" t="str">
        <f t="shared" si="4"/>
        <v/>
      </c>
      <c r="FF19" s="228" t="str">
        <f t="shared" si="7"/>
        <v/>
      </c>
      <c r="FG19" s="228" t="str">
        <f t="shared" si="0"/>
        <v/>
      </c>
      <c r="FH19" s="243" t="s">
        <v>1228</v>
      </c>
      <c r="FI19" s="250" t="s">
        <v>1228</v>
      </c>
      <c r="FJ19" s="250" t="s">
        <v>1228</v>
      </c>
      <c r="FK19" s="250" t="s">
        <v>1228</v>
      </c>
      <c r="FL19" s="250" t="s">
        <v>1228</v>
      </c>
      <c r="FM19" s="250" t="s">
        <v>1228</v>
      </c>
      <c r="FN19" s="250" t="s">
        <v>1228</v>
      </c>
      <c r="FO19" s="251">
        <f t="shared" si="5"/>
        <v>0</v>
      </c>
      <c r="FP19" s="250" t="s">
        <v>1228</v>
      </c>
      <c r="FQ19" s="151"/>
      <c r="FR19" s="243"/>
    </row>
    <row r="20" spans="1:174" s="227" customFormat="1">
      <c r="A20" s="243" t="s">
        <v>1040</v>
      </c>
      <c r="B20" s="243"/>
      <c r="C20" s="243"/>
      <c r="D20" s="244"/>
      <c r="E20" s="245">
        <f t="shared" si="6"/>
        <v>0</v>
      </c>
      <c r="F20" s="246">
        <f>【お客さま入力用】申込フォーム!$D$6</f>
        <v>0</v>
      </c>
      <c r="G20" s="228">
        <f>【お客さま入力用】申込フォーム!H29</f>
        <v>0</v>
      </c>
      <c r="H20" s="151" t="s">
        <v>1029</v>
      </c>
      <c r="I20" s="298">
        <f>【お客さま入力用】申込フォーム!O29</f>
        <v>0</v>
      </c>
      <c r="J20" s="228">
        <f>【お客さま入力用】申込フォーム!AO29</f>
        <v>0</v>
      </c>
      <c r="K20" s="151"/>
      <c r="L20" s="243"/>
      <c r="M20" s="243"/>
      <c r="N20" s="243"/>
      <c r="O20" s="243" t="s">
        <v>823</v>
      </c>
      <c r="P20" s="243" t="s">
        <v>1032</v>
      </c>
      <c r="Q20" s="243" t="s">
        <v>824</v>
      </c>
      <c r="R20" s="243"/>
      <c r="S20" s="243" t="s">
        <v>825</v>
      </c>
      <c r="T20" s="243" t="s">
        <v>825</v>
      </c>
      <c r="U20" s="243" t="s">
        <v>826</v>
      </c>
      <c r="V20" s="243" t="s">
        <v>827</v>
      </c>
      <c r="W20" s="151"/>
      <c r="X20" s="151" t="s">
        <v>1033</v>
      </c>
      <c r="Y20" s="151"/>
      <c r="Z20" s="151"/>
      <c r="AA20" s="151"/>
      <c r="AB20" s="151"/>
      <c r="AC20" s="151"/>
      <c r="AD20" s="151"/>
      <c r="AE20" s="151" t="s">
        <v>824</v>
      </c>
      <c r="AF20" s="228">
        <f>【お客さま入力用】申込フォーム!F29</f>
        <v>0</v>
      </c>
      <c r="AG20" s="228">
        <f>【お客さま入力用】申込フォーム!E29</f>
        <v>0</v>
      </c>
      <c r="AH20" s="151"/>
      <c r="AI20" s="151"/>
      <c r="AJ20" s="151"/>
      <c r="AK20" s="151"/>
      <c r="AL20" s="151"/>
      <c r="AM20" s="253">
        <f>【お客さま入力用】申込フォーム!J29</f>
        <v>0</v>
      </c>
      <c r="AN20" s="253">
        <f>【お客さま入力用】申込フォーム!K29</f>
        <v>0</v>
      </c>
      <c r="AO20" s="253">
        <f>【お客さま入力用】申込フォーム!L29</f>
        <v>0</v>
      </c>
      <c r="AP20" s="253">
        <f>【お客さま入力用】申込フォーム!AB29</f>
        <v>0</v>
      </c>
      <c r="AQ20" s="253">
        <f>【お客さま入力用】申込フォーム!AC29</f>
        <v>0</v>
      </c>
      <c r="AR20" s="253">
        <f>【お客さま入力用】申込フォーム!AD29</f>
        <v>0</v>
      </c>
      <c r="AS20" s="151"/>
      <c r="AT20" s="253">
        <f>【お客さま入力用】申込フォーム!C29</f>
        <v>0</v>
      </c>
      <c r="AU20" s="151" t="s">
        <v>828</v>
      </c>
      <c r="AV20" s="151" t="s">
        <v>1016</v>
      </c>
      <c r="AW20" s="151"/>
      <c r="AX20" s="151"/>
      <c r="AY20" s="151"/>
      <c r="AZ20" s="151"/>
      <c r="BA20" s="151"/>
      <c r="BB20" s="151"/>
      <c r="BC20" s="151"/>
      <c r="BD20" s="151"/>
      <c r="BE20" s="151"/>
      <c r="BF20" s="228">
        <f>【お客さま入力用】申込フォーム!X29</f>
        <v>0</v>
      </c>
      <c r="BG20" s="228">
        <f>【お客さま入力用】申込フォーム!W29</f>
        <v>0</v>
      </c>
      <c r="BH20" s="151"/>
      <c r="BI20" s="151"/>
      <c r="BJ20" s="253">
        <f>【お客さま入力用】申込フォーム!Y29</f>
        <v>0</v>
      </c>
      <c r="BK20" s="228">
        <f>【お客さま入力用】申込フォーム!AA29</f>
        <v>0</v>
      </c>
      <c r="BL20" s="228">
        <f>【お客さま入力用】申込フォーム!Z29</f>
        <v>0</v>
      </c>
      <c r="BM20" s="151"/>
      <c r="BN20" s="151"/>
      <c r="BO20" s="151"/>
      <c r="BP20" s="151"/>
      <c r="BQ20" s="151"/>
      <c r="BR20" s="151"/>
      <c r="BS20" s="151"/>
      <c r="BT20" s="151"/>
      <c r="BU20" s="151"/>
      <c r="BV20" s="151"/>
      <c r="BW20" s="151"/>
      <c r="BX20" s="151"/>
      <c r="BY20" s="151"/>
      <c r="BZ20" s="151"/>
      <c r="CA20" s="151"/>
      <c r="CB20" s="151"/>
      <c r="CC20" s="151"/>
      <c r="CD20" s="151"/>
      <c r="CE20" s="151"/>
      <c r="CF20" s="151"/>
      <c r="CG20" s="151"/>
      <c r="CH20" s="151"/>
      <c r="CI20" s="151"/>
      <c r="CJ20" s="151"/>
      <c r="CK20" s="151"/>
      <c r="CL20" s="151"/>
      <c r="CM20" s="151"/>
      <c r="CN20" s="151"/>
      <c r="CO20" s="151"/>
      <c r="CP20" s="151"/>
      <c r="CQ20" s="228" t="str">
        <f>IF(【お客さま入力用】申込フォーム!N29="","",VLOOKUP(【お客さま入力用】申込フォーム!N29,'業種コード表（高圧以上）'!$C$3:$D$72,2))</f>
        <v/>
      </c>
      <c r="CR20" s="247" t="s">
        <v>1228</v>
      </c>
      <c r="CS20" s="151"/>
      <c r="CT20" s="151"/>
      <c r="CU20" s="151"/>
      <c r="CV20" s="151"/>
      <c r="CW20" s="151"/>
      <c r="CX20" s="151"/>
      <c r="CY20" s="151"/>
      <c r="CZ20" s="151"/>
      <c r="DA20" s="151"/>
      <c r="DB20" s="151"/>
      <c r="DC20" s="151"/>
      <c r="DD20" s="151" t="s">
        <v>824</v>
      </c>
      <c r="DE20" s="151"/>
      <c r="DF20" s="151" t="s">
        <v>823</v>
      </c>
      <c r="DG20" s="151"/>
      <c r="DH20" s="151"/>
      <c r="DI20" s="151"/>
      <c r="DJ20" s="151"/>
      <c r="DK20" s="151"/>
      <c r="DL20" s="151"/>
      <c r="DM20" s="151"/>
      <c r="DN20" s="151"/>
      <c r="DO20" s="151"/>
      <c r="DP20" s="151"/>
      <c r="DQ20" s="253">
        <f>【お客さま入力用】申込フォーム!G29</f>
        <v>0</v>
      </c>
      <c r="DR20" s="151"/>
      <c r="DS20" s="228">
        <f>【お客さま入力用】申込フォーム!H29</f>
        <v>0</v>
      </c>
      <c r="DT20" s="151"/>
      <c r="DU20" s="151"/>
      <c r="DV20" s="151"/>
      <c r="DW20" s="151"/>
      <c r="DX20" s="151" t="s">
        <v>823</v>
      </c>
      <c r="DY20" s="151" t="s">
        <v>823</v>
      </c>
      <c r="DZ20" s="151"/>
      <c r="EA20" s="151"/>
      <c r="EB20" s="151"/>
      <c r="EC20" s="151" t="s">
        <v>1016</v>
      </c>
      <c r="ED20" s="151"/>
      <c r="EE20" s="228" t="str">
        <f t="shared" si="1"/>
        <v>ZH</v>
      </c>
      <c r="EF20" s="151" t="s">
        <v>1017</v>
      </c>
      <c r="EG20" s="151"/>
      <c r="EH20" s="248" t="str">
        <f t="shared" si="2"/>
        <v/>
      </c>
      <c r="EI20" s="228">
        <f>【お客さま入力用】申込フォーム!P29</f>
        <v>0</v>
      </c>
      <c r="EJ20" s="151"/>
      <c r="EK20" s="151"/>
      <c r="EL20" s="151"/>
      <c r="EM20" s="151"/>
      <c r="EN20" s="151"/>
      <c r="EO20" s="151"/>
      <c r="EP20" s="151"/>
      <c r="EQ20" s="228">
        <f>IF(【お客さま入力用】申込フォーム!AE29="口座振替","口振",【お客さま入力用】申込フォーム!AE29)</f>
        <v>0</v>
      </c>
      <c r="ER20" s="228" t="str">
        <f>IF($EQ20&lt;&gt;"口振","",【お客さま入力用】申込フォーム!AF29)</f>
        <v/>
      </c>
      <c r="ES20" s="228" t="str">
        <f>IF($EQ20&lt;&gt;"口振","",【お客さま入力用】申込フォーム!AG29)</f>
        <v/>
      </c>
      <c r="ET20" s="228" t="str">
        <f>IF($EQ20&lt;&gt;"口振","",【お客さま入力用】申込フォーム!AH29)</f>
        <v/>
      </c>
      <c r="EU20" s="228" t="str">
        <f>IF($EQ20&lt;&gt;"口振","",【お客さま入力用】申込フォーム!AI29)</f>
        <v/>
      </c>
      <c r="EV20" s="151"/>
      <c r="EW20" s="151"/>
      <c r="EX20" s="249"/>
      <c r="EY20" s="151"/>
      <c r="EZ20" s="151"/>
      <c r="FA20" s="151" t="s">
        <v>821</v>
      </c>
      <c r="FB20" s="151"/>
      <c r="FC20" s="151"/>
      <c r="FD20" s="228" t="str">
        <f t="shared" si="3"/>
        <v/>
      </c>
      <c r="FE20" s="228" t="str">
        <f t="shared" si="4"/>
        <v/>
      </c>
      <c r="FF20" s="228" t="str">
        <f t="shared" si="7"/>
        <v/>
      </c>
      <c r="FG20" s="228" t="str">
        <f t="shared" si="0"/>
        <v/>
      </c>
      <c r="FH20" s="243" t="s">
        <v>1228</v>
      </c>
      <c r="FI20" s="250" t="s">
        <v>1228</v>
      </c>
      <c r="FJ20" s="250" t="s">
        <v>1228</v>
      </c>
      <c r="FK20" s="250" t="s">
        <v>1228</v>
      </c>
      <c r="FL20" s="250" t="s">
        <v>1228</v>
      </c>
      <c r="FM20" s="250" t="s">
        <v>1228</v>
      </c>
      <c r="FN20" s="250" t="s">
        <v>1228</v>
      </c>
      <c r="FO20" s="251">
        <f t="shared" si="5"/>
        <v>0</v>
      </c>
      <c r="FP20" s="250" t="s">
        <v>1228</v>
      </c>
      <c r="FQ20" s="151"/>
      <c r="FR20" s="243"/>
    </row>
    <row r="21" spans="1:174" s="227" customFormat="1">
      <c r="A21" s="243" t="s">
        <v>1041</v>
      </c>
      <c r="B21" s="243"/>
      <c r="C21" s="243"/>
      <c r="D21" s="244"/>
      <c r="E21" s="245">
        <f t="shared" si="6"/>
        <v>0</v>
      </c>
      <c r="F21" s="246">
        <f>【お客さま入力用】申込フォーム!$D$6</f>
        <v>0</v>
      </c>
      <c r="G21" s="228">
        <f>【お客さま入力用】申込フォーム!H30</f>
        <v>0</v>
      </c>
      <c r="H21" s="151" t="s">
        <v>1029</v>
      </c>
      <c r="I21" s="298">
        <f>【お客さま入力用】申込フォーム!O30</f>
        <v>0</v>
      </c>
      <c r="J21" s="228">
        <f>【お客さま入力用】申込フォーム!AO30</f>
        <v>0</v>
      </c>
      <c r="K21" s="151"/>
      <c r="L21" s="243"/>
      <c r="M21" s="243"/>
      <c r="N21" s="243"/>
      <c r="O21" s="243" t="s">
        <v>823</v>
      </c>
      <c r="P21" s="243" t="s">
        <v>1032</v>
      </c>
      <c r="Q21" s="243" t="s">
        <v>824</v>
      </c>
      <c r="R21" s="243"/>
      <c r="S21" s="243" t="s">
        <v>825</v>
      </c>
      <c r="T21" s="243" t="s">
        <v>825</v>
      </c>
      <c r="U21" s="243" t="s">
        <v>826</v>
      </c>
      <c r="V21" s="243" t="s">
        <v>827</v>
      </c>
      <c r="W21" s="151"/>
      <c r="X21" s="151" t="s">
        <v>1033</v>
      </c>
      <c r="Y21" s="151"/>
      <c r="Z21" s="151"/>
      <c r="AA21" s="151"/>
      <c r="AB21" s="151"/>
      <c r="AC21" s="151"/>
      <c r="AD21" s="151"/>
      <c r="AE21" s="151" t="s">
        <v>824</v>
      </c>
      <c r="AF21" s="228">
        <f>【お客さま入力用】申込フォーム!F30</f>
        <v>0</v>
      </c>
      <c r="AG21" s="228">
        <f>【お客さま入力用】申込フォーム!E30</f>
        <v>0</v>
      </c>
      <c r="AH21" s="151"/>
      <c r="AI21" s="151"/>
      <c r="AJ21" s="151"/>
      <c r="AK21" s="151"/>
      <c r="AL21" s="151"/>
      <c r="AM21" s="253">
        <f>【お客さま入力用】申込フォーム!J30</f>
        <v>0</v>
      </c>
      <c r="AN21" s="253">
        <f>【お客さま入力用】申込フォーム!K30</f>
        <v>0</v>
      </c>
      <c r="AO21" s="253">
        <f>【お客さま入力用】申込フォーム!L30</f>
        <v>0</v>
      </c>
      <c r="AP21" s="253">
        <f>【お客さま入力用】申込フォーム!AB30</f>
        <v>0</v>
      </c>
      <c r="AQ21" s="253">
        <f>【お客さま入力用】申込フォーム!AC30</f>
        <v>0</v>
      </c>
      <c r="AR21" s="253">
        <f>【お客さま入力用】申込フォーム!AD30</f>
        <v>0</v>
      </c>
      <c r="AS21" s="151"/>
      <c r="AT21" s="253">
        <f>【お客さま入力用】申込フォーム!C30</f>
        <v>0</v>
      </c>
      <c r="AU21" s="151" t="s">
        <v>828</v>
      </c>
      <c r="AV21" s="151" t="s">
        <v>1016</v>
      </c>
      <c r="AW21" s="151"/>
      <c r="AX21" s="151"/>
      <c r="AY21" s="151"/>
      <c r="AZ21" s="151"/>
      <c r="BA21" s="151"/>
      <c r="BB21" s="151"/>
      <c r="BC21" s="151"/>
      <c r="BD21" s="151"/>
      <c r="BE21" s="151"/>
      <c r="BF21" s="228">
        <f>【お客さま入力用】申込フォーム!X30</f>
        <v>0</v>
      </c>
      <c r="BG21" s="228">
        <f>【お客さま入力用】申込フォーム!W30</f>
        <v>0</v>
      </c>
      <c r="BH21" s="151"/>
      <c r="BI21" s="151"/>
      <c r="BJ21" s="253">
        <f>【お客さま入力用】申込フォーム!Y30</f>
        <v>0</v>
      </c>
      <c r="BK21" s="228">
        <f>【お客さま入力用】申込フォーム!AA30</f>
        <v>0</v>
      </c>
      <c r="BL21" s="228">
        <f>【お客さま入力用】申込フォーム!Z30</f>
        <v>0</v>
      </c>
      <c r="BM21" s="151"/>
      <c r="BN21" s="151"/>
      <c r="BO21" s="151"/>
      <c r="BP21" s="151"/>
      <c r="BQ21" s="151"/>
      <c r="BR21" s="151"/>
      <c r="BS21" s="151"/>
      <c r="BT21" s="151"/>
      <c r="BU21" s="151"/>
      <c r="BV21" s="151"/>
      <c r="BW21" s="151"/>
      <c r="BX21" s="151"/>
      <c r="BY21" s="151"/>
      <c r="BZ21" s="151"/>
      <c r="CA21" s="151"/>
      <c r="CB21" s="151"/>
      <c r="CC21" s="151"/>
      <c r="CD21" s="151"/>
      <c r="CE21" s="151"/>
      <c r="CF21" s="151"/>
      <c r="CG21" s="151"/>
      <c r="CH21" s="151"/>
      <c r="CI21" s="151"/>
      <c r="CJ21" s="151"/>
      <c r="CK21" s="151"/>
      <c r="CL21" s="151"/>
      <c r="CM21" s="151"/>
      <c r="CN21" s="151"/>
      <c r="CO21" s="151"/>
      <c r="CP21" s="151"/>
      <c r="CQ21" s="228" t="str">
        <f>IF(【お客さま入力用】申込フォーム!N30="","",VLOOKUP(【お客さま入力用】申込フォーム!N30,'業種コード表（高圧以上）'!$C$3:$D$72,2))</f>
        <v/>
      </c>
      <c r="CR21" s="247" t="s">
        <v>1228</v>
      </c>
      <c r="CS21" s="151"/>
      <c r="CT21" s="151"/>
      <c r="CU21" s="151"/>
      <c r="CV21" s="151"/>
      <c r="CW21" s="151"/>
      <c r="CX21" s="151"/>
      <c r="CY21" s="151"/>
      <c r="CZ21" s="151"/>
      <c r="DA21" s="151"/>
      <c r="DB21" s="151"/>
      <c r="DC21" s="151"/>
      <c r="DD21" s="151" t="s">
        <v>824</v>
      </c>
      <c r="DE21" s="151"/>
      <c r="DF21" s="151" t="s">
        <v>823</v>
      </c>
      <c r="DG21" s="151"/>
      <c r="DH21" s="151"/>
      <c r="DI21" s="151"/>
      <c r="DJ21" s="151"/>
      <c r="DK21" s="151"/>
      <c r="DL21" s="151"/>
      <c r="DM21" s="151"/>
      <c r="DN21" s="151"/>
      <c r="DO21" s="151"/>
      <c r="DP21" s="151"/>
      <c r="DQ21" s="253">
        <f>【お客さま入力用】申込フォーム!G30</f>
        <v>0</v>
      </c>
      <c r="DR21" s="151"/>
      <c r="DS21" s="228">
        <f>【お客さま入力用】申込フォーム!H30</f>
        <v>0</v>
      </c>
      <c r="DT21" s="151"/>
      <c r="DU21" s="151"/>
      <c r="DV21" s="151"/>
      <c r="DW21" s="151"/>
      <c r="DX21" s="151" t="s">
        <v>823</v>
      </c>
      <c r="DY21" s="151" t="s">
        <v>823</v>
      </c>
      <c r="DZ21" s="151"/>
      <c r="EA21" s="151"/>
      <c r="EB21" s="151"/>
      <c r="EC21" s="151" t="s">
        <v>1016</v>
      </c>
      <c r="ED21" s="151"/>
      <c r="EE21" s="228" t="str">
        <f t="shared" si="1"/>
        <v>ZH</v>
      </c>
      <c r="EF21" s="151" t="s">
        <v>1017</v>
      </c>
      <c r="EG21" s="151"/>
      <c r="EH21" s="248" t="str">
        <f t="shared" si="2"/>
        <v/>
      </c>
      <c r="EI21" s="228">
        <f>【お客さま入力用】申込フォーム!P30</f>
        <v>0</v>
      </c>
      <c r="EJ21" s="151"/>
      <c r="EK21" s="151"/>
      <c r="EL21" s="151"/>
      <c r="EM21" s="151"/>
      <c r="EN21" s="151"/>
      <c r="EO21" s="151"/>
      <c r="EP21" s="151"/>
      <c r="EQ21" s="228">
        <f>IF(【お客さま入力用】申込フォーム!AE30="口座振替","口振",【お客さま入力用】申込フォーム!AE30)</f>
        <v>0</v>
      </c>
      <c r="ER21" s="228" t="str">
        <f>IF($EQ21&lt;&gt;"口振","",【お客さま入力用】申込フォーム!AF30)</f>
        <v/>
      </c>
      <c r="ES21" s="228" t="str">
        <f>IF($EQ21&lt;&gt;"口振","",【お客さま入力用】申込フォーム!AG30)</f>
        <v/>
      </c>
      <c r="ET21" s="228" t="str">
        <f>IF($EQ21&lt;&gt;"口振","",【お客さま入力用】申込フォーム!AH30)</f>
        <v/>
      </c>
      <c r="EU21" s="228" t="str">
        <f>IF($EQ21&lt;&gt;"口振","",【お客さま入力用】申込フォーム!AI30)</f>
        <v/>
      </c>
      <c r="EV21" s="151"/>
      <c r="EW21" s="151"/>
      <c r="EX21" s="249"/>
      <c r="EY21" s="151"/>
      <c r="EZ21" s="151"/>
      <c r="FA21" s="151" t="s">
        <v>821</v>
      </c>
      <c r="FB21" s="151"/>
      <c r="FC21" s="151"/>
      <c r="FD21" s="228" t="str">
        <f t="shared" si="3"/>
        <v/>
      </c>
      <c r="FE21" s="228" t="str">
        <f t="shared" si="4"/>
        <v/>
      </c>
      <c r="FF21" s="228" t="str">
        <f t="shared" si="7"/>
        <v/>
      </c>
      <c r="FG21" s="228" t="str">
        <f t="shared" si="0"/>
        <v/>
      </c>
      <c r="FH21" s="243" t="s">
        <v>1228</v>
      </c>
      <c r="FI21" s="250" t="s">
        <v>1228</v>
      </c>
      <c r="FJ21" s="250" t="s">
        <v>1228</v>
      </c>
      <c r="FK21" s="250" t="s">
        <v>1228</v>
      </c>
      <c r="FL21" s="250" t="s">
        <v>1228</v>
      </c>
      <c r="FM21" s="250" t="s">
        <v>1228</v>
      </c>
      <c r="FN21" s="250" t="s">
        <v>1228</v>
      </c>
      <c r="FO21" s="251">
        <f t="shared" si="5"/>
        <v>0</v>
      </c>
      <c r="FP21" s="250" t="s">
        <v>1228</v>
      </c>
      <c r="FQ21" s="151"/>
      <c r="FR21" s="243"/>
    </row>
    <row r="22" spans="1:174" s="227" customFormat="1">
      <c r="A22" s="243" t="s">
        <v>1042</v>
      </c>
      <c r="B22" s="243"/>
      <c r="C22" s="243"/>
      <c r="D22" s="244"/>
      <c r="E22" s="245">
        <f t="shared" si="6"/>
        <v>0</v>
      </c>
      <c r="F22" s="246">
        <f>【お客さま入力用】申込フォーム!$D$6</f>
        <v>0</v>
      </c>
      <c r="G22" s="228">
        <f>【お客さま入力用】申込フォーム!H31</f>
        <v>0</v>
      </c>
      <c r="H22" s="151" t="s">
        <v>1029</v>
      </c>
      <c r="I22" s="298">
        <f>【お客さま入力用】申込フォーム!O31</f>
        <v>0</v>
      </c>
      <c r="J22" s="228">
        <f>【お客さま入力用】申込フォーム!AO31</f>
        <v>0</v>
      </c>
      <c r="K22" s="151"/>
      <c r="L22" s="243"/>
      <c r="M22" s="243"/>
      <c r="N22" s="243"/>
      <c r="O22" s="243" t="s">
        <v>823</v>
      </c>
      <c r="P22" s="243" t="s">
        <v>1032</v>
      </c>
      <c r="Q22" s="243" t="s">
        <v>824</v>
      </c>
      <c r="R22" s="243"/>
      <c r="S22" s="243" t="s">
        <v>825</v>
      </c>
      <c r="T22" s="243" t="s">
        <v>825</v>
      </c>
      <c r="U22" s="243" t="s">
        <v>826</v>
      </c>
      <c r="V22" s="243" t="s">
        <v>827</v>
      </c>
      <c r="W22" s="151"/>
      <c r="X22" s="151" t="s">
        <v>1033</v>
      </c>
      <c r="Y22" s="151"/>
      <c r="Z22" s="151"/>
      <c r="AA22" s="151"/>
      <c r="AB22" s="151"/>
      <c r="AC22" s="151"/>
      <c r="AD22" s="151"/>
      <c r="AE22" s="151" t="s">
        <v>824</v>
      </c>
      <c r="AF22" s="228">
        <f>【お客さま入力用】申込フォーム!F31</f>
        <v>0</v>
      </c>
      <c r="AG22" s="228">
        <f>【お客さま入力用】申込フォーム!E31</f>
        <v>0</v>
      </c>
      <c r="AH22" s="151"/>
      <c r="AI22" s="151"/>
      <c r="AJ22" s="151"/>
      <c r="AK22" s="151"/>
      <c r="AL22" s="151"/>
      <c r="AM22" s="253">
        <f>【お客さま入力用】申込フォーム!J31</f>
        <v>0</v>
      </c>
      <c r="AN22" s="253">
        <f>【お客さま入力用】申込フォーム!K31</f>
        <v>0</v>
      </c>
      <c r="AO22" s="253">
        <f>【お客さま入力用】申込フォーム!L31</f>
        <v>0</v>
      </c>
      <c r="AP22" s="253">
        <f>【お客さま入力用】申込フォーム!AB31</f>
        <v>0</v>
      </c>
      <c r="AQ22" s="253">
        <f>【お客さま入力用】申込フォーム!AC31</f>
        <v>0</v>
      </c>
      <c r="AR22" s="253">
        <f>【お客さま入力用】申込フォーム!AD31</f>
        <v>0</v>
      </c>
      <c r="AS22" s="151"/>
      <c r="AT22" s="253">
        <f>【お客さま入力用】申込フォーム!C31</f>
        <v>0</v>
      </c>
      <c r="AU22" s="151" t="s">
        <v>828</v>
      </c>
      <c r="AV22" s="151" t="s">
        <v>1016</v>
      </c>
      <c r="AW22" s="151"/>
      <c r="AX22" s="151"/>
      <c r="AY22" s="151"/>
      <c r="AZ22" s="151"/>
      <c r="BA22" s="151"/>
      <c r="BB22" s="151"/>
      <c r="BC22" s="151"/>
      <c r="BD22" s="151"/>
      <c r="BE22" s="151"/>
      <c r="BF22" s="228">
        <f>【お客さま入力用】申込フォーム!X31</f>
        <v>0</v>
      </c>
      <c r="BG22" s="228">
        <f>【お客さま入力用】申込フォーム!W31</f>
        <v>0</v>
      </c>
      <c r="BH22" s="151"/>
      <c r="BI22" s="151"/>
      <c r="BJ22" s="253">
        <f>【お客さま入力用】申込フォーム!Y31</f>
        <v>0</v>
      </c>
      <c r="BK22" s="228">
        <f>【お客さま入力用】申込フォーム!AA31</f>
        <v>0</v>
      </c>
      <c r="BL22" s="228">
        <f>【お客さま入力用】申込フォーム!Z31</f>
        <v>0</v>
      </c>
      <c r="BM22" s="151"/>
      <c r="BN22" s="151"/>
      <c r="BO22" s="151"/>
      <c r="BP22" s="151"/>
      <c r="BQ22" s="151"/>
      <c r="BR22" s="151"/>
      <c r="BS22" s="151"/>
      <c r="BT22" s="151"/>
      <c r="BU22" s="151"/>
      <c r="BV22" s="151"/>
      <c r="BW22" s="151"/>
      <c r="BX22" s="151"/>
      <c r="BY22" s="151"/>
      <c r="BZ22" s="151"/>
      <c r="CA22" s="151"/>
      <c r="CB22" s="151"/>
      <c r="CC22" s="151"/>
      <c r="CD22" s="151"/>
      <c r="CE22" s="151"/>
      <c r="CF22" s="151"/>
      <c r="CG22" s="151"/>
      <c r="CH22" s="151"/>
      <c r="CI22" s="151"/>
      <c r="CJ22" s="151"/>
      <c r="CK22" s="151"/>
      <c r="CL22" s="151"/>
      <c r="CM22" s="151"/>
      <c r="CN22" s="151"/>
      <c r="CO22" s="151"/>
      <c r="CP22" s="151"/>
      <c r="CQ22" s="228" t="str">
        <f>IF(【お客さま入力用】申込フォーム!N31="","",VLOOKUP(【お客さま入力用】申込フォーム!N31,'業種コード表（高圧以上）'!$C$3:$D$72,2))</f>
        <v/>
      </c>
      <c r="CR22" s="247" t="s">
        <v>1228</v>
      </c>
      <c r="CS22" s="151"/>
      <c r="CT22" s="151"/>
      <c r="CU22" s="151"/>
      <c r="CV22" s="151"/>
      <c r="CW22" s="151"/>
      <c r="CX22" s="151"/>
      <c r="CY22" s="151"/>
      <c r="CZ22" s="151"/>
      <c r="DA22" s="151"/>
      <c r="DB22" s="151"/>
      <c r="DC22" s="151"/>
      <c r="DD22" s="151" t="s">
        <v>824</v>
      </c>
      <c r="DE22" s="151"/>
      <c r="DF22" s="151" t="s">
        <v>823</v>
      </c>
      <c r="DG22" s="151"/>
      <c r="DH22" s="151"/>
      <c r="DI22" s="151"/>
      <c r="DJ22" s="151"/>
      <c r="DK22" s="151"/>
      <c r="DL22" s="151"/>
      <c r="DM22" s="151"/>
      <c r="DN22" s="151"/>
      <c r="DO22" s="151"/>
      <c r="DP22" s="151"/>
      <c r="DQ22" s="253">
        <f>【お客さま入力用】申込フォーム!G31</f>
        <v>0</v>
      </c>
      <c r="DR22" s="151"/>
      <c r="DS22" s="228">
        <f>【お客さま入力用】申込フォーム!H31</f>
        <v>0</v>
      </c>
      <c r="DT22" s="151"/>
      <c r="DU22" s="151"/>
      <c r="DV22" s="151"/>
      <c r="DW22" s="151"/>
      <c r="DX22" s="151" t="s">
        <v>823</v>
      </c>
      <c r="DY22" s="151" t="s">
        <v>823</v>
      </c>
      <c r="DZ22" s="151"/>
      <c r="EA22" s="151"/>
      <c r="EB22" s="151"/>
      <c r="EC22" s="151" t="s">
        <v>1016</v>
      </c>
      <c r="ED22" s="151"/>
      <c r="EE22" s="228" t="str">
        <f t="shared" si="1"/>
        <v>ZH</v>
      </c>
      <c r="EF22" s="151" t="s">
        <v>1017</v>
      </c>
      <c r="EG22" s="151"/>
      <c r="EH22" s="248" t="str">
        <f t="shared" si="2"/>
        <v/>
      </c>
      <c r="EI22" s="228">
        <f>【お客さま入力用】申込フォーム!P31</f>
        <v>0</v>
      </c>
      <c r="EJ22" s="151"/>
      <c r="EK22" s="151"/>
      <c r="EL22" s="151"/>
      <c r="EM22" s="151"/>
      <c r="EN22" s="151"/>
      <c r="EO22" s="151"/>
      <c r="EP22" s="151"/>
      <c r="EQ22" s="228">
        <f>IF(【お客さま入力用】申込フォーム!AE31="口座振替","口振",【お客さま入力用】申込フォーム!AE31)</f>
        <v>0</v>
      </c>
      <c r="ER22" s="228" t="str">
        <f>IF($EQ22&lt;&gt;"口振","",【お客さま入力用】申込フォーム!AF31)</f>
        <v/>
      </c>
      <c r="ES22" s="228" t="str">
        <f>IF($EQ22&lt;&gt;"口振","",【お客さま入力用】申込フォーム!AG31)</f>
        <v/>
      </c>
      <c r="ET22" s="228" t="str">
        <f>IF($EQ22&lt;&gt;"口振","",【お客さま入力用】申込フォーム!AH31)</f>
        <v/>
      </c>
      <c r="EU22" s="228" t="str">
        <f>IF($EQ22&lt;&gt;"口振","",【お客さま入力用】申込フォーム!AI31)</f>
        <v/>
      </c>
      <c r="EV22" s="151"/>
      <c r="EW22" s="151"/>
      <c r="EX22" s="249"/>
      <c r="EY22" s="151"/>
      <c r="EZ22" s="151"/>
      <c r="FA22" s="151" t="s">
        <v>821</v>
      </c>
      <c r="FB22" s="151"/>
      <c r="FC22" s="151"/>
      <c r="FD22" s="228" t="str">
        <f t="shared" si="3"/>
        <v/>
      </c>
      <c r="FE22" s="228" t="str">
        <f t="shared" si="4"/>
        <v/>
      </c>
      <c r="FF22" s="228" t="str">
        <f t="shared" si="7"/>
        <v/>
      </c>
      <c r="FG22" s="228" t="str">
        <f t="shared" si="0"/>
        <v/>
      </c>
      <c r="FH22" s="243" t="s">
        <v>1228</v>
      </c>
      <c r="FI22" s="250" t="s">
        <v>1228</v>
      </c>
      <c r="FJ22" s="250" t="s">
        <v>1228</v>
      </c>
      <c r="FK22" s="250" t="s">
        <v>1228</v>
      </c>
      <c r="FL22" s="250" t="s">
        <v>1228</v>
      </c>
      <c r="FM22" s="250" t="s">
        <v>1228</v>
      </c>
      <c r="FN22" s="250" t="s">
        <v>1228</v>
      </c>
      <c r="FO22" s="251">
        <f t="shared" si="5"/>
        <v>0</v>
      </c>
      <c r="FP22" s="250" t="s">
        <v>1228</v>
      </c>
      <c r="FQ22" s="151"/>
      <c r="FR22" s="243"/>
    </row>
    <row r="23" spans="1:174" s="227" customFormat="1">
      <c r="A23" s="243" t="s">
        <v>1043</v>
      </c>
      <c r="B23" s="243"/>
      <c r="C23" s="243"/>
      <c r="D23" s="244"/>
      <c r="E23" s="245">
        <f t="shared" si="6"/>
        <v>0</v>
      </c>
      <c r="F23" s="246">
        <f>【お客さま入力用】申込フォーム!$D$6</f>
        <v>0</v>
      </c>
      <c r="G23" s="228">
        <f>【お客さま入力用】申込フォーム!H32</f>
        <v>0</v>
      </c>
      <c r="H23" s="151" t="s">
        <v>1029</v>
      </c>
      <c r="I23" s="298">
        <f>【お客さま入力用】申込フォーム!O32</f>
        <v>0</v>
      </c>
      <c r="J23" s="228">
        <f>【お客さま入力用】申込フォーム!AO32</f>
        <v>0</v>
      </c>
      <c r="K23" s="151"/>
      <c r="L23" s="243"/>
      <c r="M23" s="243"/>
      <c r="N23" s="243"/>
      <c r="O23" s="243" t="s">
        <v>823</v>
      </c>
      <c r="P23" s="243" t="s">
        <v>1032</v>
      </c>
      <c r="Q23" s="243" t="s">
        <v>824</v>
      </c>
      <c r="R23" s="243"/>
      <c r="S23" s="243" t="s">
        <v>825</v>
      </c>
      <c r="T23" s="243" t="s">
        <v>825</v>
      </c>
      <c r="U23" s="243" t="s">
        <v>826</v>
      </c>
      <c r="V23" s="243" t="s">
        <v>827</v>
      </c>
      <c r="W23" s="151"/>
      <c r="X23" s="151" t="s">
        <v>1033</v>
      </c>
      <c r="Y23" s="151"/>
      <c r="Z23" s="151"/>
      <c r="AA23" s="151"/>
      <c r="AB23" s="151"/>
      <c r="AC23" s="151"/>
      <c r="AD23" s="151"/>
      <c r="AE23" s="151" t="s">
        <v>824</v>
      </c>
      <c r="AF23" s="228">
        <f>【お客さま入力用】申込フォーム!F32</f>
        <v>0</v>
      </c>
      <c r="AG23" s="228">
        <f>【お客さま入力用】申込フォーム!E32</f>
        <v>0</v>
      </c>
      <c r="AH23" s="151"/>
      <c r="AI23" s="151"/>
      <c r="AJ23" s="151"/>
      <c r="AK23" s="151"/>
      <c r="AL23" s="151"/>
      <c r="AM23" s="253">
        <f>【お客さま入力用】申込フォーム!J32</f>
        <v>0</v>
      </c>
      <c r="AN23" s="253">
        <f>【お客さま入力用】申込フォーム!K32</f>
        <v>0</v>
      </c>
      <c r="AO23" s="253">
        <f>【お客さま入力用】申込フォーム!L32</f>
        <v>0</v>
      </c>
      <c r="AP23" s="253">
        <f>【お客さま入力用】申込フォーム!AB32</f>
        <v>0</v>
      </c>
      <c r="AQ23" s="253">
        <f>【お客さま入力用】申込フォーム!AC32</f>
        <v>0</v>
      </c>
      <c r="AR23" s="253">
        <f>【お客さま入力用】申込フォーム!AD32</f>
        <v>0</v>
      </c>
      <c r="AS23" s="151"/>
      <c r="AT23" s="253">
        <f>【お客さま入力用】申込フォーム!C32</f>
        <v>0</v>
      </c>
      <c r="AU23" s="151" t="s">
        <v>828</v>
      </c>
      <c r="AV23" s="151" t="s">
        <v>1016</v>
      </c>
      <c r="AW23" s="151"/>
      <c r="AX23" s="151"/>
      <c r="AY23" s="151"/>
      <c r="AZ23" s="151"/>
      <c r="BA23" s="151"/>
      <c r="BB23" s="151"/>
      <c r="BC23" s="151"/>
      <c r="BD23" s="151"/>
      <c r="BE23" s="151"/>
      <c r="BF23" s="228">
        <f>【お客さま入力用】申込フォーム!X32</f>
        <v>0</v>
      </c>
      <c r="BG23" s="228">
        <f>【お客さま入力用】申込フォーム!W32</f>
        <v>0</v>
      </c>
      <c r="BH23" s="151"/>
      <c r="BI23" s="151"/>
      <c r="BJ23" s="253">
        <f>【お客さま入力用】申込フォーム!Y32</f>
        <v>0</v>
      </c>
      <c r="BK23" s="228">
        <f>【お客さま入力用】申込フォーム!AA32</f>
        <v>0</v>
      </c>
      <c r="BL23" s="228">
        <f>【お客さま入力用】申込フォーム!Z32</f>
        <v>0</v>
      </c>
      <c r="BM23" s="151"/>
      <c r="BN23" s="151"/>
      <c r="BO23" s="151"/>
      <c r="BP23" s="151"/>
      <c r="BQ23" s="151"/>
      <c r="BR23" s="151"/>
      <c r="BS23" s="151"/>
      <c r="BT23" s="151"/>
      <c r="BU23" s="151"/>
      <c r="BV23" s="151"/>
      <c r="BW23" s="151"/>
      <c r="BX23" s="151"/>
      <c r="BY23" s="151"/>
      <c r="BZ23" s="151"/>
      <c r="CA23" s="151"/>
      <c r="CB23" s="151"/>
      <c r="CC23" s="151"/>
      <c r="CD23" s="151"/>
      <c r="CE23" s="151"/>
      <c r="CF23" s="151"/>
      <c r="CG23" s="151"/>
      <c r="CH23" s="151"/>
      <c r="CI23" s="151"/>
      <c r="CJ23" s="151"/>
      <c r="CK23" s="151"/>
      <c r="CL23" s="151"/>
      <c r="CM23" s="151"/>
      <c r="CN23" s="151"/>
      <c r="CO23" s="151"/>
      <c r="CP23" s="151"/>
      <c r="CQ23" s="228" t="str">
        <f>IF(【お客さま入力用】申込フォーム!N32="","",VLOOKUP(【お客さま入力用】申込フォーム!N32,'業種コード表（高圧以上）'!$C$3:$D$72,2))</f>
        <v/>
      </c>
      <c r="CR23" s="247" t="s">
        <v>1228</v>
      </c>
      <c r="CS23" s="151"/>
      <c r="CT23" s="151"/>
      <c r="CU23" s="151"/>
      <c r="CV23" s="151"/>
      <c r="CW23" s="151"/>
      <c r="CX23" s="151"/>
      <c r="CY23" s="151"/>
      <c r="CZ23" s="151"/>
      <c r="DA23" s="151"/>
      <c r="DB23" s="151"/>
      <c r="DC23" s="151"/>
      <c r="DD23" s="151" t="s">
        <v>824</v>
      </c>
      <c r="DE23" s="151"/>
      <c r="DF23" s="151" t="s">
        <v>823</v>
      </c>
      <c r="DG23" s="151"/>
      <c r="DH23" s="151"/>
      <c r="DI23" s="151"/>
      <c r="DJ23" s="151"/>
      <c r="DK23" s="151"/>
      <c r="DL23" s="151"/>
      <c r="DM23" s="151"/>
      <c r="DN23" s="151"/>
      <c r="DO23" s="151"/>
      <c r="DP23" s="151"/>
      <c r="DQ23" s="253">
        <f>【お客さま入力用】申込フォーム!G32</f>
        <v>0</v>
      </c>
      <c r="DR23" s="151"/>
      <c r="DS23" s="228">
        <f>【お客さま入力用】申込フォーム!H32</f>
        <v>0</v>
      </c>
      <c r="DT23" s="151"/>
      <c r="DU23" s="151"/>
      <c r="DV23" s="151"/>
      <c r="DW23" s="151"/>
      <c r="DX23" s="151" t="s">
        <v>823</v>
      </c>
      <c r="DY23" s="151" t="s">
        <v>823</v>
      </c>
      <c r="DZ23" s="151"/>
      <c r="EA23" s="151"/>
      <c r="EB23" s="151"/>
      <c r="EC23" s="151" t="s">
        <v>1016</v>
      </c>
      <c r="ED23" s="151"/>
      <c r="EE23" s="228" t="str">
        <f t="shared" si="1"/>
        <v>ZH</v>
      </c>
      <c r="EF23" s="151" t="s">
        <v>1017</v>
      </c>
      <c r="EG23" s="151"/>
      <c r="EH23" s="248" t="str">
        <f t="shared" si="2"/>
        <v/>
      </c>
      <c r="EI23" s="228">
        <f>【お客さま入力用】申込フォーム!P32</f>
        <v>0</v>
      </c>
      <c r="EJ23" s="151"/>
      <c r="EK23" s="151"/>
      <c r="EL23" s="151"/>
      <c r="EM23" s="151"/>
      <c r="EN23" s="151"/>
      <c r="EO23" s="151"/>
      <c r="EP23" s="151"/>
      <c r="EQ23" s="228">
        <f>IF(【お客さま入力用】申込フォーム!AE32="口座振替","口振",【お客さま入力用】申込フォーム!AE32)</f>
        <v>0</v>
      </c>
      <c r="ER23" s="228" t="str">
        <f>IF($EQ23&lt;&gt;"口振","",【お客さま入力用】申込フォーム!AF32)</f>
        <v/>
      </c>
      <c r="ES23" s="228" t="str">
        <f>IF($EQ23&lt;&gt;"口振","",【お客さま入力用】申込フォーム!AG32)</f>
        <v/>
      </c>
      <c r="ET23" s="228" t="str">
        <f>IF($EQ23&lt;&gt;"口振","",【お客さま入力用】申込フォーム!AH32)</f>
        <v/>
      </c>
      <c r="EU23" s="228" t="str">
        <f>IF($EQ23&lt;&gt;"口振","",【お客さま入力用】申込フォーム!AI32)</f>
        <v/>
      </c>
      <c r="EV23" s="151"/>
      <c r="EW23" s="151"/>
      <c r="EX23" s="249"/>
      <c r="EY23" s="151"/>
      <c r="EZ23" s="151"/>
      <c r="FA23" s="151" t="s">
        <v>821</v>
      </c>
      <c r="FB23" s="151"/>
      <c r="FC23" s="151"/>
      <c r="FD23" s="228" t="str">
        <f t="shared" si="3"/>
        <v/>
      </c>
      <c r="FE23" s="228" t="str">
        <f t="shared" si="4"/>
        <v/>
      </c>
      <c r="FF23" s="228" t="str">
        <f t="shared" si="7"/>
        <v/>
      </c>
      <c r="FG23" s="228" t="str">
        <f t="shared" si="0"/>
        <v/>
      </c>
      <c r="FH23" s="243" t="s">
        <v>1228</v>
      </c>
      <c r="FI23" s="250" t="s">
        <v>1228</v>
      </c>
      <c r="FJ23" s="250" t="s">
        <v>1228</v>
      </c>
      <c r="FK23" s="250" t="s">
        <v>1228</v>
      </c>
      <c r="FL23" s="250" t="s">
        <v>1228</v>
      </c>
      <c r="FM23" s="250" t="s">
        <v>1228</v>
      </c>
      <c r="FN23" s="250" t="s">
        <v>1228</v>
      </c>
      <c r="FO23" s="251">
        <f t="shared" si="5"/>
        <v>0</v>
      </c>
      <c r="FP23" s="250" t="s">
        <v>1228</v>
      </c>
      <c r="FQ23" s="151"/>
      <c r="FR23" s="243"/>
    </row>
    <row r="24" spans="1:174">
      <c r="A24" s="243" t="s">
        <v>1044</v>
      </c>
      <c r="B24" s="243"/>
      <c r="C24" s="243"/>
      <c r="D24" s="244"/>
      <c r="E24" s="245">
        <f t="shared" si="6"/>
        <v>0</v>
      </c>
      <c r="F24" s="246">
        <f>【お客さま入力用】申込フォーム!$D$6</f>
        <v>0</v>
      </c>
      <c r="G24" s="228">
        <f>【お客さま入力用】申込フォーム!H33</f>
        <v>0</v>
      </c>
      <c r="H24" s="151" t="s">
        <v>1029</v>
      </c>
      <c r="I24" s="298">
        <f>【お客さま入力用】申込フォーム!O33</f>
        <v>0</v>
      </c>
      <c r="J24" s="228">
        <f>【お客さま入力用】申込フォーム!AO33</f>
        <v>0</v>
      </c>
      <c r="K24" s="151"/>
      <c r="L24" s="243"/>
      <c r="M24" s="243"/>
      <c r="N24" s="243"/>
      <c r="O24" s="243" t="s">
        <v>823</v>
      </c>
      <c r="P24" s="243" t="s">
        <v>1032</v>
      </c>
      <c r="Q24" s="243" t="s">
        <v>824</v>
      </c>
      <c r="R24" s="243"/>
      <c r="S24" s="243" t="s">
        <v>825</v>
      </c>
      <c r="T24" s="243" t="s">
        <v>825</v>
      </c>
      <c r="U24" s="243" t="s">
        <v>826</v>
      </c>
      <c r="V24" s="243" t="s">
        <v>827</v>
      </c>
      <c r="W24" s="151"/>
      <c r="X24" s="151" t="s">
        <v>1033</v>
      </c>
      <c r="Y24" s="151"/>
      <c r="Z24" s="151"/>
      <c r="AA24" s="151"/>
      <c r="AB24" s="151"/>
      <c r="AC24" s="151"/>
      <c r="AD24" s="151"/>
      <c r="AE24" s="151" t="s">
        <v>824</v>
      </c>
      <c r="AF24" s="228">
        <f>【お客さま入力用】申込フォーム!F33</f>
        <v>0</v>
      </c>
      <c r="AG24" s="228">
        <f>【お客さま入力用】申込フォーム!E33</f>
        <v>0</v>
      </c>
      <c r="AH24" s="151"/>
      <c r="AI24" s="151"/>
      <c r="AJ24" s="151"/>
      <c r="AK24" s="151"/>
      <c r="AL24" s="151"/>
      <c r="AM24" s="253">
        <f>【お客さま入力用】申込フォーム!J33</f>
        <v>0</v>
      </c>
      <c r="AN24" s="253">
        <f>【お客さま入力用】申込フォーム!K33</f>
        <v>0</v>
      </c>
      <c r="AO24" s="253">
        <f>【お客さま入力用】申込フォーム!L33</f>
        <v>0</v>
      </c>
      <c r="AP24" s="253">
        <f>【お客さま入力用】申込フォーム!AB33</f>
        <v>0</v>
      </c>
      <c r="AQ24" s="253">
        <f>【お客さま入力用】申込フォーム!AC33</f>
        <v>0</v>
      </c>
      <c r="AR24" s="253">
        <f>【お客さま入力用】申込フォーム!AD33</f>
        <v>0</v>
      </c>
      <c r="AS24" s="151"/>
      <c r="AT24" s="253">
        <f>【お客さま入力用】申込フォーム!C33</f>
        <v>0</v>
      </c>
      <c r="AU24" s="151" t="s">
        <v>828</v>
      </c>
      <c r="AV24" s="151" t="s">
        <v>1016</v>
      </c>
      <c r="AW24" s="151"/>
      <c r="AX24" s="151"/>
      <c r="AY24" s="151"/>
      <c r="AZ24" s="151"/>
      <c r="BA24" s="151"/>
      <c r="BB24" s="151"/>
      <c r="BC24" s="151"/>
      <c r="BD24" s="151"/>
      <c r="BE24" s="151"/>
      <c r="BF24" s="228">
        <f>【お客さま入力用】申込フォーム!X33</f>
        <v>0</v>
      </c>
      <c r="BG24" s="228">
        <f>【お客さま入力用】申込フォーム!W33</f>
        <v>0</v>
      </c>
      <c r="BH24" s="151"/>
      <c r="BI24" s="151"/>
      <c r="BJ24" s="253">
        <f>【お客さま入力用】申込フォーム!Y33</f>
        <v>0</v>
      </c>
      <c r="BK24" s="228">
        <f>【お客さま入力用】申込フォーム!AA33</f>
        <v>0</v>
      </c>
      <c r="BL24" s="228">
        <f>【お客さま入力用】申込フォーム!Z33</f>
        <v>0</v>
      </c>
      <c r="BM24" s="151"/>
      <c r="BN24" s="151"/>
      <c r="BO24" s="151"/>
      <c r="BP24" s="151"/>
      <c r="BQ24" s="151"/>
      <c r="BR24" s="151"/>
      <c r="BS24" s="151"/>
      <c r="BT24" s="151"/>
      <c r="BU24" s="151"/>
      <c r="BV24" s="151"/>
      <c r="BW24" s="151"/>
      <c r="BX24" s="151"/>
      <c r="BY24" s="151"/>
      <c r="BZ24" s="151"/>
      <c r="CA24" s="151"/>
      <c r="CB24" s="151"/>
      <c r="CC24" s="151"/>
      <c r="CD24" s="151"/>
      <c r="CE24" s="151"/>
      <c r="CF24" s="151"/>
      <c r="CG24" s="151"/>
      <c r="CH24" s="151"/>
      <c r="CI24" s="151"/>
      <c r="CJ24" s="151"/>
      <c r="CK24" s="151"/>
      <c r="CL24" s="151"/>
      <c r="CM24" s="151"/>
      <c r="CN24" s="151"/>
      <c r="CO24" s="151"/>
      <c r="CP24" s="151"/>
      <c r="CQ24" s="228" t="str">
        <f>IF(【お客さま入力用】申込フォーム!N33="","",VLOOKUP(【お客さま入力用】申込フォーム!N33,'業種コード表（高圧以上）'!$C$3:$D$72,2))</f>
        <v/>
      </c>
      <c r="CR24" s="247" t="s">
        <v>1228</v>
      </c>
      <c r="CS24" s="151"/>
      <c r="CT24" s="151"/>
      <c r="CU24" s="151"/>
      <c r="CV24" s="151"/>
      <c r="CW24" s="151"/>
      <c r="CX24" s="151"/>
      <c r="CY24" s="151"/>
      <c r="CZ24" s="151"/>
      <c r="DA24" s="151"/>
      <c r="DB24" s="151"/>
      <c r="DC24" s="151"/>
      <c r="DD24" s="151" t="s">
        <v>824</v>
      </c>
      <c r="DE24" s="151"/>
      <c r="DF24" s="151" t="s">
        <v>823</v>
      </c>
      <c r="DG24" s="151"/>
      <c r="DH24" s="151"/>
      <c r="DI24" s="151"/>
      <c r="DJ24" s="151"/>
      <c r="DK24" s="151"/>
      <c r="DL24" s="151"/>
      <c r="DM24" s="151"/>
      <c r="DN24" s="151"/>
      <c r="DO24" s="151"/>
      <c r="DP24" s="151"/>
      <c r="DQ24" s="253">
        <f>【お客さま入力用】申込フォーム!G33</f>
        <v>0</v>
      </c>
      <c r="DR24" s="151"/>
      <c r="DS24" s="228">
        <f>【お客さま入力用】申込フォーム!H33</f>
        <v>0</v>
      </c>
      <c r="DT24" s="151"/>
      <c r="DU24" s="151"/>
      <c r="DV24" s="151"/>
      <c r="DW24" s="151"/>
      <c r="DX24" s="151" t="s">
        <v>823</v>
      </c>
      <c r="DY24" s="151" t="s">
        <v>823</v>
      </c>
      <c r="DZ24" s="151"/>
      <c r="EA24" s="151"/>
      <c r="EB24" s="151"/>
      <c r="EC24" s="151" t="s">
        <v>1016</v>
      </c>
      <c r="ED24" s="151"/>
      <c r="EE24" s="228" t="str">
        <f t="shared" si="1"/>
        <v>ZH</v>
      </c>
      <c r="EF24" s="151" t="s">
        <v>1017</v>
      </c>
      <c r="EG24" s="151"/>
      <c r="EH24" s="248" t="str">
        <f t="shared" si="2"/>
        <v/>
      </c>
      <c r="EI24" s="228">
        <f>【お客さま入力用】申込フォーム!P33</f>
        <v>0</v>
      </c>
      <c r="EJ24" s="151"/>
      <c r="EK24" s="151"/>
      <c r="EL24" s="151"/>
      <c r="EM24" s="151"/>
      <c r="EN24" s="151"/>
      <c r="EO24" s="151"/>
      <c r="EP24" s="151"/>
      <c r="EQ24" s="228">
        <f>IF(【お客さま入力用】申込フォーム!AE33="口座振替","口振",【お客さま入力用】申込フォーム!AE33)</f>
        <v>0</v>
      </c>
      <c r="ER24" s="228" t="str">
        <f>IF($EQ24&lt;&gt;"口振","",【お客さま入力用】申込フォーム!AF33)</f>
        <v/>
      </c>
      <c r="ES24" s="228" t="str">
        <f>IF($EQ24&lt;&gt;"口振","",【お客さま入力用】申込フォーム!AG33)</f>
        <v/>
      </c>
      <c r="ET24" s="228" t="str">
        <f>IF($EQ24&lt;&gt;"口振","",【お客さま入力用】申込フォーム!AH33)</f>
        <v/>
      </c>
      <c r="EU24" s="228" t="str">
        <f>IF($EQ24&lt;&gt;"口振","",【お客さま入力用】申込フォーム!AI33)</f>
        <v/>
      </c>
      <c r="EV24" s="151"/>
      <c r="EW24" s="151"/>
      <c r="EX24" s="249"/>
      <c r="EY24" s="151"/>
      <c r="EZ24" s="151"/>
      <c r="FA24" s="151" t="s">
        <v>821</v>
      </c>
      <c r="FB24" s="151"/>
      <c r="FC24" s="151"/>
      <c r="FD24" s="228" t="str">
        <f t="shared" si="3"/>
        <v/>
      </c>
      <c r="FE24" s="228" t="str">
        <f t="shared" si="4"/>
        <v/>
      </c>
      <c r="FF24" s="228" t="str">
        <f t="shared" si="7"/>
        <v/>
      </c>
      <c r="FG24" s="228" t="str">
        <f t="shared" si="0"/>
        <v/>
      </c>
      <c r="FH24" s="243" t="s">
        <v>1228</v>
      </c>
      <c r="FI24" s="250" t="s">
        <v>1228</v>
      </c>
      <c r="FJ24" s="250" t="s">
        <v>1228</v>
      </c>
      <c r="FK24" s="250" t="s">
        <v>1228</v>
      </c>
      <c r="FL24" s="250" t="s">
        <v>1228</v>
      </c>
      <c r="FM24" s="250" t="s">
        <v>1228</v>
      </c>
      <c r="FN24" s="250" t="s">
        <v>1228</v>
      </c>
      <c r="FO24" s="251">
        <f t="shared" si="5"/>
        <v>0</v>
      </c>
      <c r="FP24" s="250" t="s">
        <v>1228</v>
      </c>
      <c r="FQ24" s="228"/>
      <c r="FR24" s="34"/>
    </row>
    <row r="25" spans="1:174">
      <c r="A25" s="243" t="s">
        <v>1045</v>
      </c>
      <c r="B25" s="243"/>
      <c r="C25" s="243"/>
      <c r="D25" s="244"/>
      <c r="E25" s="245">
        <f t="shared" si="6"/>
        <v>0</v>
      </c>
      <c r="F25" s="246">
        <f>【お客さま入力用】申込フォーム!$D$6</f>
        <v>0</v>
      </c>
      <c r="G25" s="228">
        <f>【お客さま入力用】申込フォーム!H34</f>
        <v>0</v>
      </c>
      <c r="H25" s="151" t="s">
        <v>1029</v>
      </c>
      <c r="I25" s="298">
        <f>【お客さま入力用】申込フォーム!O34</f>
        <v>0</v>
      </c>
      <c r="J25" s="228">
        <f>【お客さま入力用】申込フォーム!AO34</f>
        <v>0</v>
      </c>
      <c r="K25" s="151"/>
      <c r="L25" s="243"/>
      <c r="M25" s="243"/>
      <c r="N25" s="243"/>
      <c r="O25" s="243" t="s">
        <v>823</v>
      </c>
      <c r="P25" s="243" t="s">
        <v>1032</v>
      </c>
      <c r="Q25" s="243" t="s">
        <v>824</v>
      </c>
      <c r="R25" s="243"/>
      <c r="S25" s="243" t="s">
        <v>825</v>
      </c>
      <c r="T25" s="243" t="s">
        <v>825</v>
      </c>
      <c r="U25" s="243" t="s">
        <v>826</v>
      </c>
      <c r="V25" s="243" t="s">
        <v>827</v>
      </c>
      <c r="W25" s="151"/>
      <c r="X25" s="151" t="s">
        <v>1033</v>
      </c>
      <c r="Y25" s="151"/>
      <c r="Z25" s="151"/>
      <c r="AA25" s="151"/>
      <c r="AB25" s="151"/>
      <c r="AC25" s="151"/>
      <c r="AD25" s="151"/>
      <c r="AE25" s="151" t="s">
        <v>824</v>
      </c>
      <c r="AF25" s="228">
        <f>【お客さま入力用】申込フォーム!F34</f>
        <v>0</v>
      </c>
      <c r="AG25" s="228">
        <f>【お客さま入力用】申込フォーム!E34</f>
        <v>0</v>
      </c>
      <c r="AH25" s="151"/>
      <c r="AI25" s="151"/>
      <c r="AJ25" s="151"/>
      <c r="AK25" s="151"/>
      <c r="AL25" s="151"/>
      <c r="AM25" s="253">
        <f>【お客さま入力用】申込フォーム!J34</f>
        <v>0</v>
      </c>
      <c r="AN25" s="253">
        <f>【お客さま入力用】申込フォーム!K34</f>
        <v>0</v>
      </c>
      <c r="AO25" s="253">
        <f>【お客さま入力用】申込フォーム!L34</f>
        <v>0</v>
      </c>
      <c r="AP25" s="253">
        <f>【お客さま入力用】申込フォーム!AB34</f>
        <v>0</v>
      </c>
      <c r="AQ25" s="253">
        <f>【お客さま入力用】申込フォーム!AC34</f>
        <v>0</v>
      </c>
      <c r="AR25" s="253">
        <f>【お客さま入力用】申込フォーム!AD34</f>
        <v>0</v>
      </c>
      <c r="AS25" s="151"/>
      <c r="AT25" s="253">
        <f>【お客さま入力用】申込フォーム!C34</f>
        <v>0</v>
      </c>
      <c r="AU25" s="151" t="s">
        <v>828</v>
      </c>
      <c r="AV25" s="151" t="s">
        <v>1016</v>
      </c>
      <c r="AW25" s="151"/>
      <c r="AX25" s="151"/>
      <c r="AY25" s="151"/>
      <c r="AZ25" s="151"/>
      <c r="BA25" s="151"/>
      <c r="BB25" s="151"/>
      <c r="BC25" s="151"/>
      <c r="BD25" s="151"/>
      <c r="BE25" s="151"/>
      <c r="BF25" s="228">
        <f>【お客さま入力用】申込フォーム!X34</f>
        <v>0</v>
      </c>
      <c r="BG25" s="228">
        <f>【お客さま入力用】申込フォーム!W34</f>
        <v>0</v>
      </c>
      <c r="BH25" s="151"/>
      <c r="BI25" s="151"/>
      <c r="BJ25" s="253">
        <f>【お客さま入力用】申込フォーム!Y34</f>
        <v>0</v>
      </c>
      <c r="BK25" s="228">
        <f>【お客さま入力用】申込フォーム!AA34</f>
        <v>0</v>
      </c>
      <c r="BL25" s="228">
        <f>【お客さま入力用】申込フォーム!Z34</f>
        <v>0</v>
      </c>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51"/>
      <c r="CO25" s="151"/>
      <c r="CP25" s="151"/>
      <c r="CQ25" s="228" t="str">
        <f>IF(【お客さま入力用】申込フォーム!N34="","",VLOOKUP(【お客さま入力用】申込フォーム!N34,'業種コード表（高圧以上）'!$C$3:$D$72,2))</f>
        <v/>
      </c>
      <c r="CR25" s="247" t="s">
        <v>1228</v>
      </c>
      <c r="CS25" s="151"/>
      <c r="CT25" s="151"/>
      <c r="CU25" s="151"/>
      <c r="CV25" s="151"/>
      <c r="CW25" s="151"/>
      <c r="CX25" s="151"/>
      <c r="CY25" s="151"/>
      <c r="CZ25" s="151"/>
      <c r="DA25" s="151"/>
      <c r="DB25" s="151"/>
      <c r="DC25" s="151"/>
      <c r="DD25" s="151" t="s">
        <v>824</v>
      </c>
      <c r="DE25" s="151"/>
      <c r="DF25" s="151" t="s">
        <v>823</v>
      </c>
      <c r="DG25" s="151"/>
      <c r="DH25" s="151"/>
      <c r="DI25" s="151"/>
      <c r="DJ25" s="151"/>
      <c r="DK25" s="151"/>
      <c r="DL25" s="151"/>
      <c r="DM25" s="151"/>
      <c r="DN25" s="151"/>
      <c r="DO25" s="151"/>
      <c r="DP25" s="151"/>
      <c r="DQ25" s="253">
        <f>【お客さま入力用】申込フォーム!G34</f>
        <v>0</v>
      </c>
      <c r="DR25" s="151"/>
      <c r="DS25" s="228">
        <f>【お客さま入力用】申込フォーム!H34</f>
        <v>0</v>
      </c>
      <c r="DT25" s="151"/>
      <c r="DU25" s="151"/>
      <c r="DV25" s="151"/>
      <c r="DW25" s="151"/>
      <c r="DX25" s="151" t="s">
        <v>823</v>
      </c>
      <c r="DY25" s="151" t="s">
        <v>823</v>
      </c>
      <c r="DZ25" s="151"/>
      <c r="EA25" s="151"/>
      <c r="EB25" s="151"/>
      <c r="EC25" s="151" t="s">
        <v>1016</v>
      </c>
      <c r="ED25" s="151"/>
      <c r="EE25" s="228" t="str">
        <f t="shared" si="1"/>
        <v>ZH</v>
      </c>
      <c r="EF25" s="151" t="s">
        <v>1017</v>
      </c>
      <c r="EG25" s="151"/>
      <c r="EH25" s="248" t="str">
        <f t="shared" si="2"/>
        <v/>
      </c>
      <c r="EI25" s="228">
        <f>【お客さま入力用】申込フォーム!P34</f>
        <v>0</v>
      </c>
      <c r="EJ25" s="151"/>
      <c r="EK25" s="151"/>
      <c r="EL25" s="151"/>
      <c r="EM25" s="151"/>
      <c r="EN25" s="151"/>
      <c r="EO25" s="151"/>
      <c r="EP25" s="151"/>
      <c r="EQ25" s="228">
        <f>IF(【お客さま入力用】申込フォーム!AE34="口座振替","口振",【お客さま入力用】申込フォーム!AE34)</f>
        <v>0</v>
      </c>
      <c r="ER25" s="228" t="str">
        <f>IF($EQ25&lt;&gt;"口振","",【お客さま入力用】申込フォーム!AF34)</f>
        <v/>
      </c>
      <c r="ES25" s="228" t="str">
        <f>IF($EQ25&lt;&gt;"口振","",【お客さま入力用】申込フォーム!AG34)</f>
        <v/>
      </c>
      <c r="ET25" s="228" t="str">
        <f>IF($EQ25&lt;&gt;"口振","",【お客さま入力用】申込フォーム!AH34)</f>
        <v/>
      </c>
      <c r="EU25" s="228" t="str">
        <f>IF($EQ25&lt;&gt;"口振","",【お客さま入力用】申込フォーム!AI34)</f>
        <v/>
      </c>
      <c r="EV25" s="151"/>
      <c r="EW25" s="151"/>
      <c r="EX25" s="249"/>
      <c r="EY25" s="151"/>
      <c r="EZ25" s="151"/>
      <c r="FA25" s="151" t="s">
        <v>821</v>
      </c>
      <c r="FB25" s="151"/>
      <c r="FC25" s="151"/>
      <c r="FD25" s="228" t="str">
        <f t="shared" si="3"/>
        <v/>
      </c>
      <c r="FE25" s="228" t="str">
        <f t="shared" si="4"/>
        <v/>
      </c>
      <c r="FF25" s="228" t="str">
        <f t="shared" si="7"/>
        <v/>
      </c>
      <c r="FG25" s="228" t="str">
        <f t="shared" si="0"/>
        <v/>
      </c>
      <c r="FH25" s="243" t="s">
        <v>1228</v>
      </c>
      <c r="FI25" s="250" t="s">
        <v>1228</v>
      </c>
      <c r="FJ25" s="250" t="s">
        <v>1228</v>
      </c>
      <c r="FK25" s="250" t="s">
        <v>1228</v>
      </c>
      <c r="FL25" s="250" t="s">
        <v>1228</v>
      </c>
      <c r="FM25" s="250" t="s">
        <v>1228</v>
      </c>
      <c r="FN25" s="250" t="s">
        <v>1228</v>
      </c>
      <c r="FO25" s="251">
        <f t="shared" si="5"/>
        <v>0</v>
      </c>
      <c r="FP25" s="250" t="s">
        <v>1228</v>
      </c>
      <c r="FQ25" s="228"/>
      <c r="FR25" s="34"/>
    </row>
    <row r="26" spans="1:174">
      <c r="A26" s="243" t="s">
        <v>1046</v>
      </c>
      <c r="B26" s="243"/>
      <c r="C26" s="243"/>
      <c r="D26" s="244"/>
      <c r="E26" s="245">
        <f t="shared" si="6"/>
        <v>0</v>
      </c>
      <c r="F26" s="246">
        <f>【お客さま入力用】申込フォーム!$D$6</f>
        <v>0</v>
      </c>
      <c r="G26" s="228">
        <f>【お客さま入力用】申込フォーム!H35</f>
        <v>0</v>
      </c>
      <c r="H26" s="151" t="s">
        <v>1029</v>
      </c>
      <c r="I26" s="298">
        <f>【お客さま入力用】申込フォーム!O35</f>
        <v>0</v>
      </c>
      <c r="J26" s="228">
        <f>【お客さま入力用】申込フォーム!AO35</f>
        <v>0</v>
      </c>
      <c r="K26" s="151"/>
      <c r="L26" s="243"/>
      <c r="M26" s="243"/>
      <c r="N26" s="243"/>
      <c r="O26" s="243" t="s">
        <v>823</v>
      </c>
      <c r="P26" s="243" t="s">
        <v>1032</v>
      </c>
      <c r="Q26" s="243" t="s">
        <v>824</v>
      </c>
      <c r="R26" s="243"/>
      <c r="S26" s="243" t="s">
        <v>825</v>
      </c>
      <c r="T26" s="243" t="s">
        <v>825</v>
      </c>
      <c r="U26" s="243" t="s">
        <v>826</v>
      </c>
      <c r="V26" s="243" t="s">
        <v>827</v>
      </c>
      <c r="W26" s="151"/>
      <c r="X26" s="151" t="s">
        <v>1033</v>
      </c>
      <c r="Y26" s="151"/>
      <c r="Z26" s="151"/>
      <c r="AA26" s="151"/>
      <c r="AB26" s="151"/>
      <c r="AC26" s="151"/>
      <c r="AD26" s="151"/>
      <c r="AE26" s="151" t="s">
        <v>824</v>
      </c>
      <c r="AF26" s="228">
        <f>【お客さま入力用】申込フォーム!F35</f>
        <v>0</v>
      </c>
      <c r="AG26" s="228">
        <f>【お客さま入力用】申込フォーム!E35</f>
        <v>0</v>
      </c>
      <c r="AH26" s="151"/>
      <c r="AI26" s="151"/>
      <c r="AJ26" s="151"/>
      <c r="AK26" s="151"/>
      <c r="AL26" s="151"/>
      <c r="AM26" s="253">
        <f>【お客さま入力用】申込フォーム!J35</f>
        <v>0</v>
      </c>
      <c r="AN26" s="253">
        <f>【お客さま入力用】申込フォーム!K35</f>
        <v>0</v>
      </c>
      <c r="AO26" s="253">
        <f>【お客さま入力用】申込フォーム!L35</f>
        <v>0</v>
      </c>
      <c r="AP26" s="253">
        <f>【お客さま入力用】申込フォーム!AB35</f>
        <v>0</v>
      </c>
      <c r="AQ26" s="253">
        <f>【お客さま入力用】申込フォーム!AC35</f>
        <v>0</v>
      </c>
      <c r="AR26" s="253">
        <f>【お客さま入力用】申込フォーム!AD35</f>
        <v>0</v>
      </c>
      <c r="AS26" s="151"/>
      <c r="AT26" s="253">
        <f>【お客さま入力用】申込フォーム!C35</f>
        <v>0</v>
      </c>
      <c r="AU26" s="151" t="s">
        <v>828</v>
      </c>
      <c r="AV26" s="151" t="s">
        <v>1016</v>
      </c>
      <c r="AW26" s="151"/>
      <c r="AX26" s="151"/>
      <c r="AY26" s="151"/>
      <c r="AZ26" s="151"/>
      <c r="BA26" s="151"/>
      <c r="BB26" s="151"/>
      <c r="BC26" s="151"/>
      <c r="BD26" s="151"/>
      <c r="BE26" s="151"/>
      <c r="BF26" s="228">
        <f>【お客さま入力用】申込フォーム!X35</f>
        <v>0</v>
      </c>
      <c r="BG26" s="228">
        <f>【お客さま入力用】申込フォーム!W35</f>
        <v>0</v>
      </c>
      <c r="BH26" s="151"/>
      <c r="BI26" s="151"/>
      <c r="BJ26" s="253">
        <f>【お客さま入力用】申込フォーム!Y35</f>
        <v>0</v>
      </c>
      <c r="BK26" s="228">
        <f>【お客さま入力用】申込フォーム!AA35</f>
        <v>0</v>
      </c>
      <c r="BL26" s="228">
        <f>【お客さま入力用】申込フォーム!Z35</f>
        <v>0</v>
      </c>
      <c r="BM26" s="151"/>
      <c r="BN26" s="151"/>
      <c r="BO26" s="151"/>
      <c r="BP26" s="151"/>
      <c r="BQ26" s="151"/>
      <c r="BR26" s="151"/>
      <c r="BS26" s="151"/>
      <c r="BT26" s="151"/>
      <c r="BU26" s="151"/>
      <c r="BV26" s="151"/>
      <c r="BW26" s="151"/>
      <c r="BX26" s="151"/>
      <c r="BY26" s="151"/>
      <c r="BZ26" s="151"/>
      <c r="CA26" s="151"/>
      <c r="CB26" s="151"/>
      <c r="CC26" s="151"/>
      <c r="CD26" s="151"/>
      <c r="CE26" s="151"/>
      <c r="CF26" s="151"/>
      <c r="CG26" s="151"/>
      <c r="CH26" s="151"/>
      <c r="CI26" s="151"/>
      <c r="CJ26" s="151"/>
      <c r="CK26" s="151"/>
      <c r="CL26" s="151"/>
      <c r="CM26" s="151"/>
      <c r="CN26" s="151"/>
      <c r="CO26" s="151"/>
      <c r="CP26" s="151"/>
      <c r="CQ26" s="228" t="str">
        <f>IF(【お客さま入力用】申込フォーム!N35="","",VLOOKUP(【お客さま入力用】申込フォーム!N35,'業種コード表（高圧以上）'!$C$3:$D$72,2))</f>
        <v/>
      </c>
      <c r="CR26" s="247" t="s">
        <v>1228</v>
      </c>
      <c r="CS26" s="151"/>
      <c r="CT26" s="151"/>
      <c r="CU26" s="151"/>
      <c r="CV26" s="151"/>
      <c r="CW26" s="151"/>
      <c r="CX26" s="151"/>
      <c r="CY26" s="151"/>
      <c r="CZ26" s="151"/>
      <c r="DA26" s="151"/>
      <c r="DB26" s="151"/>
      <c r="DC26" s="151"/>
      <c r="DD26" s="151" t="s">
        <v>824</v>
      </c>
      <c r="DE26" s="151"/>
      <c r="DF26" s="151" t="s">
        <v>823</v>
      </c>
      <c r="DG26" s="151"/>
      <c r="DH26" s="151"/>
      <c r="DI26" s="151"/>
      <c r="DJ26" s="151"/>
      <c r="DK26" s="151"/>
      <c r="DL26" s="151"/>
      <c r="DM26" s="151"/>
      <c r="DN26" s="151"/>
      <c r="DO26" s="151"/>
      <c r="DP26" s="151"/>
      <c r="DQ26" s="253">
        <f>【お客さま入力用】申込フォーム!G35</f>
        <v>0</v>
      </c>
      <c r="DR26" s="151"/>
      <c r="DS26" s="228">
        <f>【お客さま入力用】申込フォーム!H35</f>
        <v>0</v>
      </c>
      <c r="DT26" s="151"/>
      <c r="DU26" s="151"/>
      <c r="DV26" s="151"/>
      <c r="DW26" s="151"/>
      <c r="DX26" s="151" t="s">
        <v>823</v>
      </c>
      <c r="DY26" s="151" t="s">
        <v>823</v>
      </c>
      <c r="DZ26" s="151"/>
      <c r="EA26" s="151"/>
      <c r="EB26" s="151"/>
      <c r="EC26" s="151" t="s">
        <v>1016</v>
      </c>
      <c r="ED26" s="151"/>
      <c r="EE26" s="228" t="str">
        <f t="shared" si="1"/>
        <v>ZH</v>
      </c>
      <c r="EF26" s="151" t="s">
        <v>1017</v>
      </c>
      <c r="EG26" s="151"/>
      <c r="EH26" s="248" t="str">
        <f t="shared" si="2"/>
        <v/>
      </c>
      <c r="EI26" s="228">
        <f>【お客さま入力用】申込フォーム!P35</f>
        <v>0</v>
      </c>
      <c r="EJ26" s="151"/>
      <c r="EK26" s="151"/>
      <c r="EL26" s="151"/>
      <c r="EM26" s="151"/>
      <c r="EN26" s="151"/>
      <c r="EO26" s="151"/>
      <c r="EP26" s="151"/>
      <c r="EQ26" s="228">
        <f>IF(【お客さま入力用】申込フォーム!AE35="口座振替","口振",【お客さま入力用】申込フォーム!AE35)</f>
        <v>0</v>
      </c>
      <c r="ER26" s="228" t="str">
        <f>IF($EQ26&lt;&gt;"口振","",【お客さま入力用】申込フォーム!AF35)</f>
        <v/>
      </c>
      <c r="ES26" s="228" t="str">
        <f>IF($EQ26&lt;&gt;"口振","",【お客さま入力用】申込フォーム!AG35)</f>
        <v/>
      </c>
      <c r="ET26" s="228" t="str">
        <f>IF($EQ26&lt;&gt;"口振","",【お客さま入力用】申込フォーム!AH35)</f>
        <v/>
      </c>
      <c r="EU26" s="228" t="str">
        <f>IF($EQ26&lt;&gt;"口振","",【お客さま入力用】申込フォーム!AI35)</f>
        <v/>
      </c>
      <c r="EV26" s="151"/>
      <c r="EW26" s="151"/>
      <c r="EX26" s="249"/>
      <c r="EY26" s="151"/>
      <c r="EZ26" s="151"/>
      <c r="FA26" s="151" t="s">
        <v>821</v>
      </c>
      <c r="FB26" s="151"/>
      <c r="FC26" s="151"/>
      <c r="FD26" s="228" t="str">
        <f t="shared" si="3"/>
        <v/>
      </c>
      <c r="FE26" s="228" t="str">
        <f t="shared" si="4"/>
        <v/>
      </c>
      <c r="FF26" s="228" t="str">
        <f t="shared" si="7"/>
        <v/>
      </c>
      <c r="FG26" s="228" t="str">
        <f t="shared" si="0"/>
        <v/>
      </c>
      <c r="FH26" s="243" t="s">
        <v>1228</v>
      </c>
      <c r="FI26" s="250" t="s">
        <v>1228</v>
      </c>
      <c r="FJ26" s="250" t="s">
        <v>1228</v>
      </c>
      <c r="FK26" s="250" t="s">
        <v>1228</v>
      </c>
      <c r="FL26" s="250" t="s">
        <v>1228</v>
      </c>
      <c r="FM26" s="250" t="s">
        <v>1228</v>
      </c>
      <c r="FN26" s="250" t="s">
        <v>1228</v>
      </c>
      <c r="FO26" s="251">
        <f t="shared" si="5"/>
        <v>0</v>
      </c>
      <c r="FP26" s="250" t="s">
        <v>1228</v>
      </c>
      <c r="FQ26" s="228"/>
      <c r="FR26" s="34"/>
    </row>
    <row r="27" spans="1:174">
      <c r="A27" s="243" t="s">
        <v>1047</v>
      </c>
      <c r="B27" s="243"/>
      <c r="C27" s="243"/>
      <c r="D27" s="244"/>
      <c r="E27" s="245">
        <f t="shared" si="6"/>
        <v>0</v>
      </c>
      <c r="F27" s="246">
        <f>【お客さま入力用】申込フォーム!$D$6</f>
        <v>0</v>
      </c>
      <c r="G27" s="228">
        <f>【お客さま入力用】申込フォーム!H36</f>
        <v>0</v>
      </c>
      <c r="H27" s="151" t="s">
        <v>1029</v>
      </c>
      <c r="I27" s="298">
        <f>【お客さま入力用】申込フォーム!O36</f>
        <v>0</v>
      </c>
      <c r="J27" s="228">
        <f>【お客さま入力用】申込フォーム!AO36</f>
        <v>0</v>
      </c>
      <c r="K27" s="151"/>
      <c r="L27" s="243"/>
      <c r="M27" s="243"/>
      <c r="N27" s="243"/>
      <c r="O27" s="243" t="s">
        <v>823</v>
      </c>
      <c r="P27" s="243" t="s">
        <v>1032</v>
      </c>
      <c r="Q27" s="243" t="s">
        <v>824</v>
      </c>
      <c r="R27" s="243"/>
      <c r="S27" s="243" t="s">
        <v>825</v>
      </c>
      <c r="T27" s="243" t="s">
        <v>825</v>
      </c>
      <c r="U27" s="243" t="s">
        <v>826</v>
      </c>
      <c r="V27" s="243" t="s">
        <v>827</v>
      </c>
      <c r="W27" s="151"/>
      <c r="X27" s="151" t="s">
        <v>1033</v>
      </c>
      <c r="Y27" s="151"/>
      <c r="Z27" s="151"/>
      <c r="AA27" s="151"/>
      <c r="AB27" s="151"/>
      <c r="AC27" s="151"/>
      <c r="AD27" s="151"/>
      <c r="AE27" s="151" t="s">
        <v>824</v>
      </c>
      <c r="AF27" s="228">
        <f>【お客さま入力用】申込フォーム!F36</f>
        <v>0</v>
      </c>
      <c r="AG27" s="228">
        <f>【お客さま入力用】申込フォーム!E36</f>
        <v>0</v>
      </c>
      <c r="AH27" s="151"/>
      <c r="AI27" s="151"/>
      <c r="AJ27" s="151"/>
      <c r="AK27" s="151"/>
      <c r="AL27" s="151"/>
      <c r="AM27" s="253">
        <f>【お客さま入力用】申込フォーム!J36</f>
        <v>0</v>
      </c>
      <c r="AN27" s="253">
        <f>【お客さま入力用】申込フォーム!K36</f>
        <v>0</v>
      </c>
      <c r="AO27" s="253">
        <f>【お客さま入力用】申込フォーム!L36</f>
        <v>0</v>
      </c>
      <c r="AP27" s="253">
        <f>【お客さま入力用】申込フォーム!AB36</f>
        <v>0</v>
      </c>
      <c r="AQ27" s="253">
        <f>【お客さま入力用】申込フォーム!AC36</f>
        <v>0</v>
      </c>
      <c r="AR27" s="253">
        <f>【お客さま入力用】申込フォーム!AD36</f>
        <v>0</v>
      </c>
      <c r="AS27" s="151"/>
      <c r="AT27" s="253">
        <f>【お客さま入力用】申込フォーム!C36</f>
        <v>0</v>
      </c>
      <c r="AU27" s="151" t="s">
        <v>828</v>
      </c>
      <c r="AV27" s="151" t="s">
        <v>1016</v>
      </c>
      <c r="AW27" s="151"/>
      <c r="AX27" s="151"/>
      <c r="AY27" s="151"/>
      <c r="AZ27" s="151"/>
      <c r="BA27" s="151"/>
      <c r="BB27" s="151"/>
      <c r="BC27" s="151"/>
      <c r="BD27" s="151"/>
      <c r="BE27" s="151"/>
      <c r="BF27" s="228">
        <f>【お客さま入力用】申込フォーム!X36</f>
        <v>0</v>
      </c>
      <c r="BG27" s="228">
        <f>【お客さま入力用】申込フォーム!W36</f>
        <v>0</v>
      </c>
      <c r="BH27" s="151"/>
      <c r="BI27" s="151"/>
      <c r="BJ27" s="253">
        <f>【お客さま入力用】申込フォーム!Y36</f>
        <v>0</v>
      </c>
      <c r="BK27" s="228">
        <f>【お客さま入力用】申込フォーム!AA36</f>
        <v>0</v>
      </c>
      <c r="BL27" s="228">
        <f>【お客さま入力用】申込フォーム!Z36</f>
        <v>0</v>
      </c>
      <c r="BM27" s="151"/>
      <c r="BN27" s="151"/>
      <c r="BO27" s="151"/>
      <c r="BP27" s="151"/>
      <c r="BQ27" s="151"/>
      <c r="BR27" s="151"/>
      <c r="BS27" s="151"/>
      <c r="BT27" s="151"/>
      <c r="BU27" s="151"/>
      <c r="BV27" s="151"/>
      <c r="BW27" s="151"/>
      <c r="BX27" s="151"/>
      <c r="BY27" s="151"/>
      <c r="BZ27" s="151"/>
      <c r="CA27" s="151"/>
      <c r="CB27" s="151"/>
      <c r="CC27" s="151"/>
      <c r="CD27" s="151"/>
      <c r="CE27" s="151"/>
      <c r="CF27" s="151"/>
      <c r="CG27" s="151"/>
      <c r="CH27" s="151"/>
      <c r="CI27" s="151"/>
      <c r="CJ27" s="151"/>
      <c r="CK27" s="151"/>
      <c r="CL27" s="151"/>
      <c r="CM27" s="151"/>
      <c r="CN27" s="151"/>
      <c r="CO27" s="151"/>
      <c r="CP27" s="151"/>
      <c r="CQ27" s="228" t="str">
        <f>IF(【お客さま入力用】申込フォーム!N36="","",VLOOKUP(【お客さま入力用】申込フォーム!N36,'業種コード表（高圧以上）'!$C$3:$D$72,2))</f>
        <v/>
      </c>
      <c r="CR27" s="247" t="s">
        <v>1228</v>
      </c>
      <c r="CS27" s="151"/>
      <c r="CT27" s="151"/>
      <c r="CU27" s="151"/>
      <c r="CV27" s="151"/>
      <c r="CW27" s="151"/>
      <c r="CX27" s="151"/>
      <c r="CY27" s="151"/>
      <c r="CZ27" s="151"/>
      <c r="DA27" s="151"/>
      <c r="DB27" s="151"/>
      <c r="DC27" s="151"/>
      <c r="DD27" s="151" t="s">
        <v>824</v>
      </c>
      <c r="DE27" s="151"/>
      <c r="DF27" s="151" t="s">
        <v>823</v>
      </c>
      <c r="DG27" s="151"/>
      <c r="DH27" s="151"/>
      <c r="DI27" s="151"/>
      <c r="DJ27" s="151"/>
      <c r="DK27" s="151"/>
      <c r="DL27" s="151"/>
      <c r="DM27" s="151"/>
      <c r="DN27" s="151"/>
      <c r="DO27" s="151"/>
      <c r="DP27" s="151"/>
      <c r="DQ27" s="253">
        <f>【お客さま入力用】申込フォーム!G36</f>
        <v>0</v>
      </c>
      <c r="DR27" s="151"/>
      <c r="DS27" s="228">
        <f>【お客さま入力用】申込フォーム!H36</f>
        <v>0</v>
      </c>
      <c r="DT27" s="151"/>
      <c r="DU27" s="151"/>
      <c r="DV27" s="151"/>
      <c r="DW27" s="151"/>
      <c r="DX27" s="151" t="s">
        <v>823</v>
      </c>
      <c r="DY27" s="151" t="s">
        <v>823</v>
      </c>
      <c r="DZ27" s="151"/>
      <c r="EA27" s="151"/>
      <c r="EB27" s="151"/>
      <c r="EC27" s="151" t="s">
        <v>1016</v>
      </c>
      <c r="ED27" s="151"/>
      <c r="EE27" s="228" t="str">
        <f t="shared" si="1"/>
        <v>ZH</v>
      </c>
      <c r="EF27" s="151" t="s">
        <v>1017</v>
      </c>
      <c r="EG27" s="151"/>
      <c r="EH27" s="248" t="str">
        <f t="shared" si="2"/>
        <v/>
      </c>
      <c r="EI27" s="228">
        <f>【お客さま入力用】申込フォーム!P36</f>
        <v>0</v>
      </c>
      <c r="EJ27" s="151"/>
      <c r="EK27" s="151"/>
      <c r="EL27" s="151"/>
      <c r="EM27" s="151"/>
      <c r="EN27" s="151"/>
      <c r="EO27" s="151"/>
      <c r="EP27" s="151"/>
      <c r="EQ27" s="228">
        <f>IF(【お客さま入力用】申込フォーム!AE36="口座振替","口振",【お客さま入力用】申込フォーム!AE36)</f>
        <v>0</v>
      </c>
      <c r="ER27" s="228" t="str">
        <f>IF($EQ27&lt;&gt;"口振","",【お客さま入力用】申込フォーム!AF36)</f>
        <v/>
      </c>
      <c r="ES27" s="228" t="str">
        <f>IF($EQ27&lt;&gt;"口振","",【お客さま入力用】申込フォーム!AG36)</f>
        <v/>
      </c>
      <c r="ET27" s="228" t="str">
        <f>IF($EQ27&lt;&gt;"口振","",【お客さま入力用】申込フォーム!AH36)</f>
        <v/>
      </c>
      <c r="EU27" s="228" t="str">
        <f>IF($EQ27&lt;&gt;"口振","",【お客さま入力用】申込フォーム!AI36)</f>
        <v/>
      </c>
      <c r="EV27" s="151"/>
      <c r="EW27" s="151"/>
      <c r="EX27" s="249"/>
      <c r="EY27" s="151"/>
      <c r="EZ27" s="151"/>
      <c r="FA27" s="151" t="s">
        <v>821</v>
      </c>
      <c r="FB27" s="151"/>
      <c r="FC27" s="151"/>
      <c r="FD27" s="228" t="str">
        <f t="shared" si="3"/>
        <v/>
      </c>
      <c r="FE27" s="228" t="str">
        <f t="shared" si="4"/>
        <v/>
      </c>
      <c r="FF27" s="228" t="str">
        <f t="shared" si="7"/>
        <v/>
      </c>
      <c r="FG27" s="228" t="str">
        <f t="shared" si="0"/>
        <v/>
      </c>
      <c r="FH27" s="243" t="s">
        <v>1228</v>
      </c>
      <c r="FI27" s="250" t="s">
        <v>1228</v>
      </c>
      <c r="FJ27" s="250" t="s">
        <v>1228</v>
      </c>
      <c r="FK27" s="250" t="s">
        <v>1228</v>
      </c>
      <c r="FL27" s="250" t="s">
        <v>1228</v>
      </c>
      <c r="FM27" s="250" t="s">
        <v>1228</v>
      </c>
      <c r="FN27" s="250" t="s">
        <v>1228</v>
      </c>
      <c r="FO27" s="251">
        <f t="shared" si="5"/>
        <v>0</v>
      </c>
      <c r="FP27" s="250" t="s">
        <v>1228</v>
      </c>
      <c r="FQ27" s="228"/>
      <c r="FR27" s="34"/>
    </row>
    <row r="28" spans="1:174">
      <c r="A28" s="243" t="s">
        <v>1048</v>
      </c>
      <c r="B28" s="243"/>
      <c r="C28" s="243"/>
      <c r="D28" s="244"/>
      <c r="E28" s="245">
        <f t="shared" si="6"/>
        <v>0</v>
      </c>
      <c r="F28" s="246">
        <f>【お客さま入力用】申込フォーム!$D$6</f>
        <v>0</v>
      </c>
      <c r="G28" s="228">
        <f>【お客さま入力用】申込フォーム!H37</f>
        <v>0</v>
      </c>
      <c r="H28" s="151" t="s">
        <v>1029</v>
      </c>
      <c r="I28" s="298">
        <f>【お客さま入力用】申込フォーム!O37</f>
        <v>0</v>
      </c>
      <c r="J28" s="228">
        <f>【お客さま入力用】申込フォーム!AO37</f>
        <v>0</v>
      </c>
      <c r="K28" s="151"/>
      <c r="L28" s="243"/>
      <c r="M28" s="243"/>
      <c r="N28" s="243"/>
      <c r="O28" s="243" t="s">
        <v>823</v>
      </c>
      <c r="P28" s="243" t="s">
        <v>1032</v>
      </c>
      <c r="Q28" s="243" t="s">
        <v>824</v>
      </c>
      <c r="R28" s="243"/>
      <c r="S28" s="243" t="s">
        <v>825</v>
      </c>
      <c r="T28" s="243" t="s">
        <v>825</v>
      </c>
      <c r="U28" s="243" t="s">
        <v>826</v>
      </c>
      <c r="V28" s="243" t="s">
        <v>827</v>
      </c>
      <c r="W28" s="151"/>
      <c r="X28" s="151" t="s">
        <v>1033</v>
      </c>
      <c r="Y28" s="151"/>
      <c r="Z28" s="151"/>
      <c r="AA28" s="151"/>
      <c r="AB28" s="151"/>
      <c r="AC28" s="151"/>
      <c r="AD28" s="151"/>
      <c r="AE28" s="151" t="s">
        <v>824</v>
      </c>
      <c r="AF28" s="228">
        <f>【お客さま入力用】申込フォーム!F37</f>
        <v>0</v>
      </c>
      <c r="AG28" s="228">
        <f>【お客さま入力用】申込フォーム!E37</f>
        <v>0</v>
      </c>
      <c r="AH28" s="151"/>
      <c r="AI28" s="151"/>
      <c r="AJ28" s="151"/>
      <c r="AK28" s="151"/>
      <c r="AL28" s="151"/>
      <c r="AM28" s="253">
        <f>【お客さま入力用】申込フォーム!J37</f>
        <v>0</v>
      </c>
      <c r="AN28" s="253">
        <f>【お客さま入力用】申込フォーム!K37</f>
        <v>0</v>
      </c>
      <c r="AO28" s="253">
        <f>【お客さま入力用】申込フォーム!L37</f>
        <v>0</v>
      </c>
      <c r="AP28" s="253">
        <f>【お客さま入力用】申込フォーム!AB37</f>
        <v>0</v>
      </c>
      <c r="AQ28" s="253">
        <f>【お客さま入力用】申込フォーム!AC37</f>
        <v>0</v>
      </c>
      <c r="AR28" s="253">
        <f>【お客さま入力用】申込フォーム!AD37</f>
        <v>0</v>
      </c>
      <c r="AS28" s="151"/>
      <c r="AT28" s="253">
        <f>【お客さま入力用】申込フォーム!C37</f>
        <v>0</v>
      </c>
      <c r="AU28" s="151" t="s">
        <v>828</v>
      </c>
      <c r="AV28" s="151" t="s">
        <v>1016</v>
      </c>
      <c r="AW28" s="151"/>
      <c r="AX28" s="151"/>
      <c r="AY28" s="151"/>
      <c r="AZ28" s="151"/>
      <c r="BA28" s="151"/>
      <c r="BB28" s="151"/>
      <c r="BC28" s="151"/>
      <c r="BD28" s="151"/>
      <c r="BE28" s="151"/>
      <c r="BF28" s="228">
        <f>【お客さま入力用】申込フォーム!X37</f>
        <v>0</v>
      </c>
      <c r="BG28" s="228">
        <f>【お客さま入力用】申込フォーム!W37</f>
        <v>0</v>
      </c>
      <c r="BH28" s="151"/>
      <c r="BI28" s="151"/>
      <c r="BJ28" s="253">
        <f>【お客さま入力用】申込フォーム!Y37</f>
        <v>0</v>
      </c>
      <c r="BK28" s="228">
        <f>【お客さま入力用】申込フォーム!AA37</f>
        <v>0</v>
      </c>
      <c r="BL28" s="228">
        <f>【お客さま入力用】申込フォーム!Z37</f>
        <v>0</v>
      </c>
      <c r="BM28" s="151"/>
      <c r="BN28" s="151"/>
      <c r="BO28" s="151"/>
      <c r="BP28" s="151"/>
      <c r="BQ28" s="151"/>
      <c r="BR28" s="151"/>
      <c r="BS28" s="151"/>
      <c r="BT28" s="151"/>
      <c r="BU28" s="151"/>
      <c r="BV28" s="151"/>
      <c r="BW28" s="151"/>
      <c r="BX28" s="151"/>
      <c r="BY28" s="151"/>
      <c r="BZ28" s="151"/>
      <c r="CA28" s="151"/>
      <c r="CB28" s="151"/>
      <c r="CC28" s="151"/>
      <c r="CD28" s="151"/>
      <c r="CE28" s="151"/>
      <c r="CF28" s="151"/>
      <c r="CG28" s="151"/>
      <c r="CH28" s="151"/>
      <c r="CI28" s="151"/>
      <c r="CJ28" s="151"/>
      <c r="CK28" s="151"/>
      <c r="CL28" s="151"/>
      <c r="CM28" s="151"/>
      <c r="CN28" s="151"/>
      <c r="CO28" s="151"/>
      <c r="CP28" s="151"/>
      <c r="CQ28" s="228" t="str">
        <f>IF(【お客さま入力用】申込フォーム!N37="","",VLOOKUP(【お客さま入力用】申込フォーム!N37,'業種コード表（高圧以上）'!$C$3:$D$72,2))</f>
        <v/>
      </c>
      <c r="CR28" s="247" t="s">
        <v>1228</v>
      </c>
      <c r="CS28" s="151"/>
      <c r="CT28" s="151"/>
      <c r="CU28" s="151"/>
      <c r="CV28" s="151"/>
      <c r="CW28" s="151"/>
      <c r="CX28" s="151"/>
      <c r="CY28" s="151"/>
      <c r="CZ28" s="151"/>
      <c r="DA28" s="151"/>
      <c r="DB28" s="151"/>
      <c r="DC28" s="151"/>
      <c r="DD28" s="151" t="s">
        <v>824</v>
      </c>
      <c r="DE28" s="151"/>
      <c r="DF28" s="151" t="s">
        <v>823</v>
      </c>
      <c r="DG28" s="151"/>
      <c r="DH28" s="151"/>
      <c r="DI28" s="151"/>
      <c r="DJ28" s="151"/>
      <c r="DK28" s="151"/>
      <c r="DL28" s="151"/>
      <c r="DM28" s="151"/>
      <c r="DN28" s="151"/>
      <c r="DO28" s="151"/>
      <c r="DP28" s="151"/>
      <c r="DQ28" s="253">
        <f>【お客さま入力用】申込フォーム!G37</f>
        <v>0</v>
      </c>
      <c r="DR28" s="151"/>
      <c r="DS28" s="228">
        <f>【お客さま入力用】申込フォーム!H37</f>
        <v>0</v>
      </c>
      <c r="DT28" s="151"/>
      <c r="DU28" s="151"/>
      <c r="DV28" s="151"/>
      <c r="DW28" s="151"/>
      <c r="DX28" s="151" t="s">
        <v>823</v>
      </c>
      <c r="DY28" s="151" t="s">
        <v>823</v>
      </c>
      <c r="DZ28" s="151"/>
      <c r="EA28" s="151"/>
      <c r="EB28" s="151"/>
      <c r="EC28" s="151" t="s">
        <v>1016</v>
      </c>
      <c r="ED28" s="151"/>
      <c r="EE28" s="228" t="str">
        <f t="shared" si="1"/>
        <v>ZH</v>
      </c>
      <c r="EF28" s="151" t="s">
        <v>1017</v>
      </c>
      <c r="EG28" s="151"/>
      <c r="EH28" s="248" t="str">
        <f t="shared" si="2"/>
        <v/>
      </c>
      <c r="EI28" s="228">
        <f>【お客さま入力用】申込フォーム!P37</f>
        <v>0</v>
      </c>
      <c r="EJ28" s="151"/>
      <c r="EK28" s="151"/>
      <c r="EL28" s="151"/>
      <c r="EM28" s="151"/>
      <c r="EN28" s="151"/>
      <c r="EO28" s="151"/>
      <c r="EP28" s="151"/>
      <c r="EQ28" s="228">
        <f>IF(【お客さま入力用】申込フォーム!AE37="口座振替","口振",【お客さま入力用】申込フォーム!AE37)</f>
        <v>0</v>
      </c>
      <c r="ER28" s="228" t="str">
        <f>IF($EQ28&lt;&gt;"口振","",【お客さま入力用】申込フォーム!AF37)</f>
        <v/>
      </c>
      <c r="ES28" s="228" t="str">
        <f>IF($EQ28&lt;&gt;"口振","",【お客さま入力用】申込フォーム!AG37)</f>
        <v/>
      </c>
      <c r="ET28" s="228" t="str">
        <f>IF($EQ28&lt;&gt;"口振","",【お客さま入力用】申込フォーム!AH37)</f>
        <v/>
      </c>
      <c r="EU28" s="228" t="str">
        <f>IF($EQ28&lt;&gt;"口振","",【お客さま入力用】申込フォーム!AI37)</f>
        <v/>
      </c>
      <c r="EV28" s="151"/>
      <c r="EW28" s="151"/>
      <c r="EX28" s="249"/>
      <c r="EY28" s="151"/>
      <c r="EZ28" s="151"/>
      <c r="FA28" s="151" t="s">
        <v>821</v>
      </c>
      <c r="FB28" s="151"/>
      <c r="FC28" s="151"/>
      <c r="FD28" s="228" t="str">
        <f t="shared" si="3"/>
        <v/>
      </c>
      <c r="FE28" s="228" t="str">
        <f t="shared" si="4"/>
        <v/>
      </c>
      <c r="FF28" s="228" t="str">
        <f t="shared" si="7"/>
        <v/>
      </c>
      <c r="FG28" s="228" t="str">
        <f t="shared" si="0"/>
        <v/>
      </c>
      <c r="FH28" s="243" t="s">
        <v>1228</v>
      </c>
      <c r="FI28" s="250" t="s">
        <v>1228</v>
      </c>
      <c r="FJ28" s="250" t="s">
        <v>1228</v>
      </c>
      <c r="FK28" s="250" t="s">
        <v>1228</v>
      </c>
      <c r="FL28" s="250" t="s">
        <v>1228</v>
      </c>
      <c r="FM28" s="250" t="s">
        <v>1228</v>
      </c>
      <c r="FN28" s="250" t="s">
        <v>1228</v>
      </c>
      <c r="FO28" s="251">
        <f t="shared" si="5"/>
        <v>0</v>
      </c>
      <c r="FP28" s="250" t="s">
        <v>1228</v>
      </c>
      <c r="FQ28" s="228"/>
      <c r="FR28" s="34"/>
    </row>
    <row r="29" spans="1:174">
      <c r="A29" s="243" t="s">
        <v>1049</v>
      </c>
      <c r="B29" s="243"/>
      <c r="C29" s="243"/>
      <c r="D29" s="244"/>
      <c r="E29" s="245">
        <f t="shared" si="6"/>
        <v>0</v>
      </c>
      <c r="F29" s="246">
        <f>【お客さま入力用】申込フォーム!$D$6</f>
        <v>0</v>
      </c>
      <c r="G29" s="228">
        <f>【お客さま入力用】申込フォーム!H38</f>
        <v>0</v>
      </c>
      <c r="H29" s="151" t="s">
        <v>1029</v>
      </c>
      <c r="I29" s="298">
        <f>【お客さま入力用】申込フォーム!O38</f>
        <v>0</v>
      </c>
      <c r="J29" s="228">
        <f>【お客さま入力用】申込フォーム!AO38</f>
        <v>0</v>
      </c>
      <c r="K29" s="151"/>
      <c r="L29" s="243"/>
      <c r="M29" s="243"/>
      <c r="N29" s="243"/>
      <c r="O29" s="243" t="s">
        <v>823</v>
      </c>
      <c r="P29" s="243" t="s">
        <v>1032</v>
      </c>
      <c r="Q29" s="243" t="s">
        <v>824</v>
      </c>
      <c r="R29" s="243"/>
      <c r="S29" s="243" t="s">
        <v>825</v>
      </c>
      <c r="T29" s="243" t="s">
        <v>825</v>
      </c>
      <c r="U29" s="243" t="s">
        <v>826</v>
      </c>
      <c r="V29" s="243" t="s">
        <v>827</v>
      </c>
      <c r="W29" s="151"/>
      <c r="X29" s="151" t="s">
        <v>1033</v>
      </c>
      <c r="Y29" s="151"/>
      <c r="Z29" s="151"/>
      <c r="AA29" s="151"/>
      <c r="AB29" s="151"/>
      <c r="AC29" s="151"/>
      <c r="AD29" s="151"/>
      <c r="AE29" s="151" t="s">
        <v>824</v>
      </c>
      <c r="AF29" s="228">
        <f>【お客さま入力用】申込フォーム!F38</f>
        <v>0</v>
      </c>
      <c r="AG29" s="228">
        <f>【お客さま入力用】申込フォーム!E38</f>
        <v>0</v>
      </c>
      <c r="AH29" s="151"/>
      <c r="AI29" s="151"/>
      <c r="AJ29" s="151"/>
      <c r="AK29" s="151"/>
      <c r="AL29" s="151"/>
      <c r="AM29" s="253">
        <f>【お客さま入力用】申込フォーム!J38</f>
        <v>0</v>
      </c>
      <c r="AN29" s="253">
        <f>【お客さま入力用】申込フォーム!K38</f>
        <v>0</v>
      </c>
      <c r="AO29" s="253">
        <f>【お客さま入力用】申込フォーム!L38</f>
        <v>0</v>
      </c>
      <c r="AP29" s="253">
        <f>【お客さま入力用】申込フォーム!AB38</f>
        <v>0</v>
      </c>
      <c r="AQ29" s="253">
        <f>【お客さま入力用】申込フォーム!AC38</f>
        <v>0</v>
      </c>
      <c r="AR29" s="253">
        <f>【お客さま入力用】申込フォーム!AD38</f>
        <v>0</v>
      </c>
      <c r="AS29" s="151"/>
      <c r="AT29" s="253">
        <f>【お客さま入力用】申込フォーム!C38</f>
        <v>0</v>
      </c>
      <c r="AU29" s="151" t="s">
        <v>828</v>
      </c>
      <c r="AV29" s="151" t="s">
        <v>1016</v>
      </c>
      <c r="AW29" s="151"/>
      <c r="AX29" s="151"/>
      <c r="AY29" s="151"/>
      <c r="AZ29" s="151"/>
      <c r="BA29" s="151"/>
      <c r="BB29" s="151"/>
      <c r="BC29" s="151"/>
      <c r="BD29" s="151"/>
      <c r="BE29" s="151"/>
      <c r="BF29" s="228">
        <f>【お客さま入力用】申込フォーム!X38</f>
        <v>0</v>
      </c>
      <c r="BG29" s="228">
        <f>【お客さま入力用】申込フォーム!W38</f>
        <v>0</v>
      </c>
      <c r="BH29" s="151"/>
      <c r="BI29" s="151"/>
      <c r="BJ29" s="253">
        <f>【お客さま入力用】申込フォーム!Y38</f>
        <v>0</v>
      </c>
      <c r="BK29" s="228">
        <f>【お客さま入力用】申込フォーム!AA38</f>
        <v>0</v>
      </c>
      <c r="BL29" s="228">
        <f>【お客さま入力用】申込フォーム!Z38</f>
        <v>0</v>
      </c>
      <c r="BM29" s="151"/>
      <c r="BN29" s="151"/>
      <c r="BO29" s="151"/>
      <c r="BP29" s="151"/>
      <c r="BQ29" s="151"/>
      <c r="BR29" s="151"/>
      <c r="BS29" s="151"/>
      <c r="BT29" s="151"/>
      <c r="BU29" s="151"/>
      <c r="BV29" s="151"/>
      <c r="BW29" s="151"/>
      <c r="BX29" s="151"/>
      <c r="BY29" s="151"/>
      <c r="BZ29" s="151"/>
      <c r="CA29" s="151"/>
      <c r="CB29" s="151"/>
      <c r="CC29" s="151"/>
      <c r="CD29" s="151"/>
      <c r="CE29" s="151"/>
      <c r="CF29" s="151"/>
      <c r="CG29" s="151"/>
      <c r="CH29" s="151"/>
      <c r="CI29" s="151"/>
      <c r="CJ29" s="151"/>
      <c r="CK29" s="151"/>
      <c r="CL29" s="151"/>
      <c r="CM29" s="151"/>
      <c r="CN29" s="151"/>
      <c r="CO29" s="151"/>
      <c r="CP29" s="151"/>
      <c r="CQ29" s="228" t="str">
        <f>IF(【お客さま入力用】申込フォーム!N38="","",VLOOKUP(【お客さま入力用】申込フォーム!N38,'業種コード表（高圧以上）'!$C$3:$D$72,2))</f>
        <v/>
      </c>
      <c r="CR29" s="247" t="s">
        <v>1228</v>
      </c>
      <c r="CS29" s="151"/>
      <c r="CT29" s="151"/>
      <c r="CU29" s="151"/>
      <c r="CV29" s="151"/>
      <c r="CW29" s="151"/>
      <c r="CX29" s="151"/>
      <c r="CY29" s="151"/>
      <c r="CZ29" s="151"/>
      <c r="DA29" s="151"/>
      <c r="DB29" s="151"/>
      <c r="DC29" s="151"/>
      <c r="DD29" s="151" t="s">
        <v>824</v>
      </c>
      <c r="DE29" s="151"/>
      <c r="DF29" s="151" t="s">
        <v>823</v>
      </c>
      <c r="DG29" s="151"/>
      <c r="DH29" s="151"/>
      <c r="DI29" s="151"/>
      <c r="DJ29" s="151"/>
      <c r="DK29" s="151"/>
      <c r="DL29" s="151"/>
      <c r="DM29" s="151"/>
      <c r="DN29" s="151"/>
      <c r="DO29" s="151"/>
      <c r="DP29" s="151"/>
      <c r="DQ29" s="253">
        <f>【お客さま入力用】申込フォーム!G38</f>
        <v>0</v>
      </c>
      <c r="DR29" s="151"/>
      <c r="DS29" s="228">
        <f>【お客さま入力用】申込フォーム!H38</f>
        <v>0</v>
      </c>
      <c r="DT29" s="151"/>
      <c r="DU29" s="151"/>
      <c r="DV29" s="151"/>
      <c r="DW29" s="151"/>
      <c r="DX29" s="151" t="s">
        <v>823</v>
      </c>
      <c r="DY29" s="151" t="s">
        <v>823</v>
      </c>
      <c r="DZ29" s="151"/>
      <c r="EA29" s="151"/>
      <c r="EB29" s="151"/>
      <c r="EC29" s="151" t="s">
        <v>1016</v>
      </c>
      <c r="ED29" s="151"/>
      <c r="EE29" s="228" t="str">
        <f t="shared" si="1"/>
        <v>ZH</v>
      </c>
      <c r="EF29" s="151" t="s">
        <v>1017</v>
      </c>
      <c r="EG29" s="151"/>
      <c r="EH29" s="248" t="str">
        <f t="shared" si="2"/>
        <v/>
      </c>
      <c r="EI29" s="228">
        <f>【お客さま入力用】申込フォーム!P38</f>
        <v>0</v>
      </c>
      <c r="EJ29" s="151"/>
      <c r="EK29" s="151"/>
      <c r="EL29" s="151"/>
      <c r="EM29" s="151"/>
      <c r="EN29" s="151"/>
      <c r="EO29" s="151"/>
      <c r="EP29" s="151"/>
      <c r="EQ29" s="228">
        <f>IF(【お客さま入力用】申込フォーム!AE38="口座振替","口振",【お客さま入力用】申込フォーム!AE38)</f>
        <v>0</v>
      </c>
      <c r="ER29" s="228" t="str">
        <f>IF($EQ29&lt;&gt;"口振","",【お客さま入力用】申込フォーム!AF38)</f>
        <v/>
      </c>
      <c r="ES29" s="228" t="str">
        <f>IF($EQ29&lt;&gt;"口振","",【お客さま入力用】申込フォーム!AG38)</f>
        <v/>
      </c>
      <c r="ET29" s="228" t="str">
        <f>IF($EQ29&lt;&gt;"口振","",【お客さま入力用】申込フォーム!AH38)</f>
        <v/>
      </c>
      <c r="EU29" s="228" t="str">
        <f>IF($EQ29&lt;&gt;"口振","",【お客さま入力用】申込フォーム!AI38)</f>
        <v/>
      </c>
      <c r="EV29" s="151"/>
      <c r="EW29" s="151"/>
      <c r="EX29" s="249"/>
      <c r="EY29" s="151"/>
      <c r="EZ29" s="151"/>
      <c r="FA29" s="151" t="s">
        <v>821</v>
      </c>
      <c r="FB29" s="151"/>
      <c r="FC29" s="151"/>
      <c r="FD29" s="228" t="str">
        <f t="shared" si="3"/>
        <v/>
      </c>
      <c r="FE29" s="228" t="str">
        <f t="shared" si="4"/>
        <v/>
      </c>
      <c r="FF29" s="228" t="str">
        <f t="shared" si="7"/>
        <v/>
      </c>
      <c r="FG29" s="228" t="str">
        <f t="shared" si="0"/>
        <v/>
      </c>
      <c r="FH29" s="243" t="s">
        <v>1228</v>
      </c>
      <c r="FI29" s="250" t="s">
        <v>1228</v>
      </c>
      <c r="FJ29" s="250" t="s">
        <v>1228</v>
      </c>
      <c r="FK29" s="250" t="s">
        <v>1228</v>
      </c>
      <c r="FL29" s="250" t="s">
        <v>1228</v>
      </c>
      <c r="FM29" s="250" t="s">
        <v>1228</v>
      </c>
      <c r="FN29" s="250" t="s">
        <v>1228</v>
      </c>
      <c r="FO29" s="251">
        <f t="shared" si="5"/>
        <v>0</v>
      </c>
      <c r="FP29" s="250" t="s">
        <v>1228</v>
      </c>
      <c r="FQ29" s="228"/>
      <c r="FR29" s="34"/>
    </row>
    <row r="30" spans="1:174">
      <c r="A30" s="243" t="s">
        <v>1050</v>
      </c>
      <c r="B30" s="243"/>
      <c r="C30" s="243"/>
      <c r="D30" s="244"/>
      <c r="E30" s="245">
        <f t="shared" si="6"/>
        <v>0</v>
      </c>
      <c r="F30" s="246">
        <f>【お客さま入力用】申込フォーム!$D$6</f>
        <v>0</v>
      </c>
      <c r="G30" s="228">
        <f>【お客さま入力用】申込フォーム!H39</f>
        <v>0</v>
      </c>
      <c r="H30" s="151" t="s">
        <v>1029</v>
      </c>
      <c r="I30" s="298">
        <f>【お客さま入力用】申込フォーム!O39</f>
        <v>0</v>
      </c>
      <c r="J30" s="228">
        <f>【お客さま入力用】申込フォーム!AO39</f>
        <v>0</v>
      </c>
      <c r="K30" s="151"/>
      <c r="L30" s="243"/>
      <c r="M30" s="243"/>
      <c r="N30" s="243"/>
      <c r="O30" s="243" t="s">
        <v>823</v>
      </c>
      <c r="P30" s="243" t="s">
        <v>1032</v>
      </c>
      <c r="Q30" s="243" t="s">
        <v>824</v>
      </c>
      <c r="R30" s="243"/>
      <c r="S30" s="243" t="s">
        <v>825</v>
      </c>
      <c r="T30" s="243" t="s">
        <v>825</v>
      </c>
      <c r="U30" s="243" t="s">
        <v>826</v>
      </c>
      <c r="V30" s="243" t="s">
        <v>827</v>
      </c>
      <c r="W30" s="151"/>
      <c r="X30" s="151" t="s">
        <v>1033</v>
      </c>
      <c r="Y30" s="151"/>
      <c r="Z30" s="151"/>
      <c r="AA30" s="151"/>
      <c r="AB30" s="151"/>
      <c r="AC30" s="151"/>
      <c r="AD30" s="151"/>
      <c r="AE30" s="151" t="s">
        <v>824</v>
      </c>
      <c r="AF30" s="228">
        <f>【お客さま入力用】申込フォーム!F39</f>
        <v>0</v>
      </c>
      <c r="AG30" s="228">
        <f>【お客さま入力用】申込フォーム!E39</f>
        <v>0</v>
      </c>
      <c r="AH30" s="151"/>
      <c r="AI30" s="151"/>
      <c r="AJ30" s="151"/>
      <c r="AK30" s="151"/>
      <c r="AL30" s="151"/>
      <c r="AM30" s="253">
        <f>【お客さま入力用】申込フォーム!J39</f>
        <v>0</v>
      </c>
      <c r="AN30" s="253">
        <f>【お客さま入力用】申込フォーム!K39</f>
        <v>0</v>
      </c>
      <c r="AO30" s="253">
        <f>【お客さま入力用】申込フォーム!L39</f>
        <v>0</v>
      </c>
      <c r="AP30" s="253">
        <f>【お客さま入力用】申込フォーム!AB39</f>
        <v>0</v>
      </c>
      <c r="AQ30" s="253">
        <f>【お客さま入力用】申込フォーム!AC39</f>
        <v>0</v>
      </c>
      <c r="AR30" s="253">
        <f>【お客さま入力用】申込フォーム!AD39</f>
        <v>0</v>
      </c>
      <c r="AS30" s="151"/>
      <c r="AT30" s="253">
        <f>【お客さま入力用】申込フォーム!C39</f>
        <v>0</v>
      </c>
      <c r="AU30" s="151" t="s">
        <v>828</v>
      </c>
      <c r="AV30" s="151" t="s">
        <v>1016</v>
      </c>
      <c r="AW30" s="151"/>
      <c r="AX30" s="151"/>
      <c r="AY30" s="151"/>
      <c r="AZ30" s="151"/>
      <c r="BA30" s="151"/>
      <c r="BB30" s="151"/>
      <c r="BC30" s="151"/>
      <c r="BD30" s="151"/>
      <c r="BE30" s="151"/>
      <c r="BF30" s="228">
        <f>【お客さま入力用】申込フォーム!X39</f>
        <v>0</v>
      </c>
      <c r="BG30" s="228">
        <f>【お客さま入力用】申込フォーム!W39</f>
        <v>0</v>
      </c>
      <c r="BH30" s="151"/>
      <c r="BI30" s="151"/>
      <c r="BJ30" s="253">
        <f>【お客さま入力用】申込フォーム!Y39</f>
        <v>0</v>
      </c>
      <c r="BK30" s="228">
        <f>【お客さま入力用】申込フォーム!AA39</f>
        <v>0</v>
      </c>
      <c r="BL30" s="228">
        <f>【お客さま入力用】申込フォーム!Z39</f>
        <v>0</v>
      </c>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228" t="str">
        <f>IF(【お客さま入力用】申込フォーム!N39="","",VLOOKUP(【お客さま入力用】申込フォーム!N39,'業種コード表（高圧以上）'!$C$3:$D$72,2))</f>
        <v/>
      </c>
      <c r="CR30" s="247" t="s">
        <v>1228</v>
      </c>
      <c r="CS30" s="151"/>
      <c r="CT30" s="151"/>
      <c r="CU30" s="151"/>
      <c r="CV30" s="151"/>
      <c r="CW30" s="151"/>
      <c r="CX30" s="151"/>
      <c r="CY30" s="151"/>
      <c r="CZ30" s="151"/>
      <c r="DA30" s="151"/>
      <c r="DB30" s="151"/>
      <c r="DC30" s="151"/>
      <c r="DD30" s="151" t="s">
        <v>824</v>
      </c>
      <c r="DE30" s="151"/>
      <c r="DF30" s="151" t="s">
        <v>823</v>
      </c>
      <c r="DG30" s="151"/>
      <c r="DH30" s="151"/>
      <c r="DI30" s="151"/>
      <c r="DJ30" s="151"/>
      <c r="DK30" s="151"/>
      <c r="DL30" s="151"/>
      <c r="DM30" s="151"/>
      <c r="DN30" s="151"/>
      <c r="DO30" s="151"/>
      <c r="DP30" s="151"/>
      <c r="DQ30" s="253">
        <f>【お客さま入力用】申込フォーム!G39</f>
        <v>0</v>
      </c>
      <c r="DR30" s="151"/>
      <c r="DS30" s="228">
        <f>【お客さま入力用】申込フォーム!H39</f>
        <v>0</v>
      </c>
      <c r="DT30" s="151"/>
      <c r="DU30" s="151"/>
      <c r="DV30" s="151"/>
      <c r="DW30" s="151"/>
      <c r="DX30" s="151" t="s">
        <v>823</v>
      </c>
      <c r="DY30" s="151" t="s">
        <v>823</v>
      </c>
      <c r="DZ30" s="151"/>
      <c r="EA30" s="151"/>
      <c r="EB30" s="151"/>
      <c r="EC30" s="151" t="s">
        <v>1016</v>
      </c>
      <c r="ED30" s="151"/>
      <c r="EE30" s="228" t="str">
        <f t="shared" si="1"/>
        <v>ZH</v>
      </c>
      <c r="EF30" s="151" t="s">
        <v>1017</v>
      </c>
      <c r="EG30" s="151"/>
      <c r="EH30" s="248" t="str">
        <f t="shared" si="2"/>
        <v/>
      </c>
      <c r="EI30" s="228">
        <f>【お客さま入力用】申込フォーム!P39</f>
        <v>0</v>
      </c>
      <c r="EJ30" s="151"/>
      <c r="EK30" s="151"/>
      <c r="EL30" s="151"/>
      <c r="EM30" s="151"/>
      <c r="EN30" s="151"/>
      <c r="EO30" s="151"/>
      <c r="EP30" s="151"/>
      <c r="EQ30" s="228">
        <f>IF(【お客さま入力用】申込フォーム!AE39="口座振替","口振",【お客さま入力用】申込フォーム!AE39)</f>
        <v>0</v>
      </c>
      <c r="ER30" s="228" t="str">
        <f>IF($EQ30&lt;&gt;"口振","",【お客さま入力用】申込フォーム!AF39)</f>
        <v/>
      </c>
      <c r="ES30" s="228" t="str">
        <f>IF($EQ30&lt;&gt;"口振","",【お客さま入力用】申込フォーム!AG39)</f>
        <v/>
      </c>
      <c r="ET30" s="228" t="str">
        <f>IF($EQ30&lt;&gt;"口振","",【お客さま入力用】申込フォーム!AH39)</f>
        <v/>
      </c>
      <c r="EU30" s="228" t="str">
        <f>IF($EQ30&lt;&gt;"口振","",【お客さま入力用】申込フォーム!AI39)</f>
        <v/>
      </c>
      <c r="EV30" s="151"/>
      <c r="EW30" s="151"/>
      <c r="EX30" s="249"/>
      <c r="EY30" s="151"/>
      <c r="EZ30" s="151"/>
      <c r="FA30" s="151" t="s">
        <v>821</v>
      </c>
      <c r="FB30" s="151"/>
      <c r="FC30" s="151"/>
      <c r="FD30" s="228" t="str">
        <f t="shared" si="3"/>
        <v/>
      </c>
      <c r="FE30" s="228" t="str">
        <f t="shared" si="4"/>
        <v/>
      </c>
      <c r="FF30" s="228" t="str">
        <f t="shared" si="7"/>
        <v/>
      </c>
      <c r="FG30" s="228" t="str">
        <f t="shared" si="0"/>
        <v/>
      </c>
      <c r="FH30" s="243" t="s">
        <v>1228</v>
      </c>
      <c r="FI30" s="250" t="s">
        <v>1228</v>
      </c>
      <c r="FJ30" s="250" t="s">
        <v>1228</v>
      </c>
      <c r="FK30" s="250" t="s">
        <v>1228</v>
      </c>
      <c r="FL30" s="250" t="s">
        <v>1228</v>
      </c>
      <c r="FM30" s="250" t="s">
        <v>1228</v>
      </c>
      <c r="FN30" s="250" t="s">
        <v>1228</v>
      </c>
      <c r="FO30" s="251">
        <f t="shared" si="5"/>
        <v>0</v>
      </c>
      <c r="FP30" s="250" t="s">
        <v>1228</v>
      </c>
      <c r="FQ30" s="228"/>
      <c r="FR30" s="34"/>
    </row>
    <row r="31" spans="1:174">
      <c r="A31" s="243" t="s">
        <v>1051</v>
      </c>
      <c r="B31" s="243"/>
      <c r="C31" s="243"/>
      <c r="D31" s="244"/>
      <c r="E31" s="245">
        <f t="shared" si="6"/>
        <v>0</v>
      </c>
      <c r="F31" s="246">
        <f>【お客さま入力用】申込フォーム!$D$6</f>
        <v>0</v>
      </c>
      <c r="G31" s="228">
        <f>【お客さま入力用】申込フォーム!H40</f>
        <v>0</v>
      </c>
      <c r="H31" s="151" t="s">
        <v>1029</v>
      </c>
      <c r="I31" s="298">
        <f>【お客さま入力用】申込フォーム!O40</f>
        <v>0</v>
      </c>
      <c r="J31" s="228">
        <f>【お客さま入力用】申込フォーム!AO40</f>
        <v>0</v>
      </c>
      <c r="K31" s="151"/>
      <c r="L31" s="243"/>
      <c r="M31" s="243"/>
      <c r="N31" s="243"/>
      <c r="O31" s="243" t="s">
        <v>823</v>
      </c>
      <c r="P31" s="243" t="s">
        <v>1032</v>
      </c>
      <c r="Q31" s="243" t="s">
        <v>824</v>
      </c>
      <c r="R31" s="243"/>
      <c r="S31" s="243" t="s">
        <v>825</v>
      </c>
      <c r="T31" s="243" t="s">
        <v>825</v>
      </c>
      <c r="U31" s="243" t="s">
        <v>826</v>
      </c>
      <c r="V31" s="243" t="s">
        <v>827</v>
      </c>
      <c r="W31" s="151"/>
      <c r="X31" s="151" t="s">
        <v>1033</v>
      </c>
      <c r="Y31" s="151"/>
      <c r="Z31" s="151"/>
      <c r="AA31" s="151"/>
      <c r="AB31" s="151"/>
      <c r="AC31" s="151"/>
      <c r="AD31" s="151"/>
      <c r="AE31" s="151" t="s">
        <v>824</v>
      </c>
      <c r="AF31" s="228">
        <f>【お客さま入力用】申込フォーム!F40</f>
        <v>0</v>
      </c>
      <c r="AG31" s="228">
        <f>【お客さま入力用】申込フォーム!E40</f>
        <v>0</v>
      </c>
      <c r="AH31" s="151"/>
      <c r="AI31" s="151"/>
      <c r="AJ31" s="151"/>
      <c r="AK31" s="151"/>
      <c r="AL31" s="151"/>
      <c r="AM31" s="253">
        <f>【お客さま入力用】申込フォーム!J40</f>
        <v>0</v>
      </c>
      <c r="AN31" s="253">
        <f>【お客さま入力用】申込フォーム!K40</f>
        <v>0</v>
      </c>
      <c r="AO31" s="253">
        <f>【お客さま入力用】申込フォーム!L40</f>
        <v>0</v>
      </c>
      <c r="AP31" s="253">
        <f>【お客さま入力用】申込フォーム!AB40</f>
        <v>0</v>
      </c>
      <c r="AQ31" s="253">
        <f>【お客さま入力用】申込フォーム!AC40</f>
        <v>0</v>
      </c>
      <c r="AR31" s="253">
        <f>【お客さま入力用】申込フォーム!AD40</f>
        <v>0</v>
      </c>
      <c r="AS31" s="151"/>
      <c r="AT31" s="253">
        <f>【お客さま入力用】申込フォーム!C40</f>
        <v>0</v>
      </c>
      <c r="AU31" s="151" t="s">
        <v>828</v>
      </c>
      <c r="AV31" s="151" t="s">
        <v>1016</v>
      </c>
      <c r="AW31" s="151"/>
      <c r="AX31" s="151"/>
      <c r="AY31" s="151"/>
      <c r="AZ31" s="151"/>
      <c r="BA31" s="151"/>
      <c r="BB31" s="151"/>
      <c r="BC31" s="151"/>
      <c r="BD31" s="151"/>
      <c r="BE31" s="151"/>
      <c r="BF31" s="228">
        <f>【お客さま入力用】申込フォーム!X40</f>
        <v>0</v>
      </c>
      <c r="BG31" s="228">
        <f>【お客さま入力用】申込フォーム!W40</f>
        <v>0</v>
      </c>
      <c r="BH31" s="151"/>
      <c r="BI31" s="151"/>
      <c r="BJ31" s="253">
        <f>【お客さま入力用】申込フォーム!Y40</f>
        <v>0</v>
      </c>
      <c r="BK31" s="228">
        <f>【お客さま入力用】申込フォーム!AA40</f>
        <v>0</v>
      </c>
      <c r="BL31" s="228">
        <f>【お客さま入力用】申込フォーム!Z40</f>
        <v>0</v>
      </c>
      <c r="BM31" s="151"/>
      <c r="BN31" s="151"/>
      <c r="BO31" s="151"/>
      <c r="BP31" s="151"/>
      <c r="BQ31" s="151"/>
      <c r="BR31" s="151"/>
      <c r="BS31" s="151"/>
      <c r="BT31" s="151"/>
      <c r="BU31" s="151"/>
      <c r="BV31" s="151"/>
      <c r="BW31" s="151"/>
      <c r="BX31" s="151"/>
      <c r="BY31" s="151"/>
      <c r="BZ31" s="151"/>
      <c r="CA31" s="151"/>
      <c r="CB31" s="151"/>
      <c r="CC31" s="151"/>
      <c r="CD31" s="151"/>
      <c r="CE31" s="151"/>
      <c r="CF31" s="151"/>
      <c r="CG31" s="151"/>
      <c r="CH31" s="151"/>
      <c r="CI31" s="151"/>
      <c r="CJ31" s="151"/>
      <c r="CK31" s="151"/>
      <c r="CL31" s="151"/>
      <c r="CM31" s="151"/>
      <c r="CN31" s="151"/>
      <c r="CO31" s="151"/>
      <c r="CP31" s="151"/>
      <c r="CQ31" s="228" t="str">
        <f>IF(【お客さま入力用】申込フォーム!N40="","",VLOOKUP(【お客さま入力用】申込フォーム!N40,'業種コード表（高圧以上）'!$C$3:$D$72,2))</f>
        <v/>
      </c>
      <c r="CR31" s="247" t="s">
        <v>1228</v>
      </c>
      <c r="CS31" s="151"/>
      <c r="CT31" s="151"/>
      <c r="CU31" s="151"/>
      <c r="CV31" s="151"/>
      <c r="CW31" s="151"/>
      <c r="CX31" s="151"/>
      <c r="CY31" s="151"/>
      <c r="CZ31" s="151"/>
      <c r="DA31" s="151"/>
      <c r="DB31" s="151"/>
      <c r="DC31" s="151"/>
      <c r="DD31" s="151" t="s">
        <v>824</v>
      </c>
      <c r="DE31" s="151"/>
      <c r="DF31" s="151" t="s">
        <v>823</v>
      </c>
      <c r="DG31" s="151"/>
      <c r="DH31" s="151"/>
      <c r="DI31" s="151"/>
      <c r="DJ31" s="151"/>
      <c r="DK31" s="151"/>
      <c r="DL31" s="151"/>
      <c r="DM31" s="151"/>
      <c r="DN31" s="151"/>
      <c r="DO31" s="151"/>
      <c r="DP31" s="151"/>
      <c r="DQ31" s="253">
        <f>【お客さま入力用】申込フォーム!G40</f>
        <v>0</v>
      </c>
      <c r="DR31" s="151"/>
      <c r="DS31" s="228">
        <f>【お客さま入力用】申込フォーム!H40</f>
        <v>0</v>
      </c>
      <c r="DT31" s="151"/>
      <c r="DU31" s="151"/>
      <c r="DV31" s="151"/>
      <c r="DW31" s="151"/>
      <c r="DX31" s="151" t="s">
        <v>823</v>
      </c>
      <c r="DY31" s="151" t="s">
        <v>823</v>
      </c>
      <c r="DZ31" s="151"/>
      <c r="EA31" s="151"/>
      <c r="EB31" s="151"/>
      <c r="EC31" s="151" t="s">
        <v>1016</v>
      </c>
      <c r="ED31" s="151"/>
      <c r="EE31" s="228" t="str">
        <f t="shared" si="1"/>
        <v>ZH</v>
      </c>
      <c r="EF31" s="151" t="s">
        <v>1017</v>
      </c>
      <c r="EG31" s="151"/>
      <c r="EH31" s="248" t="str">
        <f t="shared" si="2"/>
        <v/>
      </c>
      <c r="EI31" s="228">
        <f>【お客さま入力用】申込フォーム!P40</f>
        <v>0</v>
      </c>
      <c r="EJ31" s="151"/>
      <c r="EK31" s="151"/>
      <c r="EL31" s="151"/>
      <c r="EM31" s="151"/>
      <c r="EN31" s="151"/>
      <c r="EO31" s="151"/>
      <c r="EP31" s="151"/>
      <c r="EQ31" s="228">
        <f>IF(【お客さま入力用】申込フォーム!AE40="口座振替","口振",【お客さま入力用】申込フォーム!AE40)</f>
        <v>0</v>
      </c>
      <c r="ER31" s="228" t="str">
        <f>IF($EQ31&lt;&gt;"口振","",【お客さま入力用】申込フォーム!AF40)</f>
        <v/>
      </c>
      <c r="ES31" s="228" t="str">
        <f>IF($EQ31&lt;&gt;"口振","",【お客さま入力用】申込フォーム!AG40)</f>
        <v/>
      </c>
      <c r="ET31" s="228" t="str">
        <f>IF($EQ31&lt;&gt;"口振","",【お客さま入力用】申込フォーム!AH40)</f>
        <v/>
      </c>
      <c r="EU31" s="228" t="str">
        <f>IF($EQ31&lt;&gt;"口振","",【お客さま入力用】申込フォーム!AI40)</f>
        <v/>
      </c>
      <c r="EV31" s="151"/>
      <c r="EW31" s="151"/>
      <c r="EX31" s="249"/>
      <c r="EY31" s="151"/>
      <c r="EZ31" s="151"/>
      <c r="FA31" s="151" t="s">
        <v>821</v>
      </c>
      <c r="FB31" s="151"/>
      <c r="FC31" s="151"/>
      <c r="FD31" s="228" t="str">
        <f t="shared" si="3"/>
        <v/>
      </c>
      <c r="FE31" s="228" t="str">
        <f t="shared" si="4"/>
        <v/>
      </c>
      <c r="FF31" s="228" t="str">
        <f t="shared" si="7"/>
        <v/>
      </c>
      <c r="FG31" s="228" t="str">
        <f t="shared" si="0"/>
        <v/>
      </c>
      <c r="FH31" s="243" t="s">
        <v>1228</v>
      </c>
      <c r="FI31" s="250" t="s">
        <v>1228</v>
      </c>
      <c r="FJ31" s="250" t="s">
        <v>1228</v>
      </c>
      <c r="FK31" s="250" t="s">
        <v>1228</v>
      </c>
      <c r="FL31" s="250" t="s">
        <v>1228</v>
      </c>
      <c r="FM31" s="250" t="s">
        <v>1228</v>
      </c>
      <c r="FN31" s="250" t="s">
        <v>1228</v>
      </c>
      <c r="FO31" s="251">
        <f t="shared" si="5"/>
        <v>0</v>
      </c>
      <c r="FP31" s="250" t="s">
        <v>1228</v>
      </c>
      <c r="FQ31" s="228"/>
      <c r="FR31" s="34"/>
    </row>
    <row r="32" spans="1:174">
      <c r="A32" s="243" t="s">
        <v>1052</v>
      </c>
      <c r="B32" s="243"/>
      <c r="C32" s="243"/>
      <c r="D32" s="244"/>
      <c r="E32" s="245">
        <f t="shared" si="6"/>
        <v>0</v>
      </c>
      <c r="F32" s="246">
        <f>【お客さま入力用】申込フォーム!$D$6</f>
        <v>0</v>
      </c>
      <c r="G32" s="228">
        <f>【お客さま入力用】申込フォーム!H41</f>
        <v>0</v>
      </c>
      <c r="H32" s="151" t="s">
        <v>1029</v>
      </c>
      <c r="I32" s="298">
        <f>【お客さま入力用】申込フォーム!O41</f>
        <v>0</v>
      </c>
      <c r="J32" s="228">
        <f>【お客さま入力用】申込フォーム!AO41</f>
        <v>0</v>
      </c>
      <c r="K32" s="151"/>
      <c r="L32" s="243"/>
      <c r="M32" s="243"/>
      <c r="N32" s="243"/>
      <c r="O32" s="243" t="s">
        <v>823</v>
      </c>
      <c r="P32" s="243" t="s">
        <v>1032</v>
      </c>
      <c r="Q32" s="243" t="s">
        <v>824</v>
      </c>
      <c r="R32" s="243"/>
      <c r="S32" s="243" t="s">
        <v>825</v>
      </c>
      <c r="T32" s="243" t="s">
        <v>825</v>
      </c>
      <c r="U32" s="243" t="s">
        <v>826</v>
      </c>
      <c r="V32" s="243" t="s">
        <v>827</v>
      </c>
      <c r="W32" s="151"/>
      <c r="X32" s="151" t="s">
        <v>1033</v>
      </c>
      <c r="Y32" s="151"/>
      <c r="Z32" s="151"/>
      <c r="AA32" s="151"/>
      <c r="AB32" s="151"/>
      <c r="AC32" s="151"/>
      <c r="AD32" s="151"/>
      <c r="AE32" s="151" t="s">
        <v>824</v>
      </c>
      <c r="AF32" s="228">
        <f>【お客さま入力用】申込フォーム!F41</f>
        <v>0</v>
      </c>
      <c r="AG32" s="228">
        <f>【お客さま入力用】申込フォーム!E41</f>
        <v>0</v>
      </c>
      <c r="AH32" s="151"/>
      <c r="AI32" s="151"/>
      <c r="AJ32" s="151"/>
      <c r="AK32" s="151"/>
      <c r="AL32" s="151"/>
      <c r="AM32" s="253">
        <f>【お客さま入力用】申込フォーム!J41</f>
        <v>0</v>
      </c>
      <c r="AN32" s="253">
        <f>【お客さま入力用】申込フォーム!K41</f>
        <v>0</v>
      </c>
      <c r="AO32" s="253">
        <f>【お客さま入力用】申込フォーム!L41</f>
        <v>0</v>
      </c>
      <c r="AP32" s="253">
        <f>【お客さま入力用】申込フォーム!AB41</f>
        <v>0</v>
      </c>
      <c r="AQ32" s="253">
        <f>【お客さま入力用】申込フォーム!AC41</f>
        <v>0</v>
      </c>
      <c r="AR32" s="253">
        <f>【お客さま入力用】申込フォーム!AD41</f>
        <v>0</v>
      </c>
      <c r="AS32" s="151"/>
      <c r="AT32" s="253">
        <f>【お客さま入力用】申込フォーム!C41</f>
        <v>0</v>
      </c>
      <c r="AU32" s="151" t="s">
        <v>828</v>
      </c>
      <c r="AV32" s="151" t="s">
        <v>1016</v>
      </c>
      <c r="AW32" s="151"/>
      <c r="AX32" s="151"/>
      <c r="AY32" s="151"/>
      <c r="AZ32" s="151"/>
      <c r="BA32" s="151"/>
      <c r="BB32" s="151"/>
      <c r="BC32" s="151"/>
      <c r="BD32" s="151"/>
      <c r="BE32" s="151"/>
      <c r="BF32" s="228">
        <f>【お客さま入力用】申込フォーム!X41</f>
        <v>0</v>
      </c>
      <c r="BG32" s="228">
        <f>【お客さま入力用】申込フォーム!W41</f>
        <v>0</v>
      </c>
      <c r="BH32" s="151"/>
      <c r="BI32" s="151"/>
      <c r="BJ32" s="253">
        <f>【お客さま入力用】申込フォーム!Y41</f>
        <v>0</v>
      </c>
      <c r="BK32" s="228">
        <f>【お客さま入力用】申込フォーム!AA41</f>
        <v>0</v>
      </c>
      <c r="BL32" s="228">
        <f>【お客さま入力用】申込フォーム!Z41</f>
        <v>0</v>
      </c>
      <c r="BM32" s="151"/>
      <c r="BN32" s="151"/>
      <c r="BO32" s="151"/>
      <c r="BP32" s="151"/>
      <c r="BQ32" s="151"/>
      <c r="BR32" s="151"/>
      <c r="BS32" s="151"/>
      <c r="BT32" s="151"/>
      <c r="BU32" s="151"/>
      <c r="BV32" s="151"/>
      <c r="BW32" s="151"/>
      <c r="BX32" s="151"/>
      <c r="BY32" s="151"/>
      <c r="BZ32" s="151"/>
      <c r="CA32" s="151"/>
      <c r="CB32" s="151"/>
      <c r="CC32" s="151"/>
      <c r="CD32" s="151"/>
      <c r="CE32" s="151"/>
      <c r="CF32" s="151"/>
      <c r="CG32" s="151"/>
      <c r="CH32" s="151"/>
      <c r="CI32" s="151"/>
      <c r="CJ32" s="151"/>
      <c r="CK32" s="151"/>
      <c r="CL32" s="151"/>
      <c r="CM32" s="151"/>
      <c r="CN32" s="151"/>
      <c r="CO32" s="151"/>
      <c r="CP32" s="151"/>
      <c r="CQ32" s="228" t="str">
        <f>IF(【お客さま入力用】申込フォーム!N41="","",VLOOKUP(【お客さま入力用】申込フォーム!N41,'業種コード表（高圧以上）'!$C$3:$D$72,2))</f>
        <v/>
      </c>
      <c r="CR32" s="247" t="s">
        <v>1228</v>
      </c>
      <c r="CS32" s="151"/>
      <c r="CT32" s="151"/>
      <c r="CU32" s="151"/>
      <c r="CV32" s="151"/>
      <c r="CW32" s="151"/>
      <c r="CX32" s="151"/>
      <c r="CY32" s="151"/>
      <c r="CZ32" s="151"/>
      <c r="DA32" s="151"/>
      <c r="DB32" s="151"/>
      <c r="DC32" s="151"/>
      <c r="DD32" s="151" t="s">
        <v>824</v>
      </c>
      <c r="DE32" s="151"/>
      <c r="DF32" s="151" t="s">
        <v>823</v>
      </c>
      <c r="DG32" s="151"/>
      <c r="DH32" s="151"/>
      <c r="DI32" s="151"/>
      <c r="DJ32" s="151"/>
      <c r="DK32" s="151"/>
      <c r="DL32" s="151"/>
      <c r="DM32" s="151"/>
      <c r="DN32" s="151"/>
      <c r="DO32" s="151"/>
      <c r="DP32" s="151"/>
      <c r="DQ32" s="253">
        <f>【お客さま入力用】申込フォーム!G41</f>
        <v>0</v>
      </c>
      <c r="DR32" s="151"/>
      <c r="DS32" s="228">
        <f>【お客さま入力用】申込フォーム!H41</f>
        <v>0</v>
      </c>
      <c r="DT32" s="151"/>
      <c r="DU32" s="151"/>
      <c r="DV32" s="151"/>
      <c r="DW32" s="151"/>
      <c r="DX32" s="151" t="s">
        <v>823</v>
      </c>
      <c r="DY32" s="151" t="s">
        <v>823</v>
      </c>
      <c r="DZ32" s="151"/>
      <c r="EA32" s="151"/>
      <c r="EB32" s="151"/>
      <c r="EC32" s="151" t="s">
        <v>1016</v>
      </c>
      <c r="ED32" s="151"/>
      <c r="EE32" s="228" t="str">
        <f t="shared" si="1"/>
        <v>ZH</v>
      </c>
      <c r="EF32" s="151" t="s">
        <v>1017</v>
      </c>
      <c r="EG32" s="151"/>
      <c r="EH32" s="248" t="str">
        <f t="shared" si="2"/>
        <v/>
      </c>
      <c r="EI32" s="228">
        <f>【お客さま入力用】申込フォーム!P41</f>
        <v>0</v>
      </c>
      <c r="EJ32" s="151"/>
      <c r="EK32" s="151"/>
      <c r="EL32" s="151"/>
      <c r="EM32" s="151"/>
      <c r="EN32" s="151"/>
      <c r="EO32" s="151"/>
      <c r="EP32" s="151"/>
      <c r="EQ32" s="228">
        <f>IF(【お客さま入力用】申込フォーム!AE41="口座振替","口振",【お客さま入力用】申込フォーム!AE41)</f>
        <v>0</v>
      </c>
      <c r="ER32" s="228" t="str">
        <f>IF($EQ32&lt;&gt;"口振","",【お客さま入力用】申込フォーム!AF41)</f>
        <v/>
      </c>
      <c r="ES32" s="228" t="str">
        <f>IF($EQ32&lt;&gt;"口振","",【お客さま入力用】申込フォーム!AG41)</f>
        <v/>
      </c>
      <c r="ET32" s="228" t="str">
        <f>IF($EQ32&lt;&gt;"口振","",【お客さま入力用】申込フォーム!AH41)</f>
        <v/>
      </c>
      <c r="EU32" s="228" t="str">
        <f>IF($EQ32&lt;&gt;"口振","",【お客さま入力用】申込フォーム!AI41)</f>
        <v/>
      </c>
      <c r="EV32" s="151"/>
      <c r="EW32" s="151"/>
      <c r="EX32" s="249"/>
      <c r="EY32" s="151"/>
      <c r="EZ32" s="151"/>
      <c r="FA32" s="151" t="s">
        <v>821</v>
      </c>
      <c r="FB32" s="151"/>
      <c r="FC32" s="151"/>
      <c r="FD32" s="228" t="str">
        <f t="shared" si="3"/>
        <v/>
      </c>
      <c r="FE32" s="228" t="str">
        <f t="shared" si="4"/>
        <v/>
      </c>
      <c r="FF32" s="228" t="str">
        <f t="shared" si="7"/>
        <v/>
      </c>
      <c r="FG32" s="228" t="str">
        <f t="shared" si="0"/>
        <v/>
      </c>
      <c r="FH32" s="243" t="s">
        <v>1228</v>
      </c>
      <c r="FI32" s="250" t="s">
        <v>1228</v>
      </c>
      <c r="FJ32" s="250" t="s">
        <v>1228</v>
      </c>
      <c r="FK32" s="250" t="s">
        <v>1228</v>
      </c>
      <c r="FL32" s="250" t="s">
        <v>1228</v>
      </c>
      <c r="FM32" s="250" t="s">
        <v>1228</v>
      </c>
      <c r="FN32" s="250" t="s">
        <v>1228</v>
      </c>
      <c r="FO32" s="251">
        <f t="shared" si="5"/>
        <v>0</v>
      </c>
      <c r="FP32" s="250" t="s">
        <v>1228</v>
      </c>
      <c r="FQ32" s="228"/>
      <c r="FR32" s="34"/>
    </row>
    <row r="33" spans="1:174">
      <c r="A33" s="243" t="s">
        <v>1053</v>
      </c>
      <c r="B33" s="243"/>
      <c r="C33" s="243"/>
      <c r="D33" s="244"/>
      <c r="E33" s="245">
        <f t="shared" si="6"/>
        <v>0</v>
      </c>
      <c r="F33" s="246">
        <f>【お客さま入力用】申込フォーム!$D$6</f>
        <v>0</v>
      </c>
      <c r="G33" s="228">
        <f>【お客さま入力用】申込フォーム!H42</f>
        <v>0</v>
      </c>
      <c r="H33" s="151" t="s">
        <v>1029</v>
      </c>
      <c r="I33" s="298">
        <f>【お客さま入力用】申込フォーム!O42</f>
        <v>0</v>
      </c>
      <c r="J33" s="228">
        <f>【お客さま入力用】申込フォーム!AO42</f>
        <v>0</v>
      </c>
      <c r="K33" s="151"/>
      <c r="L33" s="243"/>
      <c r="M33" s="243"/>
      <c r="N33" s="243"/>
      <c r="O33" s="243" t="s">
        <v>823</v>
      </c>
      <c r="P33" s="243" t="s">
        <v>1032</v>
      </c>
      <c r="Q33" s="243" t="s">
        <v>824</v>
      </c>
      <c r="R33" s="243"/>
      <c r="S33" s="243" t="s">
        <v>825</v>
      </c>
      <c r="T33" s="243" t="s">
        <v>825</v>
      </c>
      <c r="U33" s="243" t="s">
        <v>826</v>
      </c>
      <c r="V33" s="243" t="s">
        <v>827</v>
      </c>
      <c r="W33" s="151"/>
      <c r="X33" s="151" t="s">
        <v>1033</v>
      </c>
      <c r="Y33" s="151"/>
      <c r="Z33" s="151"/>
      <c r="AA33" s="151"/>
      <c r="AB33" s="151"/>
      <c r="AC33" s="151"/>
      <c r="AD33" s="151"/>
      <c r="AE33" s="151" t="s">
        <v>824</v>
      </c>
      <c r="AF33" s="228">
        <f>【お客さま入力用】申込フォーム!F42</f>
        <v>0</v>
      </c>
      <c r="AG33" s="228">
        <f>【お客さま入力用】申込フォーム!E42</f>
        <v>0</v>
      </c>
      <c r="AH33" s="151"/>
      <c r="AI33" s="151"/>
      <c r="AJ33" s="151"/>
      <c r="AK33" s="151"/>
      <c r="AL33" s="151"/>
      <c r="AM33" s="253">
        <f>【お客さま入力用】申込フォーム!J42</f>
        <v>0</v>
      </c>
      <c r="AN33" s="253">
        <f>【お客さま入力用】申込フォーム!K42</f>
        <v>0</v>
      </c>
      <c r="AO33" s="253">
        <f>【お客さま入力用】申込フォーム!L42</f>
        <v>0</v>
      </c>
      <c r="AP33" s="253">
        <f>【お客さま入力用】申込フォーム!AB42</f>
        <v>0</v>
      </c>
      <c r="AQ33" s="253">
        <f>【お客さま入力用】申込フォーム!AC42</f>
        <v>0</v>
      </c>
      <c r="AR33" s="253">
        <f>【お客さま入力用】申込フォーム!AD42</f>
        <v>0</v>
      </c>
      <c r="AS33" s="151"/>
      <c r="AT33" s="253">
        <f>【お客さま入力用】申込フォーム!C42</f>
        <v>0</v>
      </c>
      <c r="AU33" s="151" t="s">
        <v>828</v>
      </c>
      <c r="AV33" s="151" t="s">
        <v>1016</v>
      </c>
      <c r="AW33" s="151"/>
      <c r="AX33" s="151"/>
      <c r="AY33" s="151"/>
      <c r="AZ33" s="151"/>
      <c r="BA33" s="151"/>
      <c r="BB33" s="151"/>
      <c r="BC33" s="151"/>
      <c r="BD33" s="151"/>
      <c r="BE33" s="151"/>
      <c r="BF33" s="228">
        <f>【お客さま入力用】申込フォーム!X42</f>
        <v>0</v>
      </c>
      <c r="BG33" s="228">
        <f>【お客さま入力用】申込フォーム!W42</f>
        <v>0</v>
      </c>
      <c r="BH33" s="151"/>
      <c r="BI33" s="151"/>
      <c r="BJ33" s="253">
        <f>【お客さま入力用】申込フォーム!Y42</f>
        <v>0</v>
      </c>
      <c r="BK33" s="228">
        <f>【お客さま入力用】申込フォーム!AA42</f>
        <v>0</v>
      </c>
      <c r="BL33" s="228">
        <f>【お客さま入力用】申込フォーム!Z42</f>
        <v>0</v>
      </c>
      <c r="BM33" s="151"/>
      <c r="BN33" s="151"/>
      <c r="BO33" s="151"/>
      <c r="BP33" s="151"/>
      <c r="BQ33" s="151"/>
      <c r="BR33" s="151"/>
      <c r="BS33" s="151"/>
      <c r="BT33" s="151"/>
      <c r="BU33" s="151"/>
      <c r="BV33" s="151"/>
      <c r="BW33" s="151"/>
      <c r="BX33" s="151"/>
      <c r="BY33" s="151"/>
      <c r="BZ33" s="151"/>
      <c r="CA33" s="151"/>
      <c r="CB33" s="151"/>
      <c r="CC33" s="151"/>
      <c r="CD33" s="151"/>
      <c r="CE33" s="151"/>
      <c r="CF33" s="151"/>
      <c r="CG33" s="151"/>
      <c r="CH33" s="151"/>
      <c r="CI33" s="151"/>
      <c r="CJ33" s="151"/>
      <c r="CK33" s="151"/>
      <c r="CL33" s="151"/>
      <c r="CM33" s="151"/>
      <c r="CN33" s="151"/>
      <c r="CO33" s="151"/>
      <c r="CP33" s="151"/>
      <c r="CQ33" s="228" t="str">
        <f>IF(【お客さま入力用】申込フォーム!N42="","",VLOOKUP(【お客さま入力用】申込フォーム!N42,'業種コード表（高圧以上）'!$C$3:$D$72,2))</f>
        <v/>
      </c>
      <c r="CR33" s="247" t="s">
        <v>1228</v>
      </c>
      <c r="CS33" s="151"/>
      <c r="CT33" s="151"/>
      <c r="CU33" s="151"/>
      <c r="CV33" s="151"/>
      <c r="CW33" s="151"/>
      <c r="CX33" s="151"/>
      <c r="CY33" s="151"/>
      <c r="CZ33" s="151"/>
      <c r="DA33" s="151"/>
      <c r="DB33" s="151"/>
      <c r="DC33" s="151"/>
      <c r="DD33" s="151" t="s">
        <v>824</v>
      </c>
      <c r="DE33" s="151"/>
      <c r="DF33" s="151" t="s">
        <v>823</v>
      </c>
      <c r="DG33" s="151"/>
      <c r="DH33" s="151"/>
      <c r="DI33" s="151"/>
      <c r="DJ33" s="151"/>
      <c r="DK33" s="151"/>
      <c r="DL33" s="151"/>
      <c r="DM33" s="151"/>
      <c r="DN33" s="151"/>
      <c r="DO33" s="151"/>
      <c r="DP33" s="151"/>
      <c r="DQ33" s="253">
        <f>【お客さま入力用】申込フォーム!G42</f>
        <v>0</v>
      </c>
      <c r="DR33" s="151"/>
      <c r="DS33" s="228">
        <f>【お客さま入力用】申込フォーム!H42</f>
        <v>0</v>
      </c>
      <c r="DT33" s="151"/>
      <c r="DU33" s="151"/>
      <c r="DV33" s="151"/>
      <c r="DW33" s="151"/>
      <c r="DX33" s="151" t="s">
        <v>823</v>
      </c>
      <c r="DY33" s="151" t="s">
        <v>823</v>
      </c>
      <c r="DZ33" s="151"/>
      <c r="EA33" s="151"/>
      <c r="EB33" s="151"/>
      <c r="EC33" s="151" t="s">
        <v>1016</v>
      </c>
      <c r="ED33" s="151"/>
      <c r="EE33" s="228" t="str">
        <f t="shared" si="1"/>
        <v>ZH</v>
      </c>
      <c r="EF33" s="151" t="s">
        <v>1017</v>
      </c>
      <c r="EG33" s="151"/>
      <c r="EH33" s="248" t="str">
        <f t="shared" si="2"/>
        <v/>
      </c>
      <c r="EI33" s="228">
        <f>【お客さま入力用】申込フォーム!P42</f>
        <v>0</v>
      </c>
      <c r="EJ33" s="151"/>
      <c r="EK33" s="151"/>
      <c r="EL33" s="151"/>
      <c r="EM33" s="151"/>
      <c r="EN33" s="151"/>
      <c r="EO33" s="151"/>
      <c r="EP33" s="151"/>
      <c r="EQ33" s="228">
        <f>IF(【お客さま入力用】申込フォーム!AE42="口座振替","口振",【お客さま入力用】申込フォーム!AE42)</f>
        <v>0</v>
      </c>
      <c r="ER33" s="228" t="str">
        <f>IF($EQ33&lt;&gt;"口振","",【お客さま入力用】申込フォーム!AF42)</f>
        <v/>
      </c>
      <c r="ES33" s="228" t="str">
        <f>IF($EQ33&lt;&gt;"口振","",【お客さま入力用】申込フォーム!AG42)</f>
        <v/>
      </c>
      <c r="ET33" s="228" t="str">
        <f>IF($EQ33&lt;&gt;"口振","",【お客さま入力用】申込フォーム!AH42)</f>
        <v/>
      </c>
      <c r="EU33" s="228" t="str">
        <f>IF($EQ33&lt;&gt;"口振","",【お客さま入力用】申込フォーム!AI42)</f>
        <v/>
      </c>
      <c r="EV33" s="151"/>
      <c r="EW33" s="151"/>
      <c r="EX33" s="249"/>
      <c r="EY33" s="151"/>
      <c r="EZ33" s="151"/>
      <c r="FA33" s="151" t="s">
        <v>821</v>
      </c>
      <c r="FB33" s="151"/>
      <c r="FC33" s="151"/>
      <c r="FD33" s="228" t="str">
        <f t="shared" si="3"/>
        <v/>
      </c>
      <c r="FE33" s="228" t="str">
        <f t="shared" si="4"/>
        <v/>
      </c>
      <c r="FF33" s="228" t="str">
        <f t="shared" si="7"/>
        <v/>
      </c>
      <c r="FG33" s="228" t="str">
        <f t="shared" si="0"/>
        <v/>
      </c>
      <c r="FH33" s="243" t="s">
        <v>1228</v>
      </c>
      <c r="FI33" s="250" t="s">
        <v>1228</v>
      </c>
      <c r="FJ33" s="250" t="s">
        <v>1228</v>
      </c>
      <c r="FK33" s="250" t="s">
        <v>1228</v>
      </c>
      <c r="FL33" s="250" t="s">
        <v>1228</v>
      </c>
      <c r="FM33" s="250" t="s">
        <v>1228</v>
      </c>
      <c r="FN33" s="250" t="s">
        <v>1228</v>
      </c>
      <c r="FO33" s="251">
        <f t="shared" si="5"/>
        <v>0</v>
      </c>
      <c r="FP33" s="250" t="s">
        <v>1228</v>
      </c>
      <c r="FQ33" s="228"/>
      <c r="FR33" s="34"/>
    </row>
    <row r="34" spans="1:174">
      <c r="A34" s="243" t="s">
        <v>1054</v>
      </c>
      <c r="B34" s="243"/>
      <c r="C34" s="243"/>
      <c r="D34" s="244"/>
      <c r="E34" s="245">
        <f t="shared" si="6"/>
        <v>0</v>
      </c>
      <c r="F34" s="246">
        <f>【お客さま入力用】申込フォーム!$D$6</f>
        <v>0</v>
      </c>
      <c r="G34" s="228">
        <f>【お客さま入力用】申込フォーム!H43</f>
        <v>0</v>
      </c>
      <c r="H34" s="151" t="s">
        <v>1029</v>
      </c>
      <c r="I34" s="298">
        <f>【お客さま入力用】申込フォーム!O43</f>
        <v>0</v>
      </c>
      <c r="J34" s="228">
        <f>【お客さま入力用】申込フォーム!AO43</f>
        <v>0</v>
      </c>
      <c r="K34" s="151"/>
      <c r="L34" s="243"/>
      <c r="M34" s="243"/>
      <c r="N34" s="243"/>
      <c r="O34" s="243" t="s">
        <v>823</v>
      </c>
      <c r="P34" s="243" t="s">
        <v>1032</v>
      </c>
      <c r="Q34" s="243" t="s">
        <v>824</v>
      </c>
      <c r="R34" s="243"/>
      <c r="S34" s="243" t="s">
        <v>825</v>
      </c>
      <c r="T34" s="243" t="s">
        <v>825</v>
      </c>
      <c r="U34" s="243" t="s">
        <v>826</v>
      </c>
      <c r="V34" s="243" t="s">
        <v>827</v>
      </c>
      <c r="W34" s="151"/>
      <c r="X34" s="151" t="s">
        <v>1033</v>
      </c>
      <c r="Y34" s="151"/>
      <c r="Z34" s="151"/>
      <c r="AA34" s="151"/>
      <c r="AB34" s="151"/>
      <c r="AC34" s="151"/>
      <c r="AD34" s="151"/>
      <c r="AE34" s="151" t="s">
        <v>824</v>
      </c>
      <c r="AF34" s="228">
        <f>【お客さま入力用】申込フォーム!F43</f>
        <v>0</v>
      </c>
      <c r="AG34" s="228">
        <f>【お客さま入力用】申込フォーム!E43</f>
        <v>0</v>
      </c>
      <c r="AH34" s="151"/>
      <c r="AI34" s="151"/>
      <c r="AJ34" s="151"/>
      <c r="AK34" s="151"/>
      <c r="AL34" s="151"/>
      <c r="AM34" s="253">
        <f>【お客さま入力用】申込フォーム!J43</f>
        <v>0</v>
      </c>
      <c r="AN34" s="253">
        <f>【お客さま入力用】申込フォーム!K43</f>
        <v>0</v>
      </c>
      <c r="AO34" s="253">
        <f>【お客さま入力用】申込フォーム!L43</f>
        <v>0</v>
      </c>
      <c r="AP34" s="253">
        <f>【お客さま入力用】申込フォーム!AB43</f>
        <v>0</v>
      </c>
      <c r="AQ34" s="253">
        <f>【お客さま入力用】申込フォーム!AC43</f>
        <v>0</v>
      </c>
      <c r="AR34" s="253">
        <f>【お客さま入力用】申込フォーム!AD43</f>
        <v>0</v>
      </c>
      <c r="AS34" s="151"/>
      <c r="AT34" s="253">
        <f>【お客さま入力用】申込フォーム!C43</f>
        <v>0</v>
      </c>
      <c r="AU34" s="151" t="s">
        <v>828</v>
      </c>
      <c r="AV34" s="151" t="s">
        <v>1016</v>
      </c>
      <c r="AW34" s="151"/>
      <c r="AX34" s="151"/>
      <c r="AY34" s="151"/>
      <c r="AZ34" s="151"/>
      <c r="BA34" s="151"/>
      <c r="BB34" s="151"/>
      <c r="BC34" s="151"/>
      <c r="BD34" s="151"/>
      <c r="BE34" s="151"/>
      <c r="BF34" s="228">
        <f>【お客さま入力用】申込フォーム!X43</f>
        <v>0</v>
      </c>
      <c r="BG34" s="228">
        <f>【お客さま入力用】申込フォーム!W43</f>
        <v>0</v>
      </c>
      <c r="BH34" s="151"/>
      <c r="BI34" s="151"/>
      <c r="BJ34" s="253">
        <f>【お客さま入力用】申込フォーム!Y43</f>
        <v>0</v>
      </c>
      <c r="BK34" s="228">
        <f>【お客さま入力用】申込フォーム!AA43</f>
        <v>0</v>
      </c>
      <c r="BL34" s="228">
        <f>【お客さま入力用】申込フォーム!Z43</f>
        <v>0</v>
      </c>
      <c r="BM34" s="151"/>
      <c r="BN34" s="151"/>
      <c r="BO34" s="151"/>
      <c r="BP34" s="151"/>
      <c r="BQ34" s="151"/>
      <c r="BR34" s="151"/>
      <c r="BS34" s="151"/>
      <c r="BT34" s="151"/>
      <c r="BU34" s="151"/>
      <c r="BV34" s="151"/>
      <c r="BW34" s="151"/>
      <c r="BX34" s="151"/>
      <c r="BY34" s="151"/>
      <c r="BZ34" s="151"/>
      <c r="CA34" s="151"/>
      <c r="CB34" s="151"/>
      <c r="CC34" s="151"/>
      <c r="CD34" s="151"/>
      <c r="CE34" s="151"/>
      <c r="CF34" s="151"/>
      <c r="CG34" s="151"/>
      <c r="CH34" s="151"/>
      <c r="CI34" s="151"/>
      <c r="CJ34" s="151"/>
      <c r="CK34" s="151"/>
      <c r="CL34" s="151"/>
      <c r="CM34" s="151"/>
      <c r="CN34" s="151"/>
      <c r="CO34" s="151"/>
      <c r="CP34" s="151"/>
      <c r="CQ34" s="228" t="str">
        <f>IF(【お客さま入力用】申込フォーム!N43="","",VLOOKUP(【お客さま入力用】申込フォーム!N43,'業種コード表（高圧以上）'!$C$3:$D$72,2))</f>
        <v/>
      </c>
      <c r="CR34" s="247" t="s">
        <v>1228</v>
      </c>
      <c r="CS34" s="151"/>
      <c r="CT34" s="151"/>
      <c r="CU34" s="151"/>
      <c r="CV34" s="151"/>
      <c r="CW34" s="151"/>
      <c r="CX34" s="151"/>
      <c r="CY34" s="151"/>
      <c r="CZ34" s="151"/>
      <c r="DA34" s="151"/>
      <c r="DB34" s="151"/>
      <c r="DC34" s="151"/>
      <c r="DD34" s="151" t="s">
        <v>824</v>
      </c>
      <c r="DE34" s="151"/>
      <c r="DF34" s="151" t="s">
        <v>823</v>
      </c>
      <c r="DG34" s="151"/>
      <c r="DH34" s="151"/>
      <c r="DI34" s="151"/>
      <c r="DJ34" s="151"/>
      <c r="DK34" s="151"/>
      <c r="DL34" s="151"/>
      <c r="DM34" s="151"/>
      <c r="DN34" s="151"/>
      <c r="DO34" s="151"/>
      <c r="DP34" s="151"/>
      <c r="DQ34" s="253">
        <f>【お客さま入力用】申込フォーム!G43</f>
        <v>0</v>
      </c>
      <c r="DR34" s="151"/>
      <c r="DS34" s="228">
        <f>【お客さま入力用】申込フォーム!H43</f>
        <v>0</v>
      </c>
      <c r="DT34" s="151"/>
      <c r="DU34" s="151"/>
      <c r="DV34" s="151"/>
      <c r="DW34" s="151"/>
      <c r="DX34" s="151" t="s">
        <v>823</v>
      </c>
      <c r="DY34" s="151" t="s">
        <v>823</v>
      </c>
      <c r="DZ34" s="151"/>
      <c r="EA34" s="151"/>
      <c r="EB34" s="151"/>
      <c r="EC34" s="151" t="s">
        <v>1016</v>
      </c>
      <c r="ED34" s="151"/>
      <c r="EE34" s="228" t="str">
        <f t="shared" si="1"/>
        <v>ZH</v>
      </c>
      <c r="EF34" s="151" t="s">
        <v>1017</v>
      </c>
      <c r="EG34" s="151"/>
      <c r="EH34" s="248" t="str">
        <f t="shared" si="2"/>
        <v/>
      </c>
      <c r="EI34" s="228">
        <f>【お客さま入力用】申込フォーム!P43</f>
        <v>0</v>
      </c>
      <c r="EJ34" s="151"/>
      <c r="EK34" s="151"/>
      <c r="EL34" s="151"/>
      <c r="EM34" s="151"/>
      <c r="EN34" s="151"/>
      <c r="EO34" s="151"/>
      <c r="EP34" s="151"/>
      <c r="EQ34" s="228">
        <f>IF(【お客さま入力用】申込フォーム!AE43="口座振替","口振",【お客さま入力用】申込フォーム!AE43)</f>
        <v>0</v>
      </c>
      <c r="ER34" s="228" t="str">
        <f>IF($EQ34&lt;&gt;"口振","",【お客さま入力用】申込フォーム!AF43)</f>
        <v/>
      </c>
      <c r="ES34" s="228" t="str">
        <f>IF($EQ34&lt;&gt;"口振","",【お客さま入力用】申込フォーム!AG43)</f>
        <v/>
      </c>
      <c r="ET34" s="228" t="str">
        <f>IF($EQ34&lt;&gt;"口振","",【お客さま入力用】申込フォーム!AH43)</f>
        <v/>
      </c>
      <c r="EU34" s="228" t="str">
        <f>IF($EQ34&lt;&gt;"口振","",【お客さま入力用】申込フォーム!AI43)</f>
        <v/>
      </c>
      <c r="EV34" s="151"/>
      <c r="EW34" s="151"/>
      <c r="EX34" s="249"/>
      <c r="EY34" s="151"/>
      <c r="EZ34" s="151"/>
      <c r="FA34" s="151" t="s">
        <v>821</v>
      </c>
      <c r="FB34" s="151"/>
      <c r="FC34" s="151"/>
      <c r="FD34" s="228" t="str">
        <f t="shared" si="3"/>
        <v/>
      </c>
      <c r="FE34" s="228" t="str">
        <f t="shared" si="4"/>
        <v/>
      </c>
      <c r="FF34" s="228" t="str">
        <f t="shared" si="7"/>
        <v/>
      </c>
      <c r="FG34" s="228" t="str">
        <f t="shared" si="0"/>
        <v/>
      </c>
      <c r="FH34" s="243" t="s">
        <v>1228</v>
      </c>
      <c r="FI34" s="250" t="s">
        <v>1228</v>
      </c>
      <c r="FJ34" s="250" t="s">
        <v>1228</v>
      </c>
      <c r="FK34" s="250" t="s">
        <v>1228</v>
      </c>
      <c r="FL34" s="250" t="s">
        <v>1228</v>
      </c>
      <c r="FM34" s="250" t="s">
        <v>1228</v>
      </c>
      <c r="FN34" s="250" t="s">
        <v>1228</v>
      </c>
      <c r="FO34" s="251">
        <f t="shared" si="5"/>
        <v>0</v>
      </c>
      <c r="FP34" s="250" t="s">
        <v>1228</v>
      </c>
      <c r="FQ34" s="228"/>
      <c r="FR34" s="34"/>
    </row>
    <row r="35" spans="1:174">
      <c r="A35" s="243" t="s">
        <v>1055</v>
      </c>
      <c r="B35" s="243"/>
      <c r="C35" s="243"/>
      <c r="D35" s="244"/>
      <c r="E35" s="245">
        <f t="shared" si="6"/>
        <v>0</v>
      </c>
      <c r="F35" s="246">
        <f>【お客さま入力用】申込フォーム!$D$6</f>
        <v>0</v>
      </c>
      <c r="G35" s="228">
        <f>【お客さま入力用】申込フォーム!H44</f>
        <v>0</v>
      </c>
      <c r="H35" s="151" t="s">
        <v>1029</v>
      </c>
      <c r="I35" s="298">
        <f>【お客さま入力用】申込フォーム!O44</f>
        <v>0</v>
      </c>
      <c r="J35" s="228">
        <f>【お客さま入力用】申込フォーム!AO44</f>
        <v>0</v>
      </c>
      <c r="K35" s="151"/>
      <c r="L35" s="243"/>
      <c r="M35" s="243"/>
      <c r="N35" s="243"/>
      <c r="O35" s="243" t="s">
        <v>823</v>
      </c>
      <c r="P35" s="243" t="s">
        <v>1032</v>
      </c>
      <c r="Q35" s="243" t="s">
        <v>824</v>
      </c>
      <c r="R35" s="243"/>
      <c r="S35" s="243" t="s">
        <v>825</v>
      </c>
      <c r="T35" s="243" t="s">
        <v>825</v>
      </c>
      <c r="U35" s="243" t="s">
        <v>826</v>
      </c>
      <c r="V35" s="243" t="s">
        <v>827</v>
      </c>
      <c r="W35" s="151"/>
      <c r="X35" s="151" t="s">
        <v>1033</v>
      </c>
      <c r="Y35" s="151"/>
      <c r="Z35" s="151"/>
      <c r="AA35" s="151"/>
      <c r="AB35" s="151"/>
      <c r="AC35" s="151"/>
      <c r="AD35" s="151"/>
      <c r="AE35" s="151" t="s">
        <v>824</v>
      </c>
      <c r="AF35" s="228">
        <f>【お客さま入力用】申込フォーム!F44</f>
        <v>0</v>
      </c>
      <c r="AG35" s="228">
        <f>【お客さま入力用】申込フォーム!E44</f>
        <v>0</v>
      </c>
      <c r="AH35" s="151"/>
      <c r="AI35" s="151"/>
      <c r="AJ35" s="151"/>
      <c r="AK35" s="151"/>
      <c r="AL35" s="151"/>
      <c r="AM35" s="253">
        <f>【お客さま入力用】申込フォーム!J44</f>
        <v>0</v>
      </c>
      <c r="AN35" s="253">
        <f>【お客さま入力用】申込フォーム!K44</f>
        <v>0</v>
      </c>
      <c r="AO35" s="253">
        <f>【お客さま入力用】申込フォーム!L44</f>
        <v>0</v>
      </c>
      <c r="AP35" s="253">
        <f>【お客さま入力用】申込フォーム!AB44</f>
        <v>0</v>
      </c>
      <c r="AQ35" s="253">
        <f>【お客さま入力用】申込フォーム!AC44</f>
        <v>0</v>
      </c>
      <c r="AR35" s="253">
        <f>【お客さま入力用】申込フォーム!AD44</f>
        <v>0</v>
      </c>
      <c r="AS35" s="151"/>
      <c r="AT35" s="253">
        <f>【お客さま入力用】申込フォーム!C44</f>
        <v>0</v>
      </c>
      <c r="AU35" s="151" t="s">
        <v>828</v>
      </c>
      <c r="AV35" s="151" t="s">
        <v>1016</v>
      </c>
      <c r="AW35" s="151"/>
      <c r="AX35" s="151"/>
      <c r="AY35" s="151"/>
      <c r="AZ35" s="151"/>
      <c r="BA35" s="151"/>
      <c r="BB35" s="151"/>
      <c r="BC35" s="151"/>
      <c r="BD35" s="151"/>
      <c r="BE35" s="151"/>
      <c r="BF35" s="228">
        <f>【お客さま入力用】申込フォーム!X44</f>
        <v>0</v>
      </c>
      <c r="BG35" s="228">
        <f>【お客さま入力用】申込フォーム!W44</f>
        <v>0</v>
      </c>
      <c r="BH35" s="151"/>
      <c r="BI35" s="151"/>
      <c r="BJ35" s="253">
        <f>【お客さま入力用】申込フォーム!Y44</f>
        <v>0</v>
      </c>
      <c r="BK35" s="228">
        <f>【お客さま入力用】申込フォーム!AA44</f>
        <v>0</v>
      </c>
      <c r="BL35" s="228">
        <f>【お客さま入力用】申込フォーム!Z44</f>
        <v>0</v>
      </c>
      <c r="BM35" s="151"/>
      <c r="BN35" s="151"/>
      <c r="BO35" s="151"/>
      <c r="BP35" s="151"/>
      <c r="BQ35" s="151"/>
      <c r="BR35" s="151"/>
      <c r="BS35" s="151"/>
      <c r="BT35" s="151"/>
      <c r="BU35" s="151"/>
      <c r="BV35" s="151"/>
      <c r="BW35" s="151"/>
      <c r="BX35" s="151"/>
      <c r="BY35" s="151"/>
      <c r="BZ35" s="151"/>
      <c r="CA35" s="151"/>
      <c r="CB35" s="151"/>
      <c r="CC35" s="151"/>
      <c r="CD35" s="151"/>
      <c r="CE35" s="151"/>
      <c r="CF35" s="151"/>
      <c r="CG35" s="151"/>
      <c r="CH35" s="151"/>
      <c r="CI35" s="151"/>
      <c r="CJ35" s="151"/>
      <c r="CK35" s="151"/>
      <c r="CL35" s="151"/>
      <c r="CM35" s="151"/>
      <c r="CN35" s="151"/>
      <c r="CO35" s="151"/>
      <c r="CP35" s="151"/>
      <c r="CQ35" s="228" t="str">
        <f>IF(【お客さま入力用】申込フォーム!N44="","",VLOOKUP(【お客さま入力用】申込フォーム!N44,'業種コード表（高圧以上）'!$C$3:$D$72,2))</f>
        <v/>
      </c>
      <c r="CR35" s="247" t="s">
        <v>1228</v>
      </c>
      <c r="CS35" s="151"/>
      <c r="CT35" s="151"/>
      <c r="CU35" s="151"/>
      <c r="CV35" s="151"/>
      <c r="CW35" s="151"/>
      <c r="CX35" s="151"/>
      <c r="CY35" s="151"/>
      <c r="CZ35" s="151"/>
      <c r="DA35" s="151"/>
      <c r="DB35" s="151"/>
      <c r="DC35" s="151"/>
      <c r="DD35" s="151" t="s">
        <v>824</v>
      </c>
      <c r="DE35" s="151"/>
      <c r="DF35" s="151" t="s">
        <v>823</v>
      </c>
      <c r="DG35" s="151"/>
      <c r="DH35" s="151"/>
      <c r="DI35" s="151"/>
      <c r="DJ35" s="151"/>
      <c r="DK35" s="151"/>
      <c r="DL35" s="151"/>
      <c r="DM35" s="151"/>
      <c r="DN35" s="151"/>
      <c r="DO35" s="151"/>
      <c r="DP35" s="151"/>
      <c r="DQ35" s="253">
        <f>【お客さま入力用】申込フォーム!G44</f>
        <v>0</v>
      </c>
      <c r="DR35" s="151"/>
      <c r="DS35" s="228">
        <f>【お客さま入力用】申込フォーム!H44</f>
        <v>0</v>
      </c>
      <c r="DT35" s="151"/>
      <c r="DU35" s="151"/>
      <c r="DV35" s="151"/>
      <c r="DW35" s="151"/>
      <c r="DX35" s="151" t="s">
        <v>823</v>
      </c>
      <c r="DY35" s="151" t="s">
        <v>823</v>
      </c>
      <c r="DZ35" s="151"/>
      <c r="EA35" s="151"/>
      <c r="EB35" s="151"/>
      <c r="EC35" s="151" t="s">
        <v>1016</v>
      </c>
      <c r="ED35" s="151"/>
      <c r="EE35" s="228" t="str">
        <f t="shared" si="1"/>
        <v>ZH</v>
      </c>
      <c r="EF35" s="151" t="s">
        <v>1017</v>
      </c>
      <c r="EG35" s="151"/>
      <c r="EH35" s="248" t="str">
        <f t="shared" si="2"/>
        <v/>
      </c>
      <c r="EI35" s="228">
        <f>【お客さま入力用】申込フォーム!P44</f>
        <v>0</v>
      </c>
      <c r="EJ35" s="151"/>
      <c r="EK35" s="151"/>
      <c r="EL35" s="151"/>
      <c r="EM35" s="151"/>
      <c r="EN35" s="151"/>
      <c r="EO35" s="151"/>
      <c r="EP35" s="151"/>
      <c r="EQ35" s="228">
        <f>IF(【お客さま入力用】申込フォーム!AE44="口座振替","口振",【お客さま入力用】申込フォーム!AE44)</f>
        <v>0</v>
      </c>
      <c r="ER35" s="228" t="str">
        <f>IF($EQ35&lt;&gt;"口振","",【お客さま入力用】申込フォーム!AF44)</f>
        <v/>
      </c>
      <c r="ES35" s="228" t="str">
        <f>IF($EQ35&lt;&gt;"口振","",【お客さま入力用】申込フォーム!AG44)</f>
        <v/>
      </c>
      <c r="ET35" s="228" t="str">
        <f>IF($EQ35&lt;&gt;"口振","",【お客さま入力用】申込フォーム!AH44)</f>
        <v/>
      </c>
      <c r="EU35" s="228" t="str">
        <f>IF($EQ35&lt;&gt;"口振","",【お客さま入力用】申込フォーム!AI44)</f>
        <v/>
      </c>
      <c r="EV35" s="151"/>
      <c r="EW35" s="151"/>
      <c r="EX35" s="249"/>
      <c r="EY35" s="151"/>
      <c r="EZ35" s="151"/>
      <c r="FA35" s="151" t="s">
        <v>821</v>
      </c>
      <c r="FB35" s="151"/>
      <c r="FC35" s="151"/>
      <c r="FD35" s="228" t="str">
        <f t="shared" si="3"/>
        <v/>
      </c>
      <c r="FE35" s="228" t="str">
        <f t="shared" si="4"/>
        <v/>
      </c>
      <c r="FF35" s="228" t="str">
        <f t="shared" si="7"/>
        <v/>
      </c>
      <c r="FG35" s="228" t="str">
        <f t="shared" si="0"/>
        <v/>
      </c>
      <c r="FH35" s="243" t="s">
        <v>1228</v>
      </c>
      <c r="FI35" s="250" t="s">
        <v>1228</v>
      </c>
      <c r="FJ35" s="250" t="s">
        <v>1228</v>
      </c>
      <c r="FK35" s="250" t="s">
        <v>1228</v>
      </c>
      <c r="FL35" s="250" t="s">
        <v>1228</v>
      </c>
      <c r="FM35" s="250" t="s">
        <v>1228</v>
      </c>
      <c r="FN35" s="250" t="s">
        <v>1228</v>
      </c>
      <c r="FO35" s="251">
        <f t="shared" si="5"/>
        <v>0</v>
      </c>
      <c r="FP35" s="250" t="s">
        <v>1228</v>
      </c>
      <c r="FQ35" s="228"/>
      <c r="FR35" s="34"/>
    </row>
    <row r="36" spans="1:174">
      <c r="A36" s="243" t="s">
        <v>1056</v>
      </c>
      <c r="B36" s="243"/>
      <c r="C36" s="243"/>
      <c r="D36" s="244"/>
      <c r="E36" s="245">
        <f t="shared" si="6"/>
        <v>0</v>
      </c>
      <c r="F36" s="246">
        <f>【お客さま入力用】申込フォーム!$D$6</f>
        <v>0</v>
      </c>
      <c r="G36" s="228">
        <f>【お客さま入力用】申込フォーム!H45</f>
        <v>0</v>
      </c>
      <c r="H36" s="151" t="s">
        <v>1029</v>
      </c>
      <c r="I36" s="298">
        <f>【お客さま入力用】申込フォーム!O45</f>
        <v>0</v>
      </c>
      <c r="J36" s="228">
        <f>【お客さま入力用】申込フォーム!AO45</f>
        <v>0</v>
      </c>
      <c r="K36" s="151"/>
      <c r="L36" s="243"/>
      <c r="M36" s="243"/>
      <c r="N36" s="243"/>
      <c r="O36" s="243" t="s">
        <v>823</v>
      </c>
      <c r="P36" s="243" t="s">
        <v>1032</v>
      </c>
      <c r="Q36" s="243" t="s">
        <v>824</v>
      </c>
      <c r="R36" s="243"/>
      <c r="S36" s="243" t="s">
        <v>825</v>
      </c>
      <c r="T36" s="243" t="s">
        <v>825</v>
      </c>
      <c r="U36" s="243" t="s">
        <v>826</v>
      </c>
      <c r="V36" s="243" t="s">
        <v>827</v>
      </c>
      <c r="W36" s="151"/>
      <c r="X36" s="151" t="s">
        <v>1033</v>
      </c>
      <c r="Y36" s="151"/>
      <c r="Z36" s="151"/>
      <c r="AA36" s="151"/>
      <c r="AB36" s="151"/>
      <c r="AC36" s="151"/>
      <c r="AD36" s="151"/>
      <c r="AE36" s="151" t="s">
        <v>824</v>
      </c>
      <c r="AF36" s="228">
        <f>【お客さま入力用】申込フォーム!F45</f>
        <v>0</v>
      </c>
      <c r="AG36" s="228">
        <f>【お客さま入力用】申込フォーム!E45</f>
        <v>0</v>
      </c>
      <c r="AH36" s="151"/>
      <c r="AI36" s="151"/>
      <c r="AJ36" s="151"/>
      <c r="AK36" s="151"/>
      <c r="AL36" s="151"/>
      <c r="AM36" s="253">
        <f>【お客さま入力用】申込フォーム!J45</f>
        <v>0</v>
      </c>
      <c r="AN36" s="253">
        <f>【お客さま入力用】申込フォーム!K45</f>
        <v>0</v>
      </c>
      <c r="AO36" s="253">
        <f>【お客さま入力用】申込フォーム!L45</f>
        <v>0</v>
      </c>
      <c r="AP36" s="253">
        <f>【お客さま入力用】申込フォーム!AB45</f>
        <v>0</v>
      </c>
      <c r="AQ36" s="253">
        <f>【お客さま入力用】申込フォーム!AC45</f>
        <v>0</v>
      </c>
      <c r="AR36" s="253">
        <f>【お客さま入力用】申込フォーム!AD45</f>
        <v>0</v>
      </c>
      <c r="AS36" s="151"/>
      <c r="AT36" s="253">
        <f>【お客さま入力用】申込フォーム!C45</f>
        <v>0</v>
      </c>
      <c r="AU36" s="151" t="s">
        <v>828</v>
      </c>
      <c r="AV36" s="151" t="s">
        <v>1016</v>
      </c>
      <c r="AW36" s="151"/>
      <c r="AX36" s="151"/>
      <c r="AY36" s="151"/>
      <c r="AZ36" s="151"/>
      <c r="BA36" s="151"/>
      <c r="BB36" s="151"/>
      <c r="BC36" s="151"/>
      <c r="BD36" s="151"/>
      <c r="BE36" s="151"/>
      <c r="BF36" s="228">
        <f>【お客さま入力用】申込フォーム!X45</f>
        <v>0</v>
      </c>
      <c r="BG36" s="228">
        <f>【お客さま入力用】申込フォーム!W45</f>
        <v>0</v>
      </c>
      <c r="BH36" s="151"/>
      <c r="BI36" s="151"/>
      <c r="BJ36" s="253">
        <f>【お客さま入力用】申込フォーム!Y45</f>
        <v>0</v>
      </c>
      <c r="BK36" s="228">
        <f>【お客さま入力用】申込フォーム!AA45</f>
        <v>0</v>
      </c>
      <c r="BL36" s="228">
        <f>【お客さま入力用】申込フォーム!Z45</f>
        <v>0</v>
      </c>
      <c r="BM36" s="151"/>
      <c r="BN36" s="151"/>
      <c r="BO36" s="151"/>
      <c r="BP36" s="151"/>
      <c r="BQ36" s="151"/>
      <c r="BR36" s="151"/>
      <c r="BS36" s="151"/>
      <c r="BT36" s="151"/>
      <c r="BU36" s="151"/>
      <c r="BV36" s="151"/>
      <c r="BW36" s="151"/>
      <c r="BX36" s="151"/>
      <c r="BY36" s="151"/>
      <c r="BZ36" s="151"/>
      <c r="CA36" s="151"/>
      <c r="CB36" s="151"/>
      <c r="CC36" s="151"/>
      <c r="CD36" s="151"/>
      <c r="CE36" s="151"/>
      <c r="CF36" s="151"/>
      <c r="CG36" s="151"/>
      <c r="CH36" s="151"/>
      <c r="CI36" s="151"/>
      <c r="CJ36" s="151"/>
      <c r="CK36" s="151"/>
      <c r="CL36" s="151"/>
      <c r="CM36" s="151"/>
      <c r="CN36" s="151"/>
      <c r="CO36" s="151"/>
      <c r="CP36" s="151"/>
      <c r="CQ36" s="228" t="str">
        <f>IF(【お客さま入力用】申込フォーム!N45="","",VLOOKUP(【お客さま入力用】申込フォーム!N45,'業種コード表（高圧以上）'!$C$3:$D$72,2))</f>
        <v/>
      </c>
      <c r="CR36" s="247" t="s">
        <v>1228</v>
      </c>
      <c r="CS36" s="151"/>
      <c r="CT36" s="151"/>
      <c r="CU36" s="151"/>
      <c r="CV36" s="151"/>
      <c r="CW36" s="151"/>
      <c r="CX36" s="151"/>
      <c r="CY36" s="151"/>
      <c r="CZ36" s="151"/>
      <c r="DA36" s="151"/>
      <c r="DB36" s="151"/>
      <c r="DC36" s="151"/>
      <c r="DD36" s="151" t="s">
        <v>824</v>
      </c>
      <c r="DE36" s="151"/>
      <c r="DF36" s="151" t="s">
        <v>823</v>
      </c>
      <c r="DG36" s="151"/>
      <c r="DH36" s="151"/>
      <c r="DI36" s="151"/>
      <c r="DJ36" s="151"/>
      <c r="DK36" s="151"/>
      <c r="DL36" s="151"/>
      <c r="DM36" s="151"/>
      <c r="DN36" s="151"/>
      <c r="DO36" s="151"/>
      <c r="DP36" s="151"/>
      <c r="DQ36" s="253">
        <f>【お客さま入力用】申込フォーム!G45</f>
        <v>0</v>
      </c>
      <c r="DR36" s="151"/>
      <c r="DS36" s="228">
        <f>【お客さま入力用】申込フォーム!H45</f>
        <v>0</v>
      </c>
      <c r="DT36" s="151"/>
      <c r="DU36" s="151"/>
      <c r="DV36" s="151"/>
      <c r="DW36" s="151"/>
      <c r="DX36" s="151" t="s">
        <v>823</v>
      </c>
      <c r="DY36" s="151" t="s">
        <v>823</v>
      </c>
      <c r="DZ36" s="151"/>
      <c r="EA36" s="151"/>
      <c r="EB36" s="151"/>
      <c r="EC36" s="151" t="s">
        <v>1016</v>
      </c>
      <c r="ED36" s="151"/>
      <c r="EE36" s="228" t="str">
        <f t="shared" si="1"/>
        <v>ZH</v>
      </c>
      <c r="EF36" s="151" t="s">
        <v>1017</v>
      </c>
      <c r="EG36" s="151"/>
      <c r="EH36" s="248" t="str">
        <f t="shared" si="2"/>
        <v/>
      </c>
      <c r="EI36" s="228">
        <f>【お客さま入力用】申込フォーム!P45</f>
        <v>0</v>
      </c>
      <c r="EJ36" s="151"/>
      <c r="EK36" s="151"/>
      <c r="EL36" s="151"/>
      <c r="EM36" s="151"/>
      <c r="EN36" s="151"/>
      <c r="EO36" s="151"/>
      <c r="EP36" s="151"/>
      <c r="EQ36" s="228">
        <f>IF(【お客さま入力用】申込フォーム!AE45="口座振替","口振",【お客さま入力用】申込フォーム!AE45)</f>
        <v>0</v>
      </c>
      <c r="ER36" s="228" t="str">
        <f>IF($EQ36&lt;&gt;"口振","",【お客さま入力用】申込フォーム!AF45)</f>
        <v/>
      </c>
      <c r="ES36" s="228" t="str">
        <f>IF($EQ36&lt;&gt;"口振","",【お客さま入力用】申込フォーム!AG45)</f>
        <v/>
      </c>
      <c r="ET36" s="228" t="str">
        <f>IF($EQ36&lt;&gt;"口振","",【お客さま入力用】申込フォーム!AH45)</f>
        <v/>
      </c>
      <c r="EU36" s="228" t="str">
        <f>IF($EQ36&lt;&gt;"口振","",【お客さま入力用】申込フォーム!AI45)</f>
        <v/>
      </c>
      <c r="EV36" s="151"/>
      <c r="EW36" s="151"/>
      <c r="EX36" s="249"/>
      <c r="EY36" s="151"/>
      <c r="EZ36" s="151"/>
      <c r="FA36" s="151" t="s">
        <v>821</v>
      </c>
      <c r="FB36" s="151"/>
      <c r="FC36" s="151"/>
      <c r="FD36" s="228" t="str">
        <f t="shared" si="3"/>
        <v/>
      </c>
      <c r="FE36" s="228" t="str">
        <f t="shared" si="4"/>
        <v/>
      </c>
      <c r="FF36" s="228" t="str">
        <f t="shared" si="7"/>
        <v/>
      </c>
      <c r="FG36" s="228" t="str">
        <f t="shared" si="0"/>
        <v/>
      </c>
      <c r="FH36" s="243" t="s">
        <v>1228</v>
      </c>
      <c r="FI36" s="250" t="s">
        <v>1228</v>
      </c>
      <c r="FJ36" s="250" t="s">
        <v>1228</v>
      </c>
      <c r="FK36" s="250" t="s">
        <v>1228</v>
      </c>
      <c r="FL36" s="250" t="s">
        <v>1228</v>
      </c>
      <c r="FM36" s="250" t="s">
        <v>1228</v>
      </c>
      <c r="FN36" s="250" t="s">
        <v>1228</v>
      </c>
      <c r="FO36" s="251">
        <f t="shared" si="5"/>
        <v>0</v>
      </c>
      <c r="FP36" s="250" t="s">
        <v>1228</v>
      </c>
      <c r="FQ36" s="228"/>
      <c r="FR36" s="34"/>
    </row>
    <row r="37" spans="1:174">
      <c r="A37" s="243" t="s">
        <v>1057</v>
      </c>
      <c r="B37" s="243"/>
      <c r="C37" s="243"/>
      <c r="D37" s="244"/>
      <c r="E37" s="245">
        <f t="shared" si="6"/>
        <v>0</v>
      </c>
      <c r="F37" s="246">
        <f>【お客さま入力用】申込フォーム!$D$6</f>
        <v>0</v>
      </c>
      <c r="G37" s="228">
        <f>【お客さま入力用】申込フォーム!H46</f>
        <v>0</v>
      </c>
      <c r="H37" s="151" t="s">
        <v>1029</v>
      </c>
      <c r="I37" s="298">
        <f>【お客さま入力用】申込フォーム!O46</f>
        <v>0</v>
      </c>
      <c r="J37" s="228">
        <f>【お客さま入力用】申込フォーム!AO46</f>
        <v>0</v>
      </c>
      <c r="K37" s="151"/>
      <c r="L37" s="243"/>
      <c r="M37" s="243"/>
      <c r="N37" s="243"/>
      <c r="O37" s="243" t="s">
        <v>823</v>
      </c>
      <c r="P37" s="243" t="s">
        <v>1032</v>
      </c>
      <c r="Q37" s="243" t="s">
        <v>824</v>
      </c>
      <c r="R37" s="243"/>
      <c r="S37" s="243" t="s">
        <v>825</v>
      </c>
      <c r="T37" s="243" t="s">
        <v>825</v>
      </c>
      <c r="U37" s="243" t="s">
        <v>826</v>
      </c>
      <c r="V37" s="243" t="s">
        <v>827</v>
      </c>
      <c r="W37" s="151"/>
      <c r="X37" s="151" t="s">
        <v>1033</v>
      </c>
      <c r="Y37" s="151"/>
      <c r="Z37" s="151"/>
      <c r="AA37" s="151"/>
      <c r="AB37" s="151"/>
      <c r="AC37" s="151"/>
      <c r="AD37" s="151"/>
      <c r="AE37" s="151" t="s">
        <v>824</v>
      </c>
      <c r="AF37" s="228">
        <f>【お客さま入力用】申込フォーム!F46</f>
        <v>0</v>
      </c>
      <c r="AG37" s="228">
        <f>【お客さま入力用】申込フォーム!E46</f>
        <v>0</v>
      </c>
      <c r="AH37" s="151"/>
      <c r="AI37" s="151"/>
      <c r="AJ37" s="151"/>
      <c r="AK37" s="151"/>
      <c r="AL37" s="151"/>
      <c r="AM37" s="253">
        <f>【お客さま入力用】申込フォーム!J46</f>
        <v>0</v>
      </c>
      <c r="AN37" s="253">
        <f>【お客さま入力用】申込フォーム!K46</f>
        <v>0</v>
      </c>
      <c r="AO37" s="253">
        <f>【お客さま入力用】申込フォーム!L46</f>
        <v>0</v>
      </c>
      <c r="AP37" s="253">
        <f>【お客さま入力用】申込フォーム!AB46</f>
        <v>0</v>
      </c>
      <c r="AQ37" s="253">
        <f>【お客さま入力用】申込フォーム!AC46</f>
        <v>0</v>
      </c>
      <c r="AR37" s="253">
        <f>【お客さま入力用】申込フォーム!AD46</f>
        <v>0</v>
      </c>
      <c r="AS37" s="151"/>
      <c r="AT37" s="253">
        <f>【お客さま入力用】申込フォーム!C46</f>
        <v>0</v>
      </c>
      <c r="AU37" s="151" t="s">
        <v>828</v>
      </c>
      <c r="AV37" s="151" t="s">
        <v>1016</v>
      </c>
      <c r="AW37" s="151"/>
      <c r="AX37" s="151"/>
      <c r="AY37" s="151"/>
      <c r="AZ37" s="151"/>
      <c r="BA37" s="151"/>
      <c r="BB37" s="151"/>
      <c r="BC37" s="151"/>
      <c r="BD37" s="151"/>
      <c r="BE37" s="151"/>
      <c r="BF37" s="228">
        <f>【お客さま入力用】申込フォーム!X46</f>
        <v>0</v>
      </c>
      <c r="BG37" s="228">
        <f>【お客さま入力用】申込フォーム!W46</f>
        <v>0</v>
      </c>
      <c r="BH37" s="151"/>
      <c r="BI37" s="151"/>
      <c r="BJ37" s="253">
        <f>【お客さま入力用】申込フォーム!Y46</f>
        <v>0</v>
      </c>
      <c r="BK37" s="228">
        <f>【お客さま入力用】申込フォーム!AA46</f>
        <v>0</v>
      </c>
      <c r="BL37" s="228">
        <f>【お客さま入力用】申込フォーム!Z46</f>
        <v>0</v>
      </c>
      <c r="BM37" s="151"/>
      <c r="BN37" s="151"/>
      <c r="BO37" s="151"/>
      <c r="BP37" s="151"/>
      <c r="BQ37" s="151"/>
      <c r="BR37" s="151"/>
      <c r="BS37" s="151"/>
      <c r="BT37" s="151"/>
      <c r="BU37" s="151"/>
      <c r="BV37" s="151"/>
      <c r="BW37" s="151"/>
      <c r="BX37" s="151"/>
      <c r="BY37" s="151"/>
      <c r="BZ37" s="151"/>
      <c r="CA37" s="151"/>
      <c r="CB37" s="151"/>
      <c r="CC37" s="151"/>
      <c r="CD37" s="151"/>
      <c r="CE37" s="151"/>
      <c r="CF37" s="151"/>
      <c r="CG37" s="151"/>
      <c r="CH37" s="151"/>
      <c r="CI37" s="151"/>
      <c r="CJ37" s="151"/>
      <c r="CK37" s="151"/>
      <c r="CL37" s="151"/>
      <c r="CM37" s="151"/>
      <c r="CN37" s="151"/>
      <c r="CO37" s="151"/>
      <c r="CP37" s="151"/>
      <c r="CQ37" s="228" t="str">
        <f>IF(【お客さま入力用】申込フォーム!N46="","",VLOOKUP(【お客さま入力用】申込フォーム!N46,'業種コード表（高圧以上）'!$C$3:$D$72,2))</f>
        <v/>
      </c>
      <c r="CR37" s="247" t="s">
        <v>1228</v>
      </c>
      <c r="CS37" s="151"/>
      <c r="CT37" s="151"/>
      <c r="CU37" s="151"/>
      <c r="CV37" s="151"/>
      <c r="CW37" s="151"/>
      <c r="CX37" s="151"/>
      <c r="CY37" s="151"/>
      <c r="CZ37" s="151"/>
      <c r="DA37" s="151"/>
      <c r="DB37" s="151"/>
      <c r="DC37" s="151"/>
      <c r="DD37" s="151" t="s">
        <v>824</v>
      </c>
      <c r="DE37" s="151"/>
      <c r="DF37" s="151" t="s">
        <v>823</v>
      </c>
      <c r="DG37" s="151"/>
      <c r="DH37" s="151"/>
      <c r="DI37" s="151"/>
      <c r="DJ37" s="151"/>
      <c r="DK37" s="151"/>
      <c r="DL37" s="151"/>
      <c r="DM37" s="151"/>
      <c r="DN37" s="151"/>
      <c r="DO37" s="151"/>
      <c r="DP37" s="151"/>
      <c r="DQ37" s="253">
        <f>【お客さま入力用】申込フォーム!G46</f>
        <v>0</v>
      </c>
      <c r="DR37" s="151"/>
      <c r="DS37" s="228">
        <f>【お客さま入力用】申込フォーム!H46</f>
        <v>0</v>
      </c>
      <c r="DT37" s="151"/>
      <c r="DU37" s="151"/>
      <c r="DV37" s="151"/>
      <c r="DW37" s="151"/>
      <c r="DX37" s="151" t="s">
        <v>823</v>
      </c>
      <c r="DY37" s="151" t="s">
        <v>823</v>
      </c>
      <c r="DZ37" s="151"/>
      <c r="EA37" s="151"/>
      <c r="EB37" s="151"/>
      <c r="EC37" s="151" t="s">
        <v>1016</v>
      </c>
      <c r="ED37" s="151"/>
      <c r="EE37" s="228" t="str">
        <f t="shared" si="1"/>
        <v>ZH</v>
      </c>
      <c r="EF37" s="151" t="s">
        <v>1017</v>
      </c>
      <c r="EG37" s="151"/>
      <c r="EH37" s="248" t="str">
        <f t="shared" si="2"/>
        <v/>
      </c>
      <c r="EI37" s="228">
        <f>【お客さま入力用】申込フォーム!P46</f>
        <v>0</v>
      </c>
      <c r="EJ37" s="151"/>
      <c r="EK37" s="151"/>
      <c r="EL37" s="151"/>
      <c r="EM37" s="151"/>
      <c r="EN37" s="151"/>
      <c r="EO37" s="151"/>
      <c r="EP37" s="151"/>
      <c r="EQ37" s="228">
        <f>IF(【お客さま入力用】申込フォーム!AE46="口座振替","口振",【お客さま入力用】申込フォーム!AE46)</f>
        <v>0</v>
      </c>
      <c r="ER37" s="228" t="str">
        <f>IF($EQ37&lt;&gt;"口振","",【お客さま入力用】申込フォーム!AF46)</f>
        <v/>
      </c>
      <c r="ES37" s="228" t="str">
        <f>IF($EQ37&lt;&gt;"口振","",【お客さま入力用】申込フォーム!AG46)</f>
        <v/>
      </c>
      <c r="ET37" s="228" t="str">
        <f>IF($EQ37&lt;&gt;"口振","",【お客さま入力用】申込フォーム!AH46)</f>
        <v/>
      </c>
      <c r="EU37" s="228" t="str">
        <f>IF($EQ37&lt;&gt;"口振","",【お客さま入力用】申込フォーム!AI46)</f>
        <v/>
      </c>
      <c r="EV37" s="151"/>
      <c r="EW37" s="151"/>
      <c r="EX37" s="249"/>
      <c r="EY37" s="151"/>
      <c r="EZ37" s="151"/>
      <c r="FA37" s="151" t="s">
        <v>821</v>
      </c>
      <c r="FB37" s="151"/>
      <c r="FC37" s="151"/>
      <c r="FD37" s="228" t="str">
        <f t="shared" si="3"/>
        <v/>
      </c>
      <c r="FE37" s="228" t="str">
        <f t="shared" si="4"/>
        <v/>
      </c>
      <c r="FF37" s="228" t="str">
        <f t="shared" si="7"/>
        <v/>
      </c>
      <c r="FG37" s="228" t="str">
        <f t="shared" si="0"/>
        <v/>
      </c>
      <c r="FH37" s="243" t="s">
        <v>1228</v>
      </c>
      <c r="FI37" s="250" t="s">
        <v>1228</v>
      </c>
      <c r="FJ37" s="250" t="s">
        <v>1228</v>
      </c>
      <c r="FK37" s="250" t="s">
        <v>1228</v>
      </c>
      <c r="FL37" s="250" t="s">
        <v>1228</v>
      </c>
      <c r="FM37" s="250" t="s">
        <v>1228</v>
      </c>
      <c r="FN37" s="250" t="s">
        <v>1228</v>
      </c>
      <c r="FO37" s="251">
        <f t="shared" si="5"/>
        <v>0</v>
      </c>
      <c r="FP37" s="250" t="s">
        <v>1228</v>
      </c>
      <c r="FQ37" s="228"/>
      <c r="FR37" s="34"/>
    </row>
    <row r="38" spans="1:174">
      <c r="A38" s="243" t="s">
        <v>1058</v>
      </c>
      <c r="B38" s="243"/>
      <c r="C38" s="243"/>
      <c r="D38" s="244"/>
      <c r="E38" s="245">
        <f t="shared" si="6"/>
        <v>0</v>
      </c>
      <c r="F38" s="246">
        <f>【お客さま入力用】申込フォーム!$D$6</f>
        <v>0</v>
      </c>
      <c r="G38" s="228">
        <f>【お客さま入力用】申込フォーム!H47</f>
        <v>0</v>
      </c>
      <c r="H38" s="151" t="s">
        <v>1029</v>
      </c>
      <c r="I38" s="298">
        <f>【お客さま入力用】申込フォーム!O47</f>
        <v>0</v>
      </c>
      <c r="J38" s="228">
        <f>【お客さま入力用】申込フォーム!AO47</f>
        <v>0</v>
      </c>
      <c r="K38" s="151"/>
      <c r="L38" s="243"/>
      <c r="M38" s="243"/>
      <c r="N38" s="243"/>
      <c r="O38" s="243" t="s">
        <v>823</v>
      </c>
      <c r="P38" s="243" t="s">
        <v>1032</v>
      </c>
      <c r="Q38" s="243" t="s">
        <v>824</v>
      </c>
      <c r="R38" s="243"/>
      <c r="S38" s="243" t="s">
        <v>825</v>
      </c>
      <c r="T38" s="243" t="s">
        <v>825</v>
      </c>
      <c r="U38" s="243" t="s">
        <v>826</v>
      </c>
      <c r="V38" s="243" t="s">
        <v>827</v>
      </c>
      <c r="W38" s="151"/>
      <c r="X38" s="151" t="s">
        <v>1033</v>
      </c>
      <c r="Y38" s="151"/>
      <c r="Z38" s="151"/>
      <c r="AA38" s="151"/>
      <c r="AB38" s="151"/>
      <c r="AC38" s="151"/>
      <c r="AD38" s="151"/>
      <c r="AE38" s="151" t="s">
        <v>824</v>
      </c>
      <c r="AF38" s="228">
        <f>【お客さま入力用】申込フォーム!F47</f>
        <v>0</v>
      </c>
      <c r="AG38" s="228">
        <f>【お客さま入力用】申込フォーム!E47</f>
        <v>0</v>
      </c>
      <c r="AH38" s="151"/>
      <c r="AI38" s="151"/>
      <c r="AJ38" s="151"/>
      <c r="AK38" s="151"/>
      <c r="AL38" s="151"/>
      <c r="AM38" s="253">
        <f>【お客さま入力用】申込フォーム!J47</f>
        <v>0</v>
      </c>
      <c r="AN38" s="253">
        <f>【お客さま入力用】申込フォーム!K47</f>
        <v>0</v>
      </c>
      <c r="AO38" s="253">
        <f>【お客さま入力用】申込フォーム!L47</f>
        <v>0</v>
      </c>
      <c r="AP38" s="253">
        <f>【お客さま入力用】申込フォーム!AB47</f>
        <v>0</v>
      </c>
      <c r="AQ38" s="253">
        <f>【お客さま入力用】申込フォーム!AC47</f>
        <v>0</v>
      </c>
      <c r="AR38" s="253">
        <f>【お客さま入力用】申込フォーム!AD47</f>
        <v>0</v>
      </c>
      <c r="AS38" s="151"/>
      <c r="AT38" s="253">
        <f>【お客さま入力用】申込フォーム!C47</f>
        <v>0</v>
      </c>
      <c r="AU38" s="151" t="s">
        <v>828</v>
      </c>
      <c r="AV38" s="151" t="s">
        <v>1016</v>
      </c>
      <c r="AW38" s="151"/>
      <c r="AX38" s="151"/>
      <c r="AY38" s="151"/>
      <c r="AZ38" s="151"/>
      <c r="BA38" s="151"/>
      <c r="BB38" s="151"/>
      <c r="BC38" s="151"/>
      <c r="BD38" s="151"/>
      <c r="BE38" s="151"/>
      <c r="BF38" s="228">
        <f>【お客さま入力用】申込フォーム!X47</f>
        <v>0</v>
      </c>
      <c r="BG38" s="228">
        <f>【お客さま入力用】申込フォーム!W47</f>
        <v>0</v>
      </c>
      <c r="BH38" s="151"/>
      <c r="BI38" s="151"/>
      <c r="BJ38" s="253">
        <f>【お客さま入力用】申込フォーム!Y47</f>
        <v>0</v>
      </c>
      <c r="BK38" s="228">
        <f>【お客さま入力用】申込フォーム!AA47</f>
        <v>0</v>
      </c>
      <c r="BL38" s="228">
        <f>【お客さま入力用】申込フォーム!Z47</f>
        <v>0</v>
      </c>
      <c r="BM38" s="151"/>
      <c r="BN38" s="151"/>
      <c r="BO38" s="151"/>
      <c r="BP38" s="151"/>
      <c r="BQ38" s="151"/>
      <c r="BR38" s="151"/>
      <c r="BS38" s="151"/>
      <c r="BT38" s="151"/>
      <c r="BU38" s="151"/>
      <c r="BV38" s="151"/>
      <c r="BW38" s="151"/>
      <c r="BX38" s="151"/>
      <c r="BY38" s="151"/>
      <c r="BZ38" s="151"/>
      <c r="CA38" s="151"/>
      <c r="CB38" s="151"/>
      <c r="CC38" s="151"/>
      <c r="CD38" s="151"/>
      <c r="CE38" s="151"/>
      <c r="CF38" s="151"/>
      <c r="CG38" s="151"/>
      <c r="CH38" s="151"/>
      <c r="CI38" s="151"/>
      <c r="CJ38" s="151"/>
      <c r="CK38" s="151"/>
      <c r="CL38" s="151"/>
      <c r="CM38" s="151"/>
      <c r="CN38" s="151"/>
      <c r="CO38" s="151"/>
      <c r="CP38" s="151"/>
      <c r="CQ38" s="228" t="str">
        <f>IF(【お客さま入力用】申込フォーム!N47="","",VLOOKUP(【お客さま入力用】申込フォーム!N47,'業種コード表（高圧以上）'!$C$3:$D$72,2))</f>
        <v/>
      </c>
      <c r="CR38" s="247" t="s">
        <v>1228</v>
      </c>
      <c r="CS38" s="151"/>
      <c r="CT38" s="151"/>
      <c r="CU38" s="151"/>
      <c r="CV38" s="151"/>
      <c r="CW38" s="151"/>
      <c r="CX38" s="151"/>
      <c r="CY38" s="151"/>
      <c r="CZ38" s="151"/>
      <c r="DA38" s="151"/>
      <c r="DB38" s="151"/>
      <c r="DC38" s="151"/>
      <c r="DD38" s="151" t="s">
        <v>824</v>
      </c>
      <c r="DE38" s="151"/>
      <c r="DF38" s="151" t="s">
        <v>823</v>
      </c>
      <c r="DG38" s="151"/>
      <c r="DH38" s="151"/>
      <c r="DI38" s="151"/>
      <c r="DJ38" s="151"/>
      <c r="DK38" s="151"/>
      <c r="DL38" s="151"/>
      <c r="DM38" s="151"/>
      <c r="DN38" s="151"/>
      <c r="DO38" s="151"/>
      <c r="DP38" s="151"/>
      <c r="DQ38" s="253">
        <f>【お客さま入力用】申込フォーム!G47</f>
        <v>0</v>
      </c>
      <c r="DR38" s="151"/>
      <c r="DS38" s="228">
        <f>【お客さま入力用】申込フォーム!H47</f>
        <v>0</v>
      </c>
      <c r="DT38" s="151"/>
      <c r="DU38" s="151"/>
      <c r="DV38" s="151"/>
      <c r="DW38" s="151"/>
      <c r="DX38" s="151" t="s">
        <v>823</v>
      </c>
      <c r="DY38" s="151" t="s">
        <v>823</v>
      </c>
      <c r="DZ38" s="151"/>
      <c r="EA38" s="151"/>
      <c r="EB38" s="151"/>
      <c r="EC38" s="151" t="s">
        <v>1016</v>
      </c>
      <c r="ED38" s="151"/>
      <c r="EE38" s="228" t="str">
        <f t="shared" si="1"/>
        <v>ZH</v>
      </c>
      <c r="EF38" s="151" t="s">
        <v>1017</v>
      </c>
      <c r="EG38" s="151"/>
      <c r="EH38" s="248" t="str">
        <f t="shared" si="2"/>
        <v/>
      </c>
      <c r="EI38" s="228">
        <f>【お客さま入力用】申込フォーム!P47</f>
        <v>0</v>
      </c>
      <c r="EJ38" s="151"/>
      <c r="EK38" s="151"/>
      <c r="EL38" s="151"/>
      <c r="EM38" s="151"/>
      <c r="EN38" s="151"/>
      <c r="EO38" s="151"/>
      <c r="EP38" s="151"/>
      <c r="EQ38" s="228">
        <f>IF(【お客さま入力用】申込フォーム!AE47="口座振替","口振",【お客さま入力用】申込フォーム!AE47)</f>
        <v>0</v>
      </c>
      <c r="ER38" s="228" t="str">
        <f>IF($EQ38&lt;&gt;"口振","",【お客さま入力用】申込フォーム!AF47)</f>
        <v/>
      </c>
      <c r="ES38" s="228" t="str">
        <f>IF($EQ38&lt;&gt;"口振","",【お客さま入力用】申込フォーム!AG47)</f>
        <v/>
      </c>
      <c r="ET38" s="228" t="str">
        <f>IF($EQ38&lt;&gt;"口振","",【お客さま入力用】申込フォーム!AH47)</f>
        <v/>
      </c>
      <c r="EU38" s="228" t="str">
        <f>IF($EQ38&lt;&gt;"口振","",【お客さま入力用】申込フォーム!AI47)</f>
        <v/>
      </c>
      <c r="EV38" s="151"/>
      <c r="EW38" s="151"/>
      <c r="EX38" s="249"/>
      <c r="EY38" s="151"/>
      <c r="EZ38" s="151"/>
      <c r="FA38" s="151" t="s">
        <v>821</v>
      </c>
      <c r="FB38" s="151"/>
      <c r="FC38" s="151"/>
      <c r="FD38" s="228" t="str">
        <f t="shared" si="3"/>
        <v/>
      </c>
      <c r="FE38" s="228" t="str">
        <f t="shared" si="4"/>
        <v/>
      </c>
      <c r="FF38" s="228" t="str">
        <f t="shared" si="7"/>
        <v/>
      </c>
      <c r="FG38" s="228" t="str">
        <f t="shared" si="0"/>
        <v/>
      </c>
      <c r="FH38" s="243" t="s">
        <v>1228</v>
      </c>
      <c r="FI38" s="250" t="s">
        <v>1228</v>
      </c>
      <c r="FJ38" s="250" t="s">
        <v>1228</v>
      </c>
      <c r="FK38" s="250" t="s">
        <v>1228</v>
      </c>
      <c r="FL38" s="250" t="s">
        <v>1228</v>
      </c>
      <c r="FM38" s="250" t="s">
        <v>1228</v>
      </c>
      <c r="FN38" s="250" t="s">
        <v>1228</v>
      </c>
      <c r="FO38" s="251">
        <f t="shared" si="5"/>
        <v>0</v>
      </c>
      <c r="FP38" s="250" t="s">
        <v>1228</v>
      </c>
      <c r="FQ38" s="228"/>
      <c r="FR38" s="34"/>
    </row>
    <row r="39" spans="1:174">
      <c r="A39" s="243" t="s">
        <v>1059</v>
      </c>
      <c r="B39" s="243"/>
      <c r="C39" s="243"/>
      <c r="D39" s="244"/>
      <c r="E39" s="245">
        <f t="shared" si="6"/>
        <v>0</v>
      </c>
      <c r="F39" s="246">
        <f>【お客さま入力用】申込フォーム!$D$6</f>
        <v>0</v>
      </c>
      <c r="G39" s="228">
        <f>【お客さま入力用】申込フォーム!H48</f>
        <v>0</v>
      </c>
      <c r="H39" s="151" t="s">
        <v>1029</v>
      </c>
      <c r="I39" s="298">
        <f>【お客さま入力用】申込フォーム!O48</f>
        <v>0</v>
      </c>
      <c r="J39" s="228">
        <f>【お客さま入力用】申込フォーム!AO48</f>
        <v>0</v>
      </c>
      <c r="K39" s="151"/>
      <c r="L39" s="243"/>
      <c r="M39" s="243"/>
      <c r="N39" s="243"/>
      <c r="O39" s="243" t="s">
        <v>823</v>
      </c>
      <c r="P39" s="243" t="s">
        <v>1032</v>
      </c>
      <c r="Q39" s="243" t="s">
        <v>824</v>
      </c>
      <c r="R39" s="243"/>
      <c r="S39" s="243" t="s">
        <v>825</v>
      </c>
      <c r="T39" s="243" t="s">
        <v>825</v>
      </c>
      <c r="U39" s="243" t="s">
        <v>826</v>
      </c>
      <c r="V39" s="243" t="s">
        <v>827</v>
      </c>
      <c r="W39" s="151"/>
      <c r="X39" s="151" t="s">
        <v>1033</v>
      </c>
      <c r="Y39" s="151"/>
      <c r="Z39" s="151"/>
      <c r="AA39" s="151"/>
      <c r="AB39" s="151"/>
      <c r="AC39" s="151"/>
      <c r="AD39" s="151"/>
      <c r="AE39" s="151" t="s">
        <v>824</v>
      </c>
      <c r="AF39" s="228">
        <f>【お客さま入力用】申込フォーム!F48</f>
        <v>0</v>
      </c>
      <c r="AG39" s="228">
        <f>【お客さま入力用】申込フォーム!E48</f>
        <v>0</v>
      </c>
      <c r="AH39" s="151"/>
      <c r="AI39" s="151"/>
      <c r="AJ39" s="151"/>
      <c r="AK39" s="151"/>
      <c r="AL39" s="151"/>
      <c r="AM39" s="253">
        <f>【お客さま入力用】申込フォーム!J48</f>
        <v>0</v>
      </c>
      <c r="AN39" s="253">
        <f>【お客さま入力用】申込フォーム!K48</f>
        <v>0</v>
      </c>
      <c r="AO39" s="253">
        <f>【お客さま入力用】申込フォーム!L48</f>
        <v>0</v>
      </c>
      <c r="AP39" s="253">
        <f>【お客さま入力用】申込フォーム!AB48</f>
        <v>0</v>
      </c>
      <c r="AQ39" s="253">
        <f>【お客さま入力用】申込フォーム!AC48</f>
        <v>0</v>
      </c>
      <c r="AR39" s="253">
        <f>【お客さま入力用】申込フォーム!AD48</f>
        <v>0</v>
      </c>
      <c r="AS39" s="151"/>
      <c r="AT39" s="253">
        <f>【お客さま入力用】申込フォーム!C48</f>
        <v>0</v>
      </c>
      <c r="AU39" s="151" t="s">
        <v>828</v>
      </c>
      <c r="AV39" s="151" t="s">
        <v>1016</v>
      </c>
      <c r="AW39" s="151"/>
      <c r="AX39" s="151"/>
      <c r="AY39" s="151"/>
      <c r="AZ39" s="151"/>
      <c r="BA39" s="151"/>
      <c r="BB39" s="151"/>
      <c r="BC39" s="151"/>
      <c r="BD39" s="151"/>
      <c r="BE39" s="151"/>
      <c r="BF39" s="228">
        <f>【お客さま入力用】申込フォーム!X48</f>
        <v>0</v>
      </c>
      <c r="BG39" s="228">
        <f>【お客さま入力用】申込フォーム!W48</f>
        <v>0</v>
      </c>
      <c r="BH39" s="151"/>
      <c r="BI39" s="151"/>
      <c r="BJ39" s="253">
        <f>【お客さま入力用】申込フォーム!Y48</f>
        <v>0</v>
      </c>
      <c r="BK39" s="228">
        <f>【お客さま入力用】申込フォーム!AA48</f>
        <v>0</v>
      </c>
      <c r="BL39" s="228">
        <f>【お客さま入力用】申込フォーム!Z48</f>
        <v>0</v>
      </c>
      <c r="BM39" s="151"/>
      <c r="BN39" s="151"/>
      <c r="BO39" s="151"/>
      <c r="BP39" s="151"/>
      <c r="BQ39" s="151"/>
      <c r="BR39" s="151"/>
      <c r="BS39" s="151"/>
      <c r="BT39" s="151"/>
      <c r="BU39" s="151"/>
      <c r="BV39" s="151"/>
      <c r="BW39" s="151"/>
      <c r="BX39" s="151"/>
      <c r="BY39" s="151"/>
      <c r="BZ39" s="151"/>
      <c r="CA39" s="151"/>
      <c r="CB39" s="151"/>
      <c r="CC39" s="151"/>
      <c r="CD39" s="151"/>
      <c r="CE39" s="151"/>
      <c r="CF39" s="151"/>
      <c r="CG39" s="151"/>
      <c r="CH39" s="151"/>
      <c r="CI39" s="151"/>
      <c r="CJ39" s="151"/>
      <c r="CK39" s="151"/>
      <c r="CL39" s="151"/>
      <c r="CM39" s="151"/>
      <c r="CN39" s="151"/>
      <c r="CO39" s="151"/>
      <c r="CP39" s="151"/>
      <c r="CQ39" s="228" t="str">
        <f>IF(【お客さま入力用】申込フォーム!N48="","",VLOOKUP(【お客さま入力用】申込フォーム!N48,'業種コード表（高圧以上）'!$C$3:$D$72,2))</f>
        <v/>
      </c>
      <c r="CR39" s="247" t="s">
        <v>1228</v>
      </c>
      <c r="CS39" s="151"/>
      <c r="CT39" s="151"/>
      <c r="CU39" s="151"/>
      <c r="CV39" s="151"/>
      <c r="CW39" s="151"/>
      <c r="CX39" s="151"/>
      <c r="CY39" s="151"/>
      <c r="CZ39" s="151"/>
      <c r="DA39" s="151"/>
      <c r="DB39" s="151"/>
      <c r="DC39" s="151"/>
      <c r="DD39" s="151" t="s">
        <v>824</v>
      </c>
      <c r="DE39" s="151"/>
      <c r="DF39" s="151" t="s">
        <v>823</v>
      </c>
      <c r="DG39" s="151"/>
      <c r="DH39" s="151"/>
      <c r="DI39" s="151"/>
      <c r="DJ39" s="151"/>
      <c r="DK39" s="151"/>
      <c r="DL39" s="151"/>
      <c r="DM39" s="151"/>
      <c r="DN39" s="151"/>
      <c r="DO39" s="151"/>
      <c r="DP39" s="151"/>
      <c r="DQ39" s="253">
        <f>【お客さま入力用】申込フォーム!G48</f>
        <v>0</v>
      </c>
      <c r="DR39" s="151"/>
      <c r="DS39" s="228">
        <f>【お客さま入力用】申込フォーム!H48</f>
        <v>0</v>
      </c>
      <c r="DT39" s="151"/>
      <c r="DU39" s="151"/>
      <c r="DV39" s="151"/>
      <c r="DW39" s="151"/>
      <c r="DX39" s="151" t="s">
        <v>823</v>
      </c>
      <c r="DY39" s="151" t="s">
        <v>823</v>
      </c>
      <c r="DZ39" s="151"/>
      <c r="EA39" s="151"/>
      <c r="EB39" s="151"/>
      <c r="EC39" s="151" t="s">
        <v>1016</v>
      </c>
      <c r="ED39" s="151"/>
      <c r="EE39" s="228" t="str">
        <f t="shared" si="1"/>
        <v>ZH</v>
      </c>
      <c r="EF39" s="151" t="s">
        <v>1017</v>
      </c>
      <c r="EG39" s="151"/>
      <c r="EH39" s="248" t="str">
        <f t="shared" si="2"/>
        <v/>
      </c>
      <c r="EI39" s="228">
        <f>【お客さま入力用】申込フォーム!P48</f>
        <v>0</v>
      </c>
      <c r="EJ39" s="151"/>
      <c r="EK39" s="151"/>
      <c r="EL39" s="151"/>
      <c r="EM39" s="151"/>
      <c r="EN39" s="151"/>
      <c r="EO39" s="151"/>
      <c r="EP39" s="151"/>
      <c r="EQ39" s="228">
        <f>IF(【お客さま入力用】申込フォーム!AE48="口座振替","口振",【お客さま入力用】申込フォーム!AE48)</f>
        <v>0</v>
      </c>
      <c r="ER39" s="228" t="str">
        <f>IF($EQ39&lt;&gt;"口振","",【お客さま入力用】申込フォーム!AF48)</f>
        <v/>
      </c>
      <c r="ES39" s="228" t="str">
        <f>IF($EQ39&lt;&gt;"口振","",【お客さま入力用】申込フォーム!AG48)</f>
        <v/>
      </c>
      <c r="ET39" s="228" t="str">
        <f>IF($EQ39&lt;&gt;"口振","",【お客さま入力用】申込フォーム!AH48)</f>
        <v/>
      </c>
      <c r="EU39" s="228" t="str">
        <f>IF($EQ39&lt;&gt;"口振","",【お客さま入力用】申込フォーム!AI48)</f>
        <v/>
      </c>
      <c r="EV39" s="151"/>
      <c r="EW39" s="151"/>
      <c r="EX39" s="249"/>
      <c r="EY39" s="151"/>
      <c r="EZ39" s="151"/>
      <c r="FA39" s="151" t="s">
        <v>821</v>
      </c>
      <c r="FB39" s="151"/>
      <c r="FC39" s="151"/>
      <c r="FD39" s="228" t="str">
        <f t="shared" si="3"/>
        <v/>
      </c>
      <c r="FE39" s="228" t="str">
        <f t="shared" si="4"/>
        <v/>
      </c>
      <c r="FF39" s="228" t="str">
        <f t="shared" si="7"/>
        <v/>
      </c>
      <c r="FG39" s="228" t="str">
        <f t="shared" si="0"/>
        <v/>
      </c>
      <c r="FH39" s="243" t="s">
        <v>1228</v>
      </c>
      <c r="FI39" s="250" t="s">
        <v>1228</v>
      </c>
      <c r="FJ39" s="250" t="s">
        <v>1228</v>
      </c>
      <c r="FK39" s="250" t="s">
        <v>1228</v>
      </c>
      <c r="FL39" s="250" t="s">
        <v>1228</v>
      </c>
      <c r="FM39" s="250" t="s">
        <v>1228</v>
      </c>
      <c r="FN39" s="250" t="s">
        <v>1228</v>
      </c>
      <c r="FO39" s="251">
        <f t="shared" si="5"/>
        <v>0</v>
      </c>
      <c r="FP39" s="250" t="s">
        <v>1228</v>
      </c>
      <c r="FQ39" s="228"/>
      <c r="FR39" s="34"/>
    </row>
    <row r="40" spans="1:174">
      <c r="A40" s="243" t="s">
        <v>1060</v>
      </c>
      <c r="B40" s="243"/>
      <c r="C40" s="243"/>
      <c r="D40" s="244"/>
      <c r="E40" s="245">
        <f t="shared" si="6"/>
        <v>0</v>
      </c>
      <c r="F40" s="246">
        <f>【お客さま入力用】申込フォーム!$D$6</f>
        <v>0</v>
      </c>
      <c r="G40" s="228">
        <f>【お客さま入力用】申込フォーム!H49</f>
        <v>0</v>
      </c>
      <c r="H40" s="151" t="s">
        <v>1029</v>
      </c>
      <c r="I40" s="298">
        <f>【お客さま入力用】申込フォーム!O49</f>
        <v>0</v>
      </c>
      <c r="J40" s="228">
        <f>【お客さま入力用】申込フォーム!AO49</f>
        <v>0</v>
      </c>
      <c r="K40" s="151"/>
      <c r="L40" s="243"/>
      <c r="M40" s="243"/>
      <c r="N40" s="243"/>
      <c r="O40" s="243" t="s">
        <v>823</v>
      </c>
      <c r="P40" s="243" t="s">
        <v>1032</v>
      </c>
      <c r="Q40" s="243" t="s">
        <v>824</v>
      </c>
      <c r="R40" s="243"/>
      <c r="S40" s="243" t="s">
        <v>825</v>
      </c>
      <c r="T40" s="243" t="s">
        <v>825</v>
      </c>
      <c r="U40" s="243" t="s">
        <v>826</v>
      </c>
      <c r="V40" s="243" t="s">
        <v>827</v>
      </c>
      <c r="W40" s="151"/>
      <c r="X40" s="151" t="s">
        <v>1033</v>
      </c>
      <c r="Y40" s="151"/>
      <c r="Z40" s="151"/>
      <c r="AA40" s="151"/>
      <c r="AB40" s="151"/>
      <c r="AC40" s="151"/>
      <c r="AD40" s="151"/>
      <c r="AE40" s="151" t="s">
        <v>824</v>
      </c>
      <c r="AF40" s="228">
        <f>【お客さま入力用】申込フォーム!F49</f>
        <v>0</v>
      </c>
      <c r="AG40" s="228">
        <f>【お客さま入力用】申込フォーム!E49</f>
        <v>0</v>
      </c>
      <c r="AH40" s="151"/>
      <c r="AI40" s="151"/>
      <c r="AJ40" s="151"/>
      <c r="AK40" s="151"/>
      <c r="AL40" s="151"/>
      <c r="AM40" s="253">
        <f>【お客さま入力用】申込フォーム!J49</f>
        <v>0</v>
      </c>
      <c r="AN40" s="253">
        <f>【お客さま入力用】申込フォーム!K49</f>
        <v>0</v>
      </c>
      <c r="AO40" s="253">
        <f>【お客さま入力用】申込フォーム!L49</f>
        <v>0</v>
      </c>
      <c r="AP40" s="253">
        <f>【お客さま入力用】申込フォーム!AB49</f>
        <v>0</v>
      </c>
      <c r="AQ40" s="253">
        <f>【お客さま入力用】申込フォーム!AC49</f>
        <v>0</v>
      </c>
      <c r="AR40" s="253">
        <f>【お客さま入力用】申込フォーム!AD49</f>
        <v>0</v>
      </c>
      <c r="AS40" s="151"/>
      <c r="AT40" s="253">
        <f>【お客さま入力用】申込フォーム!C49</f>
        <v>0</v>
      </c>
      <c r="AU40" s="151" t="s">
        <v>828</v>
      </c>
      <c r="AV40" s="151" t="s">
        <v>1016</v>
      </c>
      <c r="AW40" s="151"/>
      <c r="AX40" s="151"/>
      <c r="AY40" s="151"/>
      <c r="AZ40" s="151"/>
      <c r="BA40" s="151"/>
      <c r="BB40" s="151"/>
      <c r="BC40" s="151"/>
      <c r="BD40" s="151"/>
      <c r="BE40" s="151"/>
      <c r="BF40" s="228">
        <f>【お客さま入力用】申込フォーム!X49</f>
        <v>0</v>
      </c>
      <c r="BG40" s="228">
        <f>【お客さま入力用】申込フォーム!W49</f>
        <v>0</v>
      </c>
      <c r="BH40" s="151"/>
      <c r="BI40" s="151"/>
      <c r="BJ40" s="253">
        <f>【お客さま入力用】申込フォーム!Y49</f>
        <v>0</v>
      </c>
      <c r="BK40" s="228">
        <f>【お客さま入力用】申込フォーム!AA49</f>
        <v>0</v>
      </c>
      <c r="BL40" s="228">
        <f>【お客さま入力用】申込フォーム!Z49</f>
        <v>0</v>
      </c>
      <c r="BM40" s="151"/>
      <c r="BN40" s="151"/>
      <c r="BO40" s="151"/>
      <c r="BP40" s="151"/>
      <c r="BQ40" s="151"/>
      <c r="BR40" s="151"/>
      <c r="BS40" s="151"/>
      <c r="BT40" s="151"/>
      <c r="BU40" s="151"/>
      <c r="BV40" s="151"/>
      <c r="BW40" s="151"/>
      <c r="BX40" s="151"/>
      <c r="BY40" s="151"/>
      <c r="BZ40" s="151"/>
      <c r="CA40" s="151"/>
      <c r="CB40" s="151"/>
      <c r="CC40" s="151"/>
      <c r="CD40" s="151"/>
      <c r="CE40" s="151"/>
      <c r="CF40" s="151"/>
      <c r="CG40" s="151"/>
      <c r="CH40" s="151"/>
      <c r="CI40" s="151"/>
      <c r="CJ40" s="151"/>
      <c r="CK40" s="151"/>
      <c r="CL40" s="151"/>
      <c r="CM40" s="151"/>
      <c r="CN40" s="151"/>
      <c r="CO40" s="151"/>
      <c r="CP40" s="151"/>
      <c r="CQ40" s="228" t="str">
        <f>IF(【お客さま入力用】申込フォーム!N49="","",VLOOKUP(【お客さま入力用】申込フォーム!N49,'業種コード表（高圧以上）'!$C$3:$D$72,2))</f>
        <v/>
      </c>
      <c r="CR40" s="247" t="s">
        <v>1228</v>
      </c>
      <c r="CS40" s="151"/>
      <c r="CT40" s="151"/>
      <c r="CU40" s="151"/>
      <c r="CV40" s="151"/>
      <c r="CW40" s="151"/>
      <c r="CX40" s="151"/>
      <c r="CY40" s="151"/>
      <c r="CZ40" s="151"/>
      <c r="DA40" s="151"/>
      <c r="DB40" s="151"/>
      <c r="DC40" s="151"/>
      <c r="DD40" s="151" t="s">
        <v>824</v>
      </c>
      <c r="DE40" s="151"/>
      <c r="DF40" s="151" t="s">
        <v>823</v>
      </c>
      <c r="DG40" s="151"/>
      <c r="DH40" s="151"/>
      <c r="DI40" s="151"/>
      <c r="DJ40" s="151"/>
      <c r="DK40" s="151"/>
      <c r="DL40" s="151"/>
      <c r="DM40" s="151"/>
      <c r="DN40" s="151"/>
      <c r="DO40" s="151"/>
      <c r="DP40" s="151"/>
      <c r="DQ40" s="253">
        <f>【お客さま入力用】申込フォーム!G49</f>
        <v>0</v>
      </c>
      <c r="DR40" s="151"/>
      <c r="DS40" s="228">
        <f>【お客さま入力用】申込フォーム!H49</f>
        <v>0</v>
      </c>
      <c r="DT40" s="151"/>
      <c r="DU40" s="151"/>
      <c r="DV40" s="151"/>
      <c r="DW40" s="151"/>
      <c r="DX40" s="151" t="s">
        <v>823</v>
      </c>
      <c r="DY40" s="151" t="s">
        <v>823</v>
      </c>
      <c r="DZ40" s="151"/>
      <c r="EA40" s="151"/>
      <c r="EB40" s="151"/>
      <c r="EC40" s="151" t="s">
        <v>1016</v>
      </c>
      <c r="ED40" s="151"/>
      <c r="EE40" s="228" t="str">
        <f t="shared" si="1"/>
        <v>ZH</v>
      </c>
      <c r="EF40" s="151" t="s">
        <v>1017</v>
      </c>
      <c r="EG40" s="151"/>
      <c r="EH40" s="248" t="str">
        <f t="shared" si="2"/>
        <v/>
      </c>
      <c r="EI40" s="228">
        <f>【お客さま入力用】申込フォーム!P49</f>
        <v>0</v>
      </c>
      <c r="EJ40" s="151"/>
      <c r="EK40" s="151"/>
      <c r="EL40" s="151"/>
      <c r="EM40" s="151"/>
      <c r="EN40" s="151"/>
      <c r="EO40" s="151"/>
      <c r="EP40" s="151"/>
      <c r="EQ40" s="228">
        <f>IF(【お客さま入力用】申込フォーム!AE49="口座振替","口振",【お客さま入力用】申込フォーム!AE49)</f>
        <v>0</v>
      </c>
      <c r="ER40" s="228" t="str">
        <f>IF($EQ40&lt;&gt;"口振","",【お客さま入力用】申込フォーム!AF49)</f>
        <v/>
      </c>
      <c r="ES40" s="228" t="str">
        <f>IF($EQ40&lt;&gt;"口振","",【お客さま入力用】申込フォーム!AG49)</f>
        <v/>
      </c>
      <c r="ET40" s="228" t="str">
        <f>IF($EQ40&lt;&gt;"口振","",【お客さま入力用】申込フォーム!AH49)</f>
        <v/>
      </c>
      <c r="EU40" s="228" t="str">
        <f>IF($EQ40&lt;&gt;"口振","",【お客さま入力用】申込フォーム!AI49)</f>
        <v/>
      </c>
      <c r="EV40" s="151"/>
      <c r="EW40" s="151"/>
      <c r="EX40" s="249"/>
      <c r="EY40" s="151"/>
      <c r="EZ40" s="151"/>
      <c r="FA40" s="151" t="s">
        <v>821</v>
      </c>
      <c r="FB40" s="151"/>
      <c r="FC40" s="151"/>
      <c r="FD40" s="228" t="str">
        <f t="shared" si="3"/>
        <v/>
      </c>
      <c r="FE40" s="228" t="str">
        <f t="shared" si="4"/>
        <v/>
      </c>
      <c r="FF40" s="228" t="str">
        <f t="shared" si="7"/>
        <v/>
      </c>
      <c r="FG40" s="228" t="str">
        <f t="shared" si="0"/>
        <v/>
      </c>
      <c r="FH40" s="243" t="s">
        <v>1228</v>
      </c>
      <c r="FI40" s="250" t="s">
        <v>1228</v>
      </c>
      <c r="FJ40" s="250" t="s">
        <v>1228</v>
      </c>
      <c r="FK40" s="250" t="s">
        <v>1228</v>
      </c>
      <c r="FL40" s="250" t="s">
        <v>1228</v>
      </c>
      <c r="FM40" s="250" t="s">
        <v>1228</v>
      </c>
      <c r="FN40" s="250" t="s">
        <v>1228</v>
      </c>
      <c r="FO40" s="251">
        <f t="shared" si="5"/>
        <v>0</v>
      </c>
      <c r="FP40" s="250" t="s">
        <v>1228</v>
      </c>
      <c r="FQ40" s="228"/>
      <c r="FR40" s="34"/>
    </row>
    <row r="41" spans="1:174">
      <c r="A41" s="243" t="s">
        <v>1061</v>
      </c>
      <c r="B41" s="243"/>
      <c r="C41" s="243"/>
      <c r="D41" s="244"/>
      <c r="E41" s="245">
        <f t="shared" si="6"/>
        <v>0</v>
      </c>
      <c r="F41" s="246">
        <f>【お客さま入力用】申込フォーム!$D$6</f>
        <v>0</v>
      </c>
      <c r="G41" s="228">
        <f>【お客さま入力用】申込フォーム!H50</f>
        <v>0</v>
      </c>
      <c r="H41" s="151" t="s">
        <v>1029</v>
      </c>
      <c r="I41" s="298">
        <f>【お客さま入力用】申込フォーム!O50</f>
        <v>0</v>
      </c>
      <c r="J41" s="228">
        <f>【お客さま入力用】申込フォーム!AO50</f>
        <v>0</v>
      </c>
      <c r="K41" s="151"/>
      <c r="L41" s="243"/>
      <c r="M41" s="243"/>
      <c r="N41" s="243"/>
      <c r="O41" s="243" t="s">
        <v>823</v>
      </c>
      <c r="P41" s="243" t="s">
        <v>1032</v>
      </c>
      <c r="Q41" s="243" t="s">
        <v>824</v>
      </c>
      <c r="R41" s="243"/>
      <c r="S41" s="243" t="s">
        <v>825</v>
      </c>
      <c r="T41" s="243" t="s">
        <v>825</v>
      </c>
      <c r="U41" s="243" t="s">
        <v>826</v>
      </c>
      <c r="V41" s="243" t="s">
        <v>827</v>
      </c>
      <c r="W41" s="151"/>
      <c r="X41" s="151" t="s">
        <v>1033</v>
      </c>
      <c r="Y41" s="151"/>
      <c r="Z41" s="151"/>
      <c r="AA41" s="151"/>
      <c r="AB41" s="151"/>
      <c r="AC41" s="151"/>
      <c r="AD41" s="151"/>
      <c r="AE41" s="151" t="s">
        <v>824</v>
      </c>
      <c r="AF41" s="228">
        <f>【お客さま入力用】申込フォーム!F50</f>
        <v>0</v>
      </c>
      <c r="AG41" s="228">
        <f>【お客さま入力用】申込フォーム!E50</f>
        <v>0</v>
      </c>
      <c r="AH41" s="151"/>
      <c r="AI41" s="151"/>
      <c r="AJ41" s="151"/>
      <c r="AK41" s="151"/>
      <c r="AL41" s="151"/>
      <c r="AM41" s="253">
        <f>【お客さま入力用】申込フォーム!J50</f>
        <v>0</v>
      </c>
      <c r="AN41" s="253">
        <f>【お客さま入力用】申込フォーム!K50</f>
        <v>0</v>
      </c>
      <c r="AO41" s="253">
        <f>【お客さま入力用】申込フォーム!L50</f>
        <v>0</v>
      </c>
      <c r="AP41" s="253">
        <f>【お客さま入力用】申込フォーム!AB50</f>
        <v>0</v>
      </c>
      <c r="AQ41" s="253">
        <f>【お客さま入力用】申込フォーム!AC50</f>
        <v>0</v>
      </c>
      <c r="AR41" s="253">
        <f>【お客さま入力用】申込フォーム!AD50</f>
        <v>0</v>
      </c>
      <c r="AS41" s="151"/>
      <c r="AT41" s="253">
        <f>【お客さま入力用】申込フォーム!C50</f>
        <v>0</v>
      </c>
      <c r="AU41" s="151" t="s">
        <v>828</v>
      </c>
      <c r="AV41" s="151" t="s">
        <v>1016</v>
      </c>
      <c r="AW41" s="151"/>
      <c r="AX41" s="151"/>
      <c r="AY41" s="151"/>
      <c r="AZ41" s="151"/>
      <c r="BA41" s="151"/>
      <c r="BB41" s="151"/>
      <c r="BC41" s="151"/>
      <c r="BD41" s="151"/>
      <c r="BE41" s="151"/>
      <c r="BF41" s="228">
        <f>【お客さま入力用】申込フォーム!X50</f>
        <v>0</v>
      </c>
      <c r="BG41" s="228">
        <f>【お客さま入力用】申込フォーム!W50</f>
        <v>0</v>
      </c>
      <c r="BH41" s="151"/>
      <c r="BI41" s="151"/>
      <c r="BJ41" s="253">
        <f>【お客さま入力用】申込フォーム!Y50</f>
        <v>0</v>
      </c>
      <c r="BK41" s="228">
        <f>【お客さま入力用】申込フォーム!AA50</f>
        <v>0</v>
      </c>
      <c r="BL41" s="228">
        <f>【お客さま入力用】申込フォーム!Z50</f>
        <v>0</v>
      </c>
      <c r="BM41" s="151"/>
      <c r="BN41" s="151"/>
      <c r="BO41" s="151"/>
      <c r="BP41" s="151"/>
      <c r="BQ41" s="151"/>
      <c r="BR41" s="151"/>
      <c r="BS41" s="151"/>
      <c r="BT41" s="151"/>
      <c r="BU41" s="151"/>
      <c r="BV41" s="151"/>
      <c r="BW41" s="151"/>
      <c r="BX41" s="151"/>
      <c r="BY41" s="151"/>
      <c r="BZ41" s="151"/>
      <c r="CA41" s="151"/>
      <c r="CB41" s="151"/>
      <c r="CC41" s="151"/>
      <c r="CD41" s="151"/>
      <c r="CE41" s="151"/>
      <c r="CF41" s="151"/>
      <c r="CG41" s="151"/>
      <c r="CH41" s="151"/>
      <c r="CI41" s="151"/>
      <c r="CJ41" s="151"/>
      <c r="CK41" s="151"/>
      <c r="CL41" s="151"/>
      <c r="CM41" s="151"/>
      <c r="CN41" s="151"/>
      <c r="CO41" s="151"/>
      <c r="CP41" s="151"/>
      <c r="CQ41" s="228" t="str">
        <f>IF(【お客さま入力用】申込フォーム!N50="","",VLOOKUP(【お客さま入力用】申込フォーム!N50,'業種コード表（高圧以上）'!$C$3:$D$72,2))</f>
        <v/>
      </c>
      <c r="CR41" s="247" t="s">
        <v>1228</v>
      </c>
      <c r="CS41" s="151"/>
      <c r="CT41" s="151"/>
      <c r="CU41" s="151"/>
      <c r="CV41" s="151"/>
      <c r="CW41" s="151"/>
      <c r="CX41" s="151"/>
      <c r="CY41" s="151"/>
      <c r="CZ41" s="151"/>
      <c r="DA41" s="151"/>
      <c r="DB41" s="151"/>
      <c r="DC41" s="151"/>
      <c r="DD41" s="151" t="s">
        <v>824</v>
      </c>
      <c r="DE41" s="151"/>
      <c r="DF41" s="151" t="s">
        <v>823</v>
      </c>
      <c r="DG41" s="151"/>
      <c r="DH41" s="151"/>
      <c r="DI41" s="151"/>
      <c r="DJ41" s="151"/>
      <c r="DK41" s="151"/>
      <c r="DL41" s="151"/>
      <c r="DM41" s="151"/>
      <c r="DN41" s="151"/>
      <c r="DO41" s="151"/>
      <c r="DP41" s="151"/>
      <c r="DQ41" s="253">
        <f>【お客さま入力用】申込フォーム!G50</f>
        <v>0</v>
      </c>
      <c r="DR41" s="151"/>
      <c r="DS41" s="228">
        <f>【お客さま入力用】申込フォーム!H50</f>
        <v>0</v>
      </c>
      <c r="DT41" s="151"/>
      <c r="DU41" s="151"/>
      <c r="DV41" s="151"/>
      <c r="DW41" s="151"/>
      <c r="DX41" s="151" t="s">
        <v>823</v>
      </c>
      <c r="DY41" s="151" t="s">
        <v>823</v>
      </c>
      <c r="DZ41" s="151"/>
      <c r="EA41" s="151"/>
      <c r="EB41" s="151"/>
      <c r="EC41" s="151" t="s">
        <v>1016</v>
      </c>
      <c r="ED41" s="151"/>
      <c r="EE41" s="228" t="str">
        <f t="shared" si="1"/>
        <v>ZH</v>
      </c>
      <c r="EF41" s="151" t="s">
        <v>1017</v>
      </c>
      <c r="EG41" s="151"/>
      <c r="EH41" s="248" t="str">
        <f t="shared" si="2"/>
        <v/>
      </c>
      <c r="EI41" s="228">
        <f>【お客さま入力用】申込フォーム!P50</f>
        <v>0</v>
      </c>
      <c r="EJ41" s="151"/>
      <c r="EK41" s="151"/>
      <c r="EL41" s="151"/>
      <c r="EM41" s="151"/>
      <c r="EN41" s="151"/>
      <c r="EO41" s="151"/>
      <c r="EP41" s="151"/>
      <c r="EQ41" s="228">
        <f>IF(【お客さま入力用】申込フォーム!AE50="口座振替","口振",【お客さま入力用】申込フォーム!AE50)</f>
        <v>0</v>
      </c>
      <c r="ER41" s="228" t="str">
        <f>IF($EQ41&lt;&gt;"口振","",【お客さま入力用】申込フォーム!AF50)</f>
        <v/>
      </c>
      <c r="ES41" s="228" t="str">
        <f>IF($EQ41&lt;&gt;"口振","",【お客さま入力用】申込フォーム!AG50)</f>
        <v/>
      </c>
      <c r="ET41" s="228" t="str">
        <f>IF($EQ41&lt;&gt;"口振","",【お客さま入力用】申込フォーム!AH50)</f>
        <v/>
      </c>
      <c r="EU41" s="228" t="str">
        <f>IF($EQ41&lt;&gt;"口振","",【お客さま入力用】申込フォーム!AI50)</f>
        <v/>
      </c>
      <c r="EV41" s="151"/>
      <c r="EW41" s="151"/>
      <c r="EX41" s="249"/>
      <c r="EY41" s="151"/>
      <c r="EZ41" s="151"/>
      <c r="FA41" s="151" t="s">
        <v>821</v>
      </c>
      <c r="FB41" s="151"/>
      <c r="FC41" s="151"/>
      <c r="FD41" s="228" t="str">
        <f t="shared" si="3"/>
        <v/>
      </c>
      <c r="FE41" s="228" t="str">
        <f t="shared" si="4"/>
        <v/>
      </c>
      <c r="FF41" s="228" t="str">
        <f t="shared" si="7"/>
        <v/>
      </c>
      <c r="FG41" s="228" t="str">
        <f t="shared" si="0"/>
        <v/>
      </c>
      <c r="FH41" s="243" t="s">
        <v>1228</v>
      </c>
      <c r="FI41" s="250" t="s">
        <v>1228</v>
      </c>
      <c r="FJ41" s="250" t="s">
        <v>1228</v>
      </c>
      <c r="FK41" s="250" t="s">
        <v>1228</v>
      </c>
      <c r="FL41" s="250" t="s">
        <v>1228</v>
      </c>
      <c r="FM41" s="250" t="s">
        <v>1228</v>
      </c>
      <c r="FN41" s="250" t="s">
        <v>1228</v>
      </c>
      <c r="FO41" s="251">
        <f t="shared" si="5"/>
        <v>0</v>
      </c>
      <c r="FP41" s="250" t="s">
        <v>1228</v>
      </c>
      <c r="FQ41" s="228"/>
      <c r="FR41" s="34"/>
    </row>
    <row r="42" spans="1:174">
      <c r="A42" s="243" t="s">
        <v>1062</v>
      </c>
      <c r="B42" s="243"/>
      <c r="C42" s="243"/>
      <c r="D42" s="244"/>
      <c r="E42" s="245">
        <f t="shared" si="6"/>
        <v>0</v>
      </c>
      <c r="F42" s="246">
        <f>【お客さま入力用】申込フォーム!$D$6</f>
        <v>0</v>
      </c>
      <c r="G42" s="228">
        <f>【お客さま入力用】申込フォーム!H51</f>
        <v>0</v>
      </c>
      <c r="H42" s="151" t="s">
        <v>1029</v>
      </c>
      <c r="I42" s="298">
        <f>【お客さま入力用】申込フォーム!O51</f>
        <v>0</v>
      </c>
      <c r="J42" s="228">
        <f>【お客さま入力用】申込フォーム!AO51</f>
        <v>0</v>
      </c>
      <c r="K42" s="151"/>
      <c r="L42" s="243"/>
      <c r="M42" s="243"/>
      <c r="N42" s="243"/>
      <c r="O42" s="243" t="s">
        <v>823</v>
      </c>
      <c r="P42" s="243" t="s">
        <v>1032</v>
      </c>
      <c r="Q42" s="243" t="s">
        <v>824</v>
      </c>
      <c r="R42" s="243"/>
      <c r="S42" s="243" t="s">
        <v>825</v>
      </c>
      <c r="T42" s="243" t="s">
        <v>825</v>
      </c>
      <c r="U42" s="243" t="s">
        <v>826</v>
      </c>
      <c r="V42" s="243" t="s">
        <v>827</v>
      </c>
      <c r="W42" s="151"/>
      <c r="X42" s="151" t="s">
        <v>1033</v>
      </c>
      <c r="Y42" s="151"/>
      <c r="Z42" s="151"/>
      <c r="AA42" s="151"/>
      <c r="AB42" s="151"/>
      <c r="AC42" s="151"/>
      <c r="AD42" s="151"/>
      <c r="AE42" s="151" t="s">
        <v>824</v>
      </c>
      <c r="AF42" s="228">
        <f>【お客さま入力用】申込フォーム!F51</f>
        <v>0</v>
      </c>
      <c r="AG42" s="228">
        <f>【お客さま入力用】申込フォーム!E51</f>
        <v>0</v>
      </c>
      <c r="AH42" s="151"/>
      <c r="AI42" s="151"/>
      <c r="AJ42" s="151"/>
      <c r="AK42" s="151"/>
      <c r="AL42" s="151"/>
      <c r="AM42" s="253">
        <f>【お客さま入力用】申込フォーム!J51</f>
        <v>0</v>
      </c>
      <c r="AN42" s="253">
        <f>【お客さま入力用】申込フォーム!K51</f>
        <v>0</v>
      </c>
      <c r="AO42" s="253">
        <f>【お客さま入力用】申込フォーム!L51</f>
        <v>0</v>
      </c>
      <c r="AP42" s="253">
        <f>【お客さま入力用】申込フォーム!AB51</f>
        <v>0</v>
      </c>
      <c r="AQ42" s="253">
        <f>【お客さま入力用】申込フォーム!AC51</f>
        <v>0</v>
      </c>
      <c r="AR42" s="253">
        <f>【お客さま入力用】申込フォーム!AD51</f>
        <v>0</v>
      </c>
      <c r="AS42" s="151"/>
      <c r="AT42" s="253">
        <f>【お客さま入力用】申込フォーム!C51</f>
        <v>0</v>
      </c>
      <c r="AU42" s="151" t="s">
        <v>828</v>
      </c>
      <c r="AV42" s="151" t="s">
        <v>1016</v>
      </c>
      <c r="AW42" s="151"/>
      <c r="AX42" s="151"/>
      <c r="AY42" s="151"/>
      <c r="AZ42" s="151"/>
      <c r="BA42" s="151"/>
      <c r="BB42" s="151"/>
      <c r="BC42" s="151"/>
      <c r="BD42" s="151"/>
      <c r="BE42" s="151"/>
      <c r="BF42" s="228">
        <f>【お客さま入力用】申込フォーム!X51</f>
        <v>0</v>
      </c>
      <c r="BG42" s="228">
        <f>【お客さま入力用】申込フォーム!W51</f>
        <v>0</v>
      </c>
      <c r="BH42" s="151"/>
      <c r="BI42" s="151"/>
      <c r="BJ42" s="253">
        <f>【お客さま入力用】申込フォーム!Y51</f>
        <v>0</v>
      </c>
      <c r="BK42" s="228">
        <f>【お客さま入力用】申込フォーム!AA51</f>
        <v>0</v>
      </c>
      <c r="BL42" s="228">
        <f>【お客さま入力用】申込フォーム!Z51</f>
        <v>0</v>
      </c>
      <c r="BM42" s="151"/>
      <c r="BN42" s="151"/>
      <c r="BO42" s="151"/>
      <c r="BP42" s="151"/>
      <c r="BQ42" s="151"/>
      <c r="BR42" s="151"/>
      <c r="BS42" s="151"/>
      <c r="BT42" s="151"/>
      <c r="BU42" s="151"/>
      <c r="BV42" s="151"/>
      <c r="BW42" s="151"/>
      <c r="BX42" s="151"/>
      <c r="BY42" s="151"/>
      <c r="BZ42" s="151"/>
      <c r="CA42" s="151"/>
      <c r="CB42" s="151"/>
      <c r="CC42" s="151"/>
      <c r="CD42" s="151"/>
      <c r="CE42" s="151"/>
      <c r="CF42" s="151"/>
      <c r="CG42" s="151"/>
      <c r="CH42" s="151"/>
      <c r="CI42" s="151"/>
      <c r="CJ42" s="151"/>
      <c r="CK42" s="151"/>
      <c r="CL42" s="151"/>
      <c r="CM42" s="151"/>
      <c r="CN42" s="151"/>
      <c r="CO42" s="151"/>
      <c r="CP42" s="151"/>
      <c r="CQ42" s="228" t="str">
        <f>IF(【お客さま入力用】申込フォーム!N51="","",VLOOKUP(【お客さま入力用】申込フォーム!N51,'業種コード表（高圧以上）'!$C$3:$D$72,2))</f>
        <v/>
      </c>
      <c r="CR42" s="247" t="s">
        <v>1228</v>
      </c>
      <c r="CS42" s="151"/>
      <c r="CT42" s="151"/>
      <c r="CU42" s="151"/>
      <c r="CV42" s="151"/>
      <c r="CW42" s="151"/>
      <c r="CX42" s="151"/>
      <c r="CY42" s="151"/>
      <c r="CZ42" s="151"/>
      <c r="DA42" s="151"/>
      <c r="DB42" s="151"/>
      <c r="DC42" s="151"/>
      <c r="DD42" s="151" t="s">
        <v>824</v>
      </c>
      <c r="DE42" s="151"/>
      <c r="DF42" s="151" t="s">
        <v>823</v>
      </c>
      <c r="DG42" s="151"/>
      <c r="DH42" s="151"/>
      <c r="DI42" s="151"/>
      <c r="DJ42" s="151"/>
      <c r="DK42" s="151"/>
      <c r="DL42" s="151"/>
      <c r="DM42" s="151"/>
      <c r="DN42" s="151"/>
      <c r="DO42" s="151"/>
      <c r="DP42" s="151"/>
      <c r="DQ42" s="253">
        <f>【お客さま入力用】申込フォーム!G51</f>
        <v>0</v>
      </c>
      <c r="DR42" s="151"/>
      <c r="DS42" s="228">
        <f>【お客さま入力用】申込フォーム!H51</f>
        <v>0</v>
      </c>
      <c r="DT42" s="151"/>
      <c r="DU42" s="151"/>
      <c r="DV42" s="151"/>
      <c r="DW42" s="151"/>
      <c r="DX42" s="151" t="s">
        <v>823</v>
      </c>
      <c r="DY42" s="151" t="s">
        <v>823</v>
      </c>
      <c r="DZ42" s="151"/>
      <c r="EA42" s="151"/>
      <c r="EB42" s="151"/>
      <c r="EC42" s="151" t="s">
        <v>1016</v>
      </c>
      <c r="ED42" s="151"/>
      <c r="EE42" s="228" t="str">
        <f t="shared" si="1"/>
        <v>ZH</v>
      </c>
      <c r="EF42" s="151" t="s">
        <v>1017</v>
      </c>
      <c r="EG42" s="151"/>
      <c r="EH42" s="248" t="str">
        <f t="shared" si="2"/>
        <v/>
      </c>
      <c r="EI42" s="228">
        <f>【お客さま入力用】申込フォーム!P51</f>
        <v>0</v>
      </c>
      <c r="EJ42" s="151"/>
      <c r="EK42" s="151"/>
      <c r="EL42" s="151"/>
      <c r="EM42" s="151"/>
      <c r="EN42" s="151"/>
      <c r="EO42" s="151"/>
      <c r="EP42" s="151"/>
      <c r="EQ42" s="228">
        <f>IF(【お客さま入力用】申込フォーム!AE51="口座振替","口振",【お客さま入力用】申込フォーム!AE51)</f>
        <v>0</v>
      </c>
      <c r="ER42" s="228" t="str">
        <f>IF($EQ42&lt;&gt;"口振","",【お客さま入力用】申込フォーム!AF51)</f>
        <v/>
      </c>
      <c r="ES42" s="228" t="str">
        <f>IF($EQ42&lt;&gt;"口振","",【お客さま入力用】申込フォーム!AG51)</f>
        <v/>
      </c>
      <c r="ET42" s="228" t="str">
        <f>IF($EQ42&lt;&gt;"口振","",【お客さま入力用】申込フォーム!AH51)</f>
        <v/>
      </c>
      <c r="EU42" s="228" t="str">
        <f>IF($EQ42&lt;&gt;"口振","",【お客さま入力用】申込フォーム!AI51)</f>
        <v/>
      </c>
      <c r="EV42" s="151"/>
      <c r="EW42" s="151"/>
      <c r="EX42" s="249"/>
      <c r="EY42" s="151"/>
      <c r="EZ42" s="151"/>
      <c r="FA42" s="151" t="s">
        <v>821</v>
      </c>
      <c r="FB42" s="151"/>
      <c r="FC42" s="151"/>
      <c r="FD42" s="228" t="str">
        <f t="shared" si="3"/>
        <v/>
      </c>
      <c r="FE42" s="228" t="str">
        <f t="shared" si="4"/>
        <v/>
      </c>
      <c r="FF42" s="228" t="str">
        <f t="shared" si="7"/>
        <v/>
      </c>
      <c r="FG42" s="228" t="str">
        <f t="shared" si="0"/>
        <v/>
      </c>
      <c r="FH42" s="243" t="s">
        <v>1228</v>
      </c>
      <c r="FI42" s="250" t="s">
        <v>1228</v>
      </c>
      <c r="FJ42" s="250" t="s">
        <v>1228</v>
      </c>
      <c r="FK42" s="250" t="s">
        <v>1228</v>
      </c>
      <c r="FL42" s="250" t="s">
        <v>1228</v>
      </c>
      <c r="FM42" s="250" t="s">
        <v>1228</v>
      </c>
      <c r="FN42" s="250" t="s">
        <v>1228</v>
      </c>
      <c r="FO42" s="251">
        <f t="shared" si="5"/>
        <v>0</v>
      </c>
      <c r="FP42" s="250" t="s">
        <v>1228</v>
      </c>
      <c r="FQ42" s="228"/>
      <c r="FR42" s="34"/>
    </row>
    <row r="43" spans="1:174">
      <c r="A43" s="243" t="s">
        <v>1063</v>
      </c>
      <c r="B43" s="243"/>
      <c r="C43" s="243"/>
      <c r="D43" s="244"/>
      <c r="E43" s="245">
        <f t="shared" si="6"/>
        <v>0</v>
      </c>
      <c r="F43" s="246">
        <f>【お客さま入力用】申込フォーム!$D$6</f>
        <v>0</v>
      </c>
      <c r="G43" s="228">
        <f>【お客さま入力用】申込フォーム!H52</f>
        <v>0</v>
      </c>
      <c r="H43" s="151" t="s">
        <v>1029</v>
      </c>
      <c r="I43" s="298">
        <f>【お客さま入力用】申込フォーム!O52</f>
        <v>0</v>
      </c>
      <c r="J43" s="228">
        <f>【お客さま入力用】申込フォーム!AO52</f>
        <v>0</v>
      </c>
      <c r="K43" s="151"/>
      <c r="L43" s="243"/>
      <c r="M43" s="243"/>
      <c r="N43" s="243"/>
      <c r="O43" s="243" t="s">
        <v>823</v>
      </c>
      <c r="P43" s="243" t="s">
        <v>1032</v>
      </c>
      <c r="Q43" s="243" t="s">
        <v>824</v>
      </c>
      <c r="R43" s="243"/>
      <c r="S43" s="243" t="s">
        <v>825</v>
      </c>
      <c r="T43" s="243" t="s">
        <v>825</v>
      </c>
      <c r="U43" s="243" t="s">
        <v>826</v>
      </c>
      <c r="V43" s="243" t="s">
        <v>827</v>
      </c>
      <c r="W43" s="151"/>
      <c r="X43" s="151" t="s">
        <v>1033</v>
      </c>
      <c r="Y43" s="151"/>
      <c r="Z43" s="151"/>
      <c r="AA43" s="151"/>
      <c r="AB43" s="151"/>
      <c r="AC43" s="151"/>
      <c r="AD43" s="151"/>
      <c r="AE43" s="151" t="s">
        <v>824</v>
      </c>
      <c r="AF43" s="228">
        <f>【お客さま入力用】申込フォーム!F52</f>
        <v>0</v>
      </c>
      <c r="AG43" s="228">
        <f>【お客さま入力用】申込フォーム!E52</f>
        <v>0</v>
      </c>
      <c r="AH43" s="151"/>
      <c r="AI43" s="151"/>
      <c r="AJ43" s="151"/>
      <c r="AK43" s="151"/>
      <c r="AL43" s="151"/>
      <c r="AM43" s="253">
        <f>【お客さま入力用】申込フォーム!J52</f>
        <v>0</v>
      </c>
      <c r="AN43" s="253">
        <f>【お客さま入力用】申込フォーム!K52</f>
        <v>0</v>
      </c>
      <c r="AO43" s="253">
        <f>【お客さま入力用】申込フォーム!L52</f>
        <v>0</v>
      </c>
      <c r="AP43" s="253">
        <f>【お客さま入力用】申込フォーム!AB52</f>
        <v>0</v>
      </c>
      <c r="AQ43" s="253">
        <f>【お客さま入力用】申込フォーム!AC52</f>
        <v>0</v>
      </c>
      <c r="AR43" s="253">
        <f>【お客さま入力用】申込フォーム!AD52</f>
        <v>0</v>
      </c>
      <c r="AS43" s="151"/>
      <c r="AT43" s="253">
        <f>【お客さま入力用】申込フォーム!C52</f>
        <v>0</v>
      </c>
      <c r="AU43" s="151" t="s">
        <v>828</v>
      </c>
      <c r="AV43" s="151" t="s">
        <v>1016</v>
      </c>
      <c r="AW43" s="151"/>
      <c r="AX43" s="151"/>
      <c r="AY43" s="151"/>
      <c r="AZ43" s="151"/>
      <c r="BA43" s="151"/>
      <c r="BB43" s="151"/>
      <c r="BC43" s="151"/>
      <c r="BD43" s="151"/>
      <c r="BE43" s="151"/>
      <c r="BF43" s="228">
        <f>【お客さま入力用】申込フォーム!X52</f>
        <v>0</v>
      </c>
      <c r="BG43" s="228">
        <f>【お客さま入力用】申込フォーム!W52</f>
        <v>0</v>
      </c>
      <c r="BH43" s="151"/>
      <c r="BI43" s="151"/>
      <c r="BJ43" s="253">
        <f>【お客さま入力用】申込フォーム!Y52</f>
        <v>0</v>
      </c>
      <c r="BK43" s="228">
        <f>【お客さま入力用】申込フォーム!AA52</f>
        <v>0</v>
      </c>
      <c r="BL43" s="228">
        <f>【お客さま入力用】申込フォーム!Z52</f>
        <v>0</v>
      </c>
      <c r="BM43" s="151"/>
      <c r="BN43" s="151"/>
      <c r="BO43" s="151"/>
      <c r="BP43" s="151"/>
      <c r="BQ43" s="151"/>
      <c r="BR43" s="151"/>
      <c r="BS43" s="151"/>
      <c r="BT43" s="151"/>
      <c r="BU43" s="151"/>
      <c r="BV43" s="151"/>
      <c r="BW43" s="151"/>
      <c r="BX43" s="151"/>
      <c r="BY43" s="151"/>
      <c r="BZ43" s="151"/>
      <c r="CA43" s="151"/>
      <c r="CB43" s="151"/>
      <c r="CC43" s="151"/>
      <c r="CD43" s="151"/>
      <c r="CE43" s="151"/>
      <c r="CF43" s="151"/>
      <c r="CG43" s="151"/>
      <c r="CH43" s="151"/>
      <c r="CI43" s="151"/>
      <c r="CJ43" s="151"/>
      <c r="CK43" s="151"/>
      <c r="CL43" s="151"/>
      <c r="CM43" s="151"/>
      <c r="CN43" s="151"/>
      <c r="CO43" s="151"/>
      <c r="CP43" s="151"/>
      <c r="CQ43" s="228" t="str">
        <f>IF(【お客さま入力用】申込フォーム!N52="","",VLOOKUP(【お客さま入力用】申込フォーム!N52,'業種コード表（高圧以上）'!$C$3:$D$72,2))</f>
        <v/>
      </c>
      <c r="CR43" s="247" t="s">
        <v>1228</v>
      </c>
      <c r="CS43" s="151"/>
      <c r="CT43" s="151"/>
      <c r="CU43" s="151"/>
      <c r="CV43" s="151"/>
      <c r="CW43" s="151"/>
      <c r="CX43" s="151"/>
      <c r="CY43" s="151"/>
      <c r="CZ43" s="151"/>
      <c r="DA43" s="151"/>
      <c r="DB43" s="151"/>
      <c r="DC43" s="151"/>
      <c r="DD43" s="151" t="s">
        <v>824</v>
      </c>
      <c r="DE43" s="151"/>
      <c r="DF43" s="151" t="s">
        <v>823</v>
      </c>
      <c r="DG43" s="151"/>
      <c r="DH43" s="151"/>
      <c r="DI43" s="151"/>
      <c r="DJ43" s="151"/>
      <c r="DK43" s="151"/>
      <c r="DL43" s="151"/>
      <c r="DM43" s="151"/>
      <c r="DN43" s="151"/>
      <c r="DO43" s="151"/>
      <c r="DP43" s="151"/>
      <c r="DQ43" s="253">
        <f>【お客さま入力用】申込フォーム!G52</f>
        <v>0</v>
      </c>
      <c r="DR43" s="151"/>
      <c r="DS43" s="228">
        <f>【お客さま入力用】申込フォーム!H52</f>
        <v>0</v>
      </c>
      <c r="DT43" s="151"/>
      <c r="DU43" s="151"/>
      <c r="DV43" s="151"/>
      <c r="DW43" s="151"/>
      <c r="DX43" s="151" t="s">
        <v>823</v>
      </c>
      <c r="DY43" s="151" t="s">
        <v>823</v>
      </c>
      <c r="DZ43" s="151"/>
      <c r="EA43" s="151"/>
      <c r="EB43" s="151"/>
      <c r="EC43" s="151" t="s">
        <v>1016</v>
      </c>
      <c r="ED43" s="151"/>
      <c r="EE43" s="228" t="str">
        <f t="shared" si="1"/>
        <v>ZH</v>
      </c>
      <c r="EF43" s="151" t="s">
        <v>1017</v>
      </c>
      <c r="EG43" s="151"/>
      <c r="EH43" s="248" t="str">
        <f t="shared" si="2"/>
        <v/>
      </c>
      <c r="EI43" s="228">
        <f>【お客さま入力用】申込フォーム!P52</f>
        <v>0</v>
      </c>
      <c r="EJ43" s="151"/>
      <c r="EK43" s="151"/>
      <c r="EL43" s="151"/>
      <c r="EM43" s="151"/>
      <c r="EN43" s="151"/>
      <c r="EO43" s="151"/>
      <c r="EP43" s="151"/>
      <c r="EQ43" s="228">
        <f>IF(【お客さま入力用】申込フォーム!AE52="口座振替","口振",【お客さま入力用】申込フォーム!AE52)</f>
        <v>0</v>
      </c>
      <c r="ER43" s="228" t="str">
        <f>IF($EQ43&lt;&gt;"口振","",【お客さま入力用】申込フォーム!AF52)</f>
        <v/>
      </c>
      <c r="ES43" s="228" t="str">
        <f>IF($EQ43&lt;&gt;"口振","",【お客さま入力用】申込フォーム!AG52)</f>
        <v/>
      </c>
      <c r="ET43" s="228" t="str">
        <f>IF($EQ43&lt;&gt;"口振","",【お客さま入力用】申込フォーム!AH52)</f>
        <v/>
      </c>
      <c r="EU43" s="228" t="str">
        <f>IF($EQ43&lt;&gt;"口振","",【お客さま入力用】申込フォーム!AI52)</f>
        <v/>
      </c>
      <c r="EV43" s="151"/>
      <c r="EW43" s="151"/>
      <c r="EX43" s="249"/>
      <c r="EY43" s="151"/>
      <c r="EZ43" s="151"/>
      <c r="FA43" s="151" t="s">
        <v>821</v>
      </c>
      <c r="FB43" s="151"/>
      <c r="FC43" s="151"/>
      <c r="FD43" s="228" t="str">
        <f t="shared" si="3"/>
        <v/>
      </c>
      <c r="FE43" s="228" t="str">
        <f t="shared" si="4"/>
        <v/>
      </c>
      <c r="FF43" s="228" t="str">
        <f t="shared" si="7"/>
        <v/>
      </c>
      <c r="FG43" s="228" t="str">
        <f t="shared" si="0"/>
        <v/>
      </c>
      <c r="FH43" s="243" t="s">
        <v>1228</v>
      </c>
      <c r="FI43" s="250" t="s">
        <v>1228</v>
      </c>
      <c r="FJ43" s="250" t="s">
        <v>1228</v>
      </c>
      <c r="FK43" s="250" t="s">
        <v>1228</v>
      </c>
      <c r="FL43" s="250" t="s">
        <v>1228</v>
      </c>
      <c r="FM43" s="250" t="s">
        <v>1228</v>
      </c>
      <c r="FN43" s="250" t="s">
        <v>1228</v>
      </c>
      <c r="FO43" s="251">
        <f t="shared" si="5"/>
        <v>0</v>
      </c>
      <c r="FP43" s="250" t="s">
        <v>1228</v>
      </c>
      <c r="FQ43" s="228"/>
      <c r="FR43" s="34"/>
    </row>
    <row r="44" spans="1:174">
      <c r="A44" s="243" t="s">
        <v>1064</v>
      </c>
      <c r="B44" s="243"/>
      <c r="C44" s="243"/>
      <c r="D44" s="244"/>
      <c r="E44" s="245">
        <f t="shared" si="6"/>
        <v>0</v>
      </c>
      <c r="F44" s="246">
        <f>【お客さま入力用】申込フォーム!$D$6</f>
        <v>0</v>
      </c>
      <c r="G44" s="228">
        <f>【お客さま入力用】申込フォーム!H53</f>
        <v>0</v>
      </c>
      <c r="H44" s="151" t="s">
        <v>1029</v>
      </c>
      <c r="I44" s="298">
        <f>【お客さま入力用】申込フォーム!O53</f>
        <v>0</v>
      </c>
      <c r="J44" s="228">
        <f>【お客さま入力用】申込フォーム!AO53</f>
        <v>0</v>
      </c>
      <c r="K44" s="151"/>
      <c r="L44" s="243"/>
      <c r="M44" s="243"/>
      <c r="N44" s="243"/>
      <c r="O44" s="243" t="s">
        <v>823</v>
      </c>
      <c r="P44" s="243" t="s">
        <v>1032</v>
      </c>
      <c r="Q44" s="243" t="s">
        <v>824</v>
      </c>
      <c r="R44" s="243"/>
      <c r="S44" s="243" t="s">
        <v>825</v>
      </c>
      <c r="T44" s="243" t="s">
        <v>825</v>
      </c>
      <c r="U44" s="243" t="s">
        <v>826</v>
      </c>
      <c r="V44" s="243" t="s">
        <v>827</v>
      </c>
      <c r="W44" s="151"/>
      <c r="X44" s="151" t="s">
        <v>1033</v>
      </c>
      <c r="Y44" s="151"/>
      <c r="Z44" s="151"/>
      <c r="AA44" s="151"/>
      <c r="AB44" s="151"/>
      <c r="AC44" s="151"/>
      <c r="AD44" s="151"/>
      <c r="AE44" s="151" t="s">
        <v>824</v>
      </c>
      <c r="AF44" s="228">
        <f>【お客さま入力用】申込フォーム!F53</f>
        <v>0</v>
      </c>
      <c r="AG44" s="228">
        <f>【お客さま入力用】申込フォーム!E53</f>
        <v>0</v>
      </c>
      <c r="AH44" s="151"/>
      <c r="AI44" s="151"/>
      <c r="AJ44" s="151"/>
      <c r="AK44" s="151"/>
      <c r="AL44" s="151"/>
      <c r="AM44" s="253">
        <f>【お客さま入力用】申込フォーム!J53</f>
        <v>0</v>
      </c>
      <c r="AN44" s="253">
        <f>【お客さま入力用】申込フォーム!K53</f>
        <v>0</v>
      </c>
      <c r="AO44" s="253">
        <f>【お客さま入力用】申込フォーム!L53</f>
        <v>0</v>
      </c>
      <c r="AP44" s="253">
        <f>【お客さま入力用】申込フォーム!AB53</f>
        <v>0</v>
      </c>
      <c r="AQ44" s="253">
        <f>【お客さま入力用】申込フォーム!AC53</f>
        <v>0</v>
      </c>
      <c r="AR44" s="253">
        <f>【お客さま入力用】申込フォーム!AD53</f>
        <v>0</v>
      </c>
      <c r="AS44" s="151"/>
      <c r="AT44" s="253">
        <f>【お客さま入力用】申込フォーム!C53</f>
        <v>0</v>
      </c>
      <c r="AU44" s="151" t="s">
        <v>828</v>
      </c>
      <c r="AV44" s="151" t="s">
        <v>1016</v>
      </c>
      <c r="AW44" s="151"/>
      <c r="AX44" s="151"/>
      <c r="AY44" s="151"/>
      <c r="AZ44" s="151"/>
      <c r="BA44" s="151"/>
      <c r="BB44" s="151"/>
      <c r="BC44" s="151"/>
      <c r="BD44" s="151"/>
      <c r="BE44" s="151"/>
      <c r="BF44" s="228">
        <f>【お客さま入力用】申込フォーム!X53</f>
        <v>0</v>
      </c>
      <c r="BG44" s="228">
        <f>【お客さま入力用】申込フォーム!W53</f>
        <v>0</v>
      </c>
      <c r="BH44" s="151"/>
      <c r="BI44" s="151"/>
      <c r="BJ44" s="253">
        <f>【お客さま入力用】申込フォーム!Y53</f>
        <v>0</v>
      </c>
      <c r="BK44" s="228">
        <f>【お客さま入力用】申込フォーム!AA53</f>
        <v>0</v>
      </c>
      <c r="BL44" s="228">
        <f>【お客さま入力用】申込フォーム!Z53</f>
        <v>0</v>
      </c>
      <c r="BM44" s="151"/>
      <c r="BN44" s="151"/>
      <c r="BO44" s="151"/>
      <c r="BP44" s="151"/>
      <c r="BQ44" s="151"/>
      <c r="BR44" s="151"/>
      <c r="BS44" s="151"/>
      <c r="BT44" s="151"/>
      <c r="BU44" s="151"/>
      <c r="BV44" s="151"/>
      <c r="BW44" s="151"/>
      <c r="BX44" s="151"/>
      <c r="BY44" s="151"/>
      <c r="BZ44" s="151"/>
      <c r="CA44" s="151"/>
      <c r="CB44" s="151"/>
      <c r="CC44" s="151"/>
      <c r="CD44" s="151"/>
      <c r="CE44" s="151"/>
      <c r="CF44" s="151"/>
      <c r="CG44" s="151"/>
      <c r="CH44" s="151"/>
      <c r="CI44" s="151"/>
      <c r="CJ44" s="151"/>
      <c r="CK44" s="151"/>
      <c r="CL44" s="151"/>
      <c r="CM44" s="151"/>
      <c r="CN44" s="151"/>
      <c r="CO44" s="151"/>
      <c r="CP44" s="151"/>
      <c r="CQ44" s="228" t="str">
        <f>IF(【お客さま入力用】申込フォーム!N53="","",VLOOKUP(【お客さま入力用】申込フォーム!N53,'業種コード表（高圧以上）'!$C$3:$D$72,2))</f>
        <v/>
      </c>
      <c r="CR44" s="247" t="s">
        <v>1228</v>
      </c>
      <c r="CS44" s="151"/>
      <c r="CT44" s="151"/>
      <c r="CU44" s="151"/>
      <c r="CV44" s="151"/>
      <c r="CW44" s="151"/>
      <c r="CX44" s="151"/>
      <c r="CY44" s="151"/>
      <c r="CZ44" s="151"/>
      <c r="DA44" s="151"/>
      <c r="DB44" s="151"/>
      <c r="DC44" s="151"/>
      <c r="DD44" s="151" t="s">
        <v>824</v>
      </c>
      <c r="DE44" s="151"/>
      <c r="DF44" s="151" t="s">
        <v>823</v>
      </c>
      <c r="DG44" s="151"/>
      <c r="DH44" s="151"/>
      <c r="DI44" s="151"/>
      <c r="DJ44" s="151"/>
      <c r="DK44" s="151"/>
      <c r="DL44" s="151"/>
      <c r="DM44" s="151"/>
      <c r="DN44" s="151"/>
      <c r="DO44" s="151"/>
      <c r="DP44" s="151"/>
      <c r="DQ44" s="253">
        <f>【お客さま入力用】申込フォーム!G53</f>
        <v>0</v>
      </c>
      <c r="DR44" s="151"/>
      <c r="DS44" s="228">
        <f>【お客さま入力用】申込フォーム!H53</f>
        <v>0</v>
      </c>
      <c r="DT44" s="151"/>
      <c r="DU44" s="151"/>
      <c r="DV44" s="151"/>
      <c r="DW44" s="151"/>
      <c r="DX44" s="151" t="s">
        <v>823</v>
      </c>
      <c r="DY44" s="151" t="s">
        <v>823</v>
      </c>
      <c r="DZ44" s="151"/>
      <c r="EA44" s="151"/>
      <c r="EB44" s="151"/>
      <c r="EC44" s="151" t="s">
        <v>1016</v>
      </c>
      <c r="ED44" s="151"/>
      <c r="EE44" s="228" t="str">
        <f t="shared" si="1"/>
        <v>ZH</v>
      </c>
      <c r="EF44" s="151" t="s">
        <v>1017</v>
      </c>
      <c r="EG44" s="151"/>
      <c r="EH44" s="248" t="str">
        <f t="shared" si="2"/>
        <v/>
      </c>
      <c r="EI44" s="228">
        <f>【お客さま入力用】申込フォーム!P53</f>
        <v>0</v>
      </c>
      <c r="EJ44" s="151"/>
      <c r="EK44" s="151"/>
      <c r="EL44" s="151"/>
      <c r="EM44" s="151"/>
      <c r="EN44" s="151"/>
      <c r="EO44" s="151"/>
      <c r="EP44" s="151"/>
      <c r="EQ44" s="228">
        <f>IF(【お客さま入力用】申込フォーム!AE53="口座振替","口振",【お客さま入力用】申込フォーム!AE53)</f>
        <v>0</v>
      </c>
      <c r="ER44" s="228" t="str">
        <f>IF($EQ44&lt;&gt;"口振","",【お客さま入力用】申込フォーム!AF53)</f>
        <v/>
      </c>
      <c r="ES44" s="228" t="str">
        <f>IF($EQ44&lt;&gt;"口振","",【お客さま入力用】申込フォーム!AG53)</f>
        <v/>
      </c>
      <c r="ET44" s="228" t="str">
        <f>IF($EQ44&lt;&gt;"口振","",【お客さま入力用】申込フォーム!AH53)</f>
        <v/>
      </c>
      <c r="EU44" s="228" t="str">
        <f>IF($EQ44&lt;&gt;"口振","",【お客さま入力用】申込フォーム!AI53)</f>
        <v/>
      </c>
      <c r="EV44" s="151"/>
      <c r="EW44" s="151"/>
      <c r="EX44" s="249"/>
      <c r="EY44" s="151"/>
      <c r="EZ44" s="151"/>
      <c r="FA44" s="151" t="s">
        <v>821</v>
      </c>
      <c r="FB44" s="151"/>
      <c r="FC44" s="151"/>
      <c r="FD44" s="228" t="str">
        <f t="shared" si="3"/>
        <v/>
      </c>
      <c r="FE44" s="228" t="str">
        <f t="shared" si="4"/>
        <v/>
      </c>
      <c r="FF44" s="228" t="str">
        <f t="shared" si="7"/>
        <v/>
      </c>
      <c r="FG44" s="228" t="str">
        <f t="shared" si="0"/>
        <v/>
      </c>
      <c r="FH44" s="243" t="s">
        <v>1228</v>
      </c>
      <c r="FI44" s="250" t="s">
        <v>1228</v>
      </c>
      <c r="FJ44" s="250" t="s">
        <v>1228</v>
      </c>
      <c r="FK44" s="250" t="s">
        <v>1228</v>
      </c>
      <c r="FL44" s="250" t="s">
        <v>1228</v>
      </c>
      <c r="FM44" s="250" t="s">
        <v>1228</v>
      </c>
      <c r="FN44" s="250" t="s">
        <v>1228</v>
      </c>
      <c r="FO44" s="251">
        <f t="shared" si="5"/>
        <v>0</v>
      </c>
      <c r="FP44" s="250" t="s">
        <v>1228</v>
      </c>
      <c r="FQ44" s="228"/>
      <c r="FR44" s="34"/>
    </row>
    <row r="45" spans="1:174">
      <c r="A45" s="243" t="s">
        <v>1065</v>
      </c>
      <c r="B45" s="243"/>
      <c r="C45" s="243"/>
      <c r="D45" s="244"/>
      <c r="E45" s="245">
        <f t="shared" si="6"/>
        <v>0</v>
      </c>
      <c r="F45" s="246">
        <f>【お客さま入力用】申込フォーム!$D$6</f>
        <v>0</v>
      </c>
      <c r="G45" s="228">
        <f>【お客さま入力用】申込フォーム!H54</f>
        <v>0</v>
      </c>
      <c r="H45" s="151" t="s">
        <v>1029</v>
      </c>
      <c r="I45" s="298">
        <f>【お客さま入力用】申込フォーム!O54</f>
        <v>0</v>
      </c>
      <c r="J45" s="228">
        <f>【お客さま入力用】申込フォーム!AO54</f>
        <v>0</v>
      </c>
      <c r="K45" s="151"/>
      <c r="L45" s="243"/>
      <c r="M45" s="243"/>
      <c r="N45" s="243"/>
      <c r="O45" s="243" t="s">
        <v>823</v>
      </c>
      <c r="P45" s="243" t="s">
        <v>1032</v>
      </c>
      <c r="Q45" s="243" t="s">
        <v>824</v>
      </c>
      <c r="R45" s="243"/>
      <c r="S45" s="243" t="s">
        <v>825</v>
      </c>
      <c r="T45" s="243" t="s">
        <v>825</v>
      </c>
      <c r="U45" s="243" t="s">
        <v>826</v>
      </c>
      <c r="V45" s="243" t="s">
        <v>827</v>
      </c>
      <c r="W45" s="151"/>
      <c r="X45" s="151" t="s">
        <v>1033</v>
      </c>
      <c r="Y45" s="151"/>
      <c r="Z45" s="151"/>
      <c r="AA45" s="151"/>
      <c r="AB45" s="151"/>
      <c r="AC45" s="151"/>
      <c r="AD45" s="151"/>
      <c r="AE45" s="151" t="s">
        <v>824</v>
      </c>
      <c r="AF45" s="228">
        <f>【お客さま入力用】申込フォーム!F54</f>
        <v>0</v>
      </c>
      <c r="AG45" s="228">
        <f>【お客さま入力用】申込フォーム!E54</f>
        <v>0</v>
      </c>
      <c r="AH45" s="151"/>
      <c r="AI45" s="151"/>
      <c r="AJ45" s="151"/>
      <c r="AK45" s="151"/>
      <c r="AL45" s="151"/>
      <c r="AM45" s="253">
        <f>【お客さま入力用】申込フォーム!J54</f>
        <v>0</v>
      </c>
      <c r="AN45" s="253">
        <f>【お客さま入力用】申込フォーム!K54</f>
        <v>0</v>
      </c>
      <c r="AO45" s="253">
        <f>【お客さま入力用】申込フォーム!L54</f>
        <v>0</v>
      </c>
      <c r="AP45" s="253">
        <f>【お客さま入力用】申込フォーム!AB54</f>
        <v>0</v>
      </c>
      <c r="AQ45" s="253">
        <f>【お客さま入力用】申込フォーム!AC54</f>
        <v>0</v>
      </c>
      <c r="AR45" s="253">
        <f>【お客さま入力用】申込フォーム!AD54</f>
        <v>0</v>
      </c>
      <c r="AS45" s="151"/>
      <c r="AT45" s="253">
        <f>【お客さま入力用】申込フォーム!C54</f>
        <v>0</v>
      </c>
      <c r="AU45" s="151" t="s">
        <v>828</v>
      </c>
      <c r="AV45" s="151" t="s">
        <v>1016</v>
      </c>
      <c r="AW45" s="151"/>
      <c r="AX45" s="151"/>
      <c r="AY45" s="151"/>
      <c r="AZ45" s="151"/>
      <c r="BA45" s="151"/>
      <c r="BB45" s="151"/>
      <c r="BC45" s="151"/>
      <c r="BD45" s="151"/>
      <c r="BE45" s="151"/>
      <c r="BF45" s="228">
        <f>【お客さま入力用】申込フォーム!X54</f>
        <v>0</v>
      </c>
      <c r="BG45" s="228">
        <f>【お客さま入力用】申込フォーム!W54</f>
        <v>0</v>
      </c>
      <c r="BH45" s="151"/>
      <c r="BI45" s="151"/>
      <c r="BJ45" s="253">
        <f>【お客さま入力用】申込フォーム!Y54</f>
        <v>0</v>
      </c>
      <c r="BK45" s="228">
        <f>【お客さま入力用】申込フォーム!AA54</f>
        <v>0</v>
      </c>
      <c r="BL45" s="228">
        <f>【お客さま入力用】申込フォーム!Z54</f>
        <v>0</v>
      </c>
      <c r="BM45" s="151"/>
      <c r="BN45" s="151"/>
      <c r="BO45" s="151"/>
      <c r="BP45" s="151"/>
      <c r="BQ45" s="151"/>
      <c r="BR45" s="151"/>
      <c r="BS45" s="151"/>
      <c r="BT45" s="151"/>
      <c r="BU45" s="151"/>
      <c r="BV45" s="151"/>
      <c r="BW45" s="151"/>
      <c r="BX45" s="151"/>
      <c r="BY45" s="151"/>
      <c r="BZ45" s="151"/>
      <c r="CA45" s="151"/>
      <c r="CB45" s="151"/>
      <c r="CC45" s="151"/>
      <c r="CD45" s="151"/>
      <c r="CE45" s="151"/>
      <c r="CF45" s="151"/>
      <c r="CG45" s="151"/>
      <c r="CH45" s="151"/>
      <c r="CI45" s="151"/>
      <c r="CJ45" s="151"/>
      <c r="CK45" s="151"/>
      <c r="CL45" s="151"/>
      <c r="CM45" s="151"/>
      <c r="CN45" s="151"/>
      <c r="CO45" s="151"/>
      <c r="CP45" s="151"/>
      <c r="CQ45" s="228" t="str">
        <f>IF(【お客さま入力用】申込フォーム!N54="","",VLOOKUP(【お客さま入力用】申込フォーム!N54,'業種コード表（高圧以上）'!$C$3:$D$72,2))</f>
        <v/>
      </c>
      <c r="CR45" s="247" t="s">
        <v>1228</v>
      </c>
      <c r="CS45" s="151"/>
      <c r="CT45" s="151"/>
      <c r="CU45" s="151"/>
      <c r="CV45" s="151"/>
      <c r="CW45" s="151"/>
      <c r="CX45" s="151"/>
      <c r="CY45" s="151"/>
      <c r="CZ45" s="151"/>
      <c r="DA45" s="151"/>
      <c r="DB45" s="151"/>
      <c r="DC45" s="151"/>
      <c r="DD45" s="151" t="s">
        <v>824</v>
      </c>
      <c r="DE45" s="151"/>
      <c r="DF45" s="151" t="s">
        <v>823</v>
      </c>
      <c r="DG45" s="151"/>
      <c r="DH45" s="151"/>
      <c r="DI45" s="151"/>
      <c r="DJ45" s="151"/>
      <c r="DK45" s="151"/>
      <c r="DL45" s="151"/>
      <c r="DM45" s="151"/>
      <c r="DN45" s="151"/>
      <c r="DO45" s="151"/>
      <c r="DP45" s="151"/>
      <c r="DQ45" s="253">
        <f>【お客さま入力用】申込フォーム!G54</f>
        <v>0</v>
      </c>
      <c r="DR45" s="151"/>
      <c r="DS45" s="228">
        <f>【お客さま入力用】申込フォーム!H54</f>
        <v>0</v>
      </c>
      <c r="DT45" s="151"/>
      <c r="DU45" s="151"/>
      <c r="DV45" s="151"/>
      <c r="DW45" s="151"/>
      <c r="DX45" s="151" t="s">
        <v>823</v>
      </c>
      <c r="DY45" s="151" t="s">
        <v>823</v>
      </c>
      <c r="DZ45" s="151"/>
      <c r="EA45" s="151"/>
      <c r="EB45" s="151"/>
      <c r="EC45" s="151" t="s">
        <v>1016</v>
      </c>
      <c r="ED45" s="151"/>
      <c r="EE45" s="228" t="str">
        <f t="shared" si="1"/>
        <v>ZH</v>
      </c>
      <c r="EF45" s="151" t="s">
        <v>1017</v>
      </c>
      <c r="EG45" s="151"/>
      <c r="EH45" s="248" t="str">
        <f t="shared" si="2"/>
        <v/>
      </c>
      <c r="EI45" s="228">
        <f>【お客さま入力用】申込フォーム!P54</f>
        <v>0</v>
      </c>
      <c r="EJ45" s="151"/>
      <c r="EK45" s="151"/>
      <c r="EL45" s="151"/>
      <c r="EM45" s="151"/>
      <c r="EN45" s="151"/>
      <c r="EO45" s="151"/>
      <c r="EP45" s="151"/>
      <c r="EQ45" s="228">
        <f>IF(【お客さま入力用】申込フォーム!AE54="口座振替","口振",【お客さま入力用】申込フォーム!AE54)</f>
        <v>0</v>
      </c>
      <c r="ER45" s="228" t="str">
        <f>IF($EQ45&lt;&gt;"口振","",【お客さま入力用】申込フォーム!AF54)</f>
        <v/>
      </c>
      <c r="ES45" s="228" t="str">
        <f>IF($EQ45&lt;&gt;"口振","",【お客さま入力用】申込フォーム!AG54)</f>
        <v/>
      </c>
      <c r="ET45" s="228" t="str">
        <f>IF($EQ45&lt;&gt;"口振","",【お客さま入力用】申込フォーム!AH54)</f>
        <v/>
      </c>
      <c r="EU45" s="228" t="str">
        <f>IF($EQ45&lt;&gt;"口振","",【お客さま入力用】申込フォーム!AI54)</f>
        <v/>
      </c>
      <c r="EV45" s="151"/>
      <c r="EW45" s="151"/>
      <c r="EX45" s="249"/>
      <c r="EY45" s="151"/>
      <c r="EZ45" s="151"/>
      <c r="FA45" s="151" t="s">
        <v>821</v>
      </c>
      <c r="FB45" s="151"/>
      <c r="FC45" s="151"/>
      <c r="FD45" s="228" t="str">
        <f t="shared" si="3"/>
        <v/>
      </c>
      <c r="FE45" s="228" t="str">
        <f t="shared" si="4"/>
        <v/>
      </c>
      <c r="FF45" s="228" t="str">
        <f t="shared" si="7"/>
        <v/>
      </c>
      <c r="FG45" s="228" t="str">
        <f t="shared" si="0"/>
        <v/>
      </c>
      <c r="FH45" s="243" t="s">
        <v>1228</v>
      </c>
      <c r="FI45" s="250" t="s">
        <v>1228</v>
      </c>
      <c r="FJ45" s="250" t="s">
        <v>1228</v>
      </c>
      <c r="FK45" s="250" t="s">
        <v>1228</v>
      </c>
      <c r="FL45" s="250" t="s">
        <v>1228</v>
      </c>
      <c r="FM45" s="250" t="s">
        <v>1228</v>
      </c>
      <c r="FN45" s="250" t="s">
        <v>1228</v>
      </c>
      <c r="FO45" s="251">
        <f t="shared" si="5"/>
        <v>0</v>
      </c>
      <c r="FP45" s="250" t="s">
        <v>1228</v>
      </c>
      <c r="FQ45" s="228"/>
      <c r="FR45" s="34"/>
    </row>
    <row r="46" spans="1:174">
      <c r="A46" s="243" t="s">
        <v>1066</v>
      </c>
      <c r="B46" s="243"/>
      <c r="C46" s="243"/>
      <c r="D46" s="244"/>
      <c r="E46" s="245">
        <f t="shared" si="6"/>
        <v>0</v>
      </c>
      <c r="F46" s="246">
        <f>【お客さま入力用】申込フォーム!$D$6</f>
        <v>0</v>
      </c>
      <c r="G46" s="228">
        <f>【お客さま入力用】申込フォーム!H55</f>
        <v>0</v>
      </c>
      <c r="H46" s="151" t="s">
        <v>1029</v>
      </c>
      <c r="I46" s="298">
        <f>【お客さま入力用】申込フォーム!O55</f>
        <v>0</v>
      </c>
      <c r="J46" s="228">
        <f>【お客さま入力用】申込フォーム!AO55</f>
        <v>0</v>
      </c>
      <c r="K46" s="151"/>
      <c r="L46" s="243"/>
      <c r="M46" s="243"/>
      <c r="N46" s="243"/>
      <c r="O46" s="243" t="s">
        <v>823</v>
      </c>
      <c r="P46" s="243" t="s">
        <v>1032</v>
      </c>
      <c r="Q46" s="243" t="s">
        <v>824</v>
      </c>
      <c r="R46" s="243"/>
      <c r="S46" s="243" t="s">
        <v>825</v>
      </c>
      <c r="T46" s="243" t="s">
        <v>825</v>
      </c>
      <c r="U46" s="243" t="s">
        <v>826</v>
      </c>
      <c r="V46" s="243" t="s">
        <v>827</v>
      </c>
      <c r="W46" s="151"/>
      <c r="X46" s="151" t="s">
        <v>1033</v>
      </c>
      <c r="Y46" s="151"/>
      <c r="Z46" s="151"/>
      <c r="AA46" s="151"/>
      <c r="AB46" s="151"/>
      <c r="AC46" s="151"/>
      <c r="AD46" s="151"/>
      <c r="AE46" s="151" t="s">
        <v>824</v>
      </c>
      <c r="AF46" s="228">
        <f>【お客さま入力用】申込フォーム!F55</f>
        <v>0</v>
      </c>
      <c r="AG46" s="228">
        <f>【お客さま入力用】申込フォーム!E55</f>
        <v>0</v>
      </c>
      <c r="AH46" s="151"/>
      <c r="AI46" s="151"/>
      <c r="AJ46" s="151"/>
      <c r="AK46" s="151"/>
      <c r="AL46" s="151"/>
      <c r="AM46" s="253">
        <f>【お客さま入力用】申込フォーム!J55</f>
        <v>0</v>
      </c>
      <c r="AN46" s="253">
        <f>【お客さま入力用】申込フォーム!K55</f>
        <v>0</v>
      </c>
      <c r="AO46" s="253">
        <f>【お客さま入力用】申込フォーム!L55</f>
        <v>0</v>
      </c>
      <c r="AP46" s="253">
        <f>【お客さま入力用】申込フォーム!AB55</f>
        <v>0</v>
      </c>
      <c r="AQ46" s="253">
        <f>【お客さま入力用】申込フォーム!AC55</f>
        <v>0</v>
      </c>
      <c r="AR46" s="253">
        <f>【お客さま入力用】申込フォーム!AD55</f>
        <v>0</v>
      </c>
      <c r="AS46" s="151"/>
      <c r="AT46" s="253">
        <f>【お客さま入力用】申込フォーム!C55</f>
        <v>0</v>
      </c>
      <c r="AU46" s="151" t="s">
        <v>828</v>
      </c>
      <c r="AV46" s="151" t="s">
        <v>1016</v>
      </c>
      <c r="AW46" s="151"/>
      <c r="AX46" s="151"/>
      <c r="AY46" s="151"/>
      <c r="AZ46" s="151"/>
      <c r="BA46" s="151"/>
      <c r="BB46" s="151"/>
      <c r="BC46" s="151"/>
      <c r="BD46" s="151"/>
      <c r="BE46" s="151"/>
      <c r="BF46" s="228">
        <f>【お客さま入力用】申込フォーム!X55</f>
        <v>0</v>
      </c>
      <c r="BG46" s="228">
        <f>【お客さま入力用】申込フォーム!W55</f>
        <v>0</v>
      </c>
      <c r="BH46" s="151"/>
      <c r="BI46" s="151"/>
      <c r="BJ46" s="253">
        <f>【お客さま入力用】申込フォーム!Y55</f>
        <v>0</v>
      </c>
      <c r="BK46" s="228">
        <f>【お客さま入力用】申込フォーム!AA55</f>
        <v>0</v>
      </c>
      <c r="BL46" s="228">
        <f>【お客さま入力用】申込フォーム!Z55</f>
        <v>0</v>
      </c>
      <c r="BM46" s="151"/>
      <c r="BN46" s="151"/>
      <c r="BO46" s="151"/>
      <c r="BP46" s="151"/>
      <c r="BQ46" s="151"/>
      <c r="BR46" s="151"/>
      <c r="BS46" s="151"/>
      <c r="BT46" s="151"/>
      <c r="BU46" s="151"/>
      <c r="BV46" s="151"/>
      <c r="BW46" s="151"/>
      <c r="BX46" s="151"/>
      <c r="BY46" s="151"/>
      <c r="BZ46" s="151"/>
      <c r="CA46" s="151"/>
      <c r="CB46" s="151"/>
      <c r="CC46" s="151"/>
      <c r="CD46" s="151"/>
      <c r="CE46" s="151"/>
      <c r="CF46" s="151"/>
      <c r="CG46" s="151"/>
      <c r="CH46" s="151"/>
      <c r="CI46" s="151"/>
      <c r="CJ46" s="151"/>
      <c r="CK46" s="151"/>
      <c r="CL46" s="151"/>
      <c r="CM46" s="151"/>
      <c r="CN46" s="151"/>
      <c r="CO46" s="151"/>
      <c r="CP46" s="151"/>
      <c r="CQ46" s="228" t="str">
        <f>IF(【お客さま入力用】申込フォーム!N55="","",VLOOKUP(【お客さま入力用】申込フォーム!N55,'業種コード表（高圧以上）'!$C$3:$D$72,2))</f>
        <v/>
      </c>
      <c r="CR46" s="247" t="s">
        <v>1228</v>
      </c>
      <c r="CS46" s="151"/>
      <c r="CT46" s="151"/>
      <c r="CU46" s="151"/>
      <c r="CV46" s="151"/>
      <c r="CW46" s="151"/>
      <c r="CX46" s="151"/>
      <c r="CY46" s="151"/>
      <c r="CZ46" s="151"/>
      <c r="DA46" s="151"/>
      <c r="DB46" s="151"/>
      <c r="DC46" s="151"/>
      <c r="DD46" s="151" t="s">
        <v>824</v>
      </c>
      <c r="DE46" s="151"/>
      <c r="DF46" s="151" t="s">
        <v>823</v>
      </c>
      <c r="DG46" s="151"/>
      <c r="DH46" s="151"/>
      <c r="DI46" s="151"/>
      <c r="DJ46" s="151"/>
      <c r="DK46" s="151"/>
      <c r="DL46" s="151"/>
      <c r="DM46" s="151"/>
      <c r="DN46" s="151"/>
      <c r="DO46" s="151"/>
      <c r="DP46" s="151"/>
      <c r="DQ46" s="253">
        <f>【お客さま入力用】申込フォーム!G55</f>
        <v>0</v>
      </c>
      <c r="DR46" s="151"/>
      <c r="DS46" s="228">
        <f>【お客さま入力用】申込フォーム!H55</f>
        <v>0</v>
      </c>
      <c r="DT46" s="151"/>
      <c r="DU46" s="151"/>
      <c r="DV46" s="151"/>
      <c r="DW46" s="151"/>
      <c r="DX46" s="151" t="s">
        <v>823</v>
      </c>
      <c r="DY46" s="151" t="s">
        <v>823</v>
      </c>
      <c r="DZ46" s="151"/>
      <c r="EA46" s="151"/>
      <c r="EB46" s="151"/>
      <c r="EC46" s="151" t="s">
        <v>1016</v>
      </c>
      <c r="ED46" s="151"/>
      <c r="EE46" s="228" t="str">
        <f t="shared" si="1"/>
        <v>ZH</v>
      </c>
      <c r="EF46" s="151" t="s">
        <v>1017</v>
      </c>
      <c r="EG46" s="151"/>
      <c r="EH46" s="248" t="str">
        <f t="shared" si="2"/>
        <v/>
      </c>
      <c r="EI46" s="228">
        <f>【お客さま入力用】申込フォーム!P55</f>
        <v>0</v>
      </c>
      <c r="EJ46" s="151"/>
      <c r="EK46" s="151"/>
      <c r="EL46" s="151"/>
      <c r="EM46" s="151"/>
      <c r="EN46" s="151"/>
      <c r="EO46" s="151"/>
      <c r="EP46" s="151"/>
      <c r="EQ46" s="228">
        <f>IF(【お客さま入力用】申込フォーム!AE55="口座振替","口振",【お客さま入力用】申込フォーム!AE55)</f>
        <v>0</v>
      </c>
      <c r="ER46" s="228" t="str">
        <f>IF($EQ46&lt;&gt;"口振","",【お客さま入力用】申込フォーム!AF55)</f>
        <v/>
      </c>
      <c r="ES46" s="228" t="str">
        <f>IF($EQ46&lt;&gt;"口振","",【お客さま入力用】申込フォーム!AG55)</f>
        <v/>
      </c>
      <c r="ET46" s="228" t="str">
        <f>IF($EQ46&lt;&gt;"口振","",【お客さま入力用】申込フォーム!AH55)</f>
        <v/>
      </c>
      <c r="EU46" s="228" t="str">
        <f>IF($EQ46&lt;&gt;"口振","",【お客さま入力用】申込フォーム!AI55)</f>
        <v/>
      </c>
      <c r="EV46" s="151"/>
      <c r="EW46" s="151"/>
      <c r="EX46" s="249"/>
      <c r="EY46" s="151"/>
      <c r="EZ46" s="151"/>
      <c r="FA46" s="151" t="s">
        <v>821</v>
      </c>
      <c r="FB46" s="151"/>
      <c r="FC46" s="151"/>
      <c r="FD46" s="228" t="str">
        <f t="shared" si="3"/>
        <v/>
      </c>
      <c r="FE46" s="228" t="str">
        <f t="shared" si="4"/>
        <v/>
      </c>
      <c r="FF46" s="228" t="str">
        <f t="shared" si="7"/>
        <v/>
      </c>
      <c r="FG46" s="228" t="str">
        <f t="shared" si="0"/>
        <v/>
      </c>
      <c r="FH46" s="243" t="s">
        <v>1228</v>
      </c>
      <c r="FI46" s="250" t="s">
        <v>1228</v>
      </c>
      <c r="FJ46" s="250" t="s">
        <v>1228</v>
      </c>
      <c r="FK46" s="250" t="s">
        <v>1228</v>
      </c>
      <c r="FL46" s="250" t="s">
        <v>1228</v>
      </c>
      <c r="FM46" s="250" t="s">
        <v>1228</v>
      </c>
      <c r="FN46" s="250" t="s">
        <v>1228</v>
      </c>
      <c r="FO46" s="251">
        <f t="shared" si="5"/>
        <v>0</v>
      </c>
      <c r="FP46" s="250" t="s">
        <v>1228</v>
      </c>
      <c r="FQ46" s="228"/>
      <c r="FR46" s="34"/>
    </row>
    <row r="47" spans="1:174">
      <c r="A47" s="243" t="s">
        <v>1067</v>
      </c>
      <c r="B47" s="243"/>
      <c r="C47" s="243"/>
      <c r="D47" s="244"/>
      <c r="E47" s="245">
        <f t="shared" si="6"/>
        <v>0</v>
      </c>
      <c r="F47" s="246">
        <f>【お客さま入力用】申込フォーム!$D$6</f>
        <v>0</v>
      </c>
      <c r="G47" s="228">
        <f>【お客さま入力用】申込フォーム!H56</f>
        <v>0</v>
      </c>
      <c r="H47" s="151" t="s">
        <v>1029</v>
      </c>
      <c r="I47" s="298">
        <f>【お客さま入力用】申込フォーム!O56</f>
        <v>0</v>
      </c>
      <c r="J47" s="228">
        <f>【お客さま入力用】申込フォーム!AO56</f>
        <v>0</v>
      </c>
      <c r="K47" s="151"/>
      <c r="L47" s="243"/>
      <c r="M47" s="243"/>
      <c r="N47" s="243"/>
      <c r="O47" s="243" t="s">
        <v>823</v>
      </c>
      <c r="P47" s="243" t="s">
        <v>1032</v>
      </c>
      <c r="Q47" s="243" t="s">
        <v>824</v>
      </c>
      <c r="R47" s="243"/>
      <c r="S47" s="243" t="s">
        <v>825</v>
      </c>
      <c r="T47" s="243" t="s">
        <v>825</v>
      </c>
      <c r="U47" s="243" t="s">
        <v>826</v>
      </c>
      <c r="V47" s="243" t="s">
        <v>827</v>
      </c>
      <c r="W47" s="151"/>
      <c r="X47" s="151" t="s">
        <v>1033</v>
      </c>
      <c r="Y47" s="151"/>
      <c r="Z47" s="151"/>
      <c r="AA47" s="151"/>
      <c r="AB47" s="151"/>
      <c r="AC47" s="151"/>
      <c r="AD47" s="151"/>
      <c r="AE47" s="151" t="s">
        <v>824</v>
      </c>
      <c r="AF47" s="228">
        <f>【お客さま入力用】申込フォーム!F56</f>
        <v>0</v>
      </c>
      <c r="AG47" s="228">
        <f>【お客さま入力用】申込フォーム!E56</f>
        <v>0</v>
      </c>
      <c r="AH47" s="151"/>
      <c r="AI47" s="151"/>
      <c r="AJ47" s="151"/>
      <c r="AK47" s="151"/>
      <c r="AL47" s="151"/>
      <c r="AM47" s="253">
        <f>【お客さま入力用】申込フォーム!J56</f>
        <v>0</v>
      </c>
      <c r="AN47" s="253">
        <f>【お客さま入力用】申込フォーム!K56</f>
        <v>0</v>
      </c>
      <c r="AO47" s="253">
        <f>【お客さま入力用】申込フォーム!L56</f>
        <v>0</v>
      </c>
      <c r="AP47" s="253">
        <f>【お客さま入力用】申込フォーム!AB56</f>
        <v>0</v>
      </c>
      <c r="AQ47" s="253">
        <f>【お客さま入力用】申込フォーム!AC56</f>
        <v>0</v>
      </c>
      <c r="AR47" s="253">
        <f>【お客さま入力用】申込フォーム!AD56</f>
        <v>0</v>
      </c>
      <c r="AS47" s="151"/>
      <c r="AT47" s="253">
        <f>【お客さま入力用】申込フォーム!C56</f>
        <v>0</v>
      </c>
      <c r="AU47" s="151" t="s">
        <v>828</v>
      </c>
      <c r="AV47" s="151" t="s">
        <v>1016</v>
      </c>
      <c r="AW47" s="151"/>
      <c r="AX47" s="151"/>
      <c r="AY47" s="151"/>
      <c r="AZ47" s="151"/>
      <c r="BA47" s="151"/>
      <c r="BB47" s="151"/>
      <c r="BC47" s="151"/>
      <c r="BD47" s="151"/>
      <c r="BE47" s="151"/>
      <c r="BF47" s="228">
        <f>【お客さま入力用】申込フォーム!X56</f>
        <v>0</v>
      </c>
      <c r="BG47" s="228">
        <f>【お客さま入力用】申込フォーム!W56</f>
        <v>0</v>
      </c>
      <c r="BH47" s="151"/>
      <c r="BI47" s="151"/>
      <c r="BJ47" s="253">
        <f>【お客さま入力用】申込フォーム!Y56</f>
        <v>0</v>
      </c>
      <c r="BK47" s="228">
        <f>【お客さま入力用】申込フォーム!AA56</f>
        <v>0</v>
      </c>
      <c r="BL47" s="228">
        <f>【お客さま入力用】申込フォーム!Z56</f>
        <v>0</v>
      </c>
      <c r="BM47" s="151"/>
      <c r="BN47" s="151"/>
      <c r="BO47" s="151"/>
      <c r="BP47" s="151"/>
      <c r="BQ47" s="151"/>
      <c r="BR47" s="151"/>
      <c r="BS47" s="151"/>
      <c r="BT47" s="151"/>
      <c r="BU47" s="151"/>
      <c r="BV47" s="151"/>
      <c r="BW47" s="151"/>
      <c r="BX47" s="151"/>
      <c r="BY47" s="151"/>
      <c r="BZ47" s="151"/>
      <c r="CA47" s="151"/>
      <c r="CB47" s="151"/>
      <c r="CC47" s="151"/>
      <c r="CD47" s="151"/>
      <c r="CE47" s="151"/>
      <c r="CF47" s="151"/>
      <c r="CG47" s="151"/>
      <c r="CH47" s="151"/>
      <c r="CI47" s="151"/>
      <c r="CJ47" s="151"/>
      <c r="CK47" s="151"/>
      <c r="CL47" s="151"/>
      <c r="CM47" s="151"/>
      <c r="CN47" s="151"/>
      <c r="CO47" s="151"/>
      <c r="CP47" s="151"/>
      <c r="CQ47" s="228" t="str">
        <f>IF(【お客さま入力用】申込フォーム!N56="","",VLOOKUP(【お客さま入力用】申込フォーム!N56,'業種コード表（高圧以上）'!$C$3:$D$72,2))</f>
        <v/>
      </c>
      <c r="CR47" s="247" t="s">
        <v>1228</v>
      </c>
      <c r="CS47" s="151"/>
      <c r="CT47" s="151"/>
      <c r="CU47" s="151"/>
      <c r="CV47" s="151"/>
      <c r="CW47" s="151"/>
      <c r="CX47" s="151"/>
      <c r="CY47" s="151"/>
      <c r="CZ47" s="151"/>
      <c r="DA47" s="151"/>
      <c r="DB47" s="151"/>
      <c r="DC47" s="151"/>
      <c r="DD47" s="151" t="s">
        <v>824</v>
      </c>
      <c r="DE47" s="151"/>
      <c r="DF47" s="151" t="s">
        <v>823</v>
      </c>
      <c r="DG47" s="151"/>
      <c r="DH47" s="151"/>
      <c r="DI47" s="151"/>
      <c r="DJ47" s="151"/>
      <c r="DK47" s="151"/>
      <c r="DL47" s="151"/>
      <c r="DM47" s="151"/>
      <c r="DN47" s="151"/>
      <c r="DO47" s="151"/>
      <c r="DP47" s="151"/>
      <c r="DQ47" s="253">
        <f>【お客さま入力用】申込フォーム!G56</f>
        <v>0</v>
      </c>
      <c r="DR47" s="151"/>
      <c r="DS47" s="228">
        <f>【お客さま入力用】申込フォーム!H56</f>
        <v>0</v>
      </c>
      <c r="DT47" s="151"/>
      <c r="DU47" s="151"/>
      <c r="DV47" s="151"/>
      <c r="DW47" s="151"/>
      <c r="DX47" s="151" t="s">
        <v>823</v>
      </c>
      <c r="DY47" s="151" t="s">
        <v>823</v>
      </c>
      <c r="DZ47" s="151"/>
      <c r="EA47" s="151"/>
      <c r="EB47" s="151"/>
      <c r="EC47" s="151" t="s">
        <v>1016</v>
      </c>
      <c r="ED47" s="151"/>
      <c r="EE47" s="228" t="str">
        <f t="shared" si="1"/>
        <v>ZH</v>
      </c>
      <c r="EF47" s="151" t="s">
        <v>1017</v>
      </c>
      <c r="EG47" s="151"/>
      <c r="EH47" s="248" t="str">
        <f t="shared" si="2"/>
        <v/>
      </c>
      <c r="EI47" s="228">
        <f>【お客さま入力用】申込フォーム!P56</f>
        <v>0</v>
      </c>
      <c r="EJ47" s="151"/>
      <c r="EK47" s="151"/>
      <c r="EL47" s="151"/>
      <c r="EM47" s="151"/>
      <c r="EN47" s="151"/>
      <c r="EO47" s="151"/>
      <c r="EP47" s="151"/>
      <c r="EQ47" s="228">
        <f>IF(【お客さま入力用】申込フォーム!AE56="口座振替","口振",【お客さま入力用】申込フォーム!AE56)</f>
        <v>0</v>
      </c>
      <c r="ER47" s="228" t="str">
        <f>IF($EQ47&lt;&gt;"口振","",【お客さま入力用】申込フォーム!AF56)</f>
        <v/>
      </c>
      <c r="ES47" s="228" t="str">
        <f>IF($EQ47&lt;&gt;"口振","",【お客さま入力用】申込フォーム!AG56)</f>
        <v/>
      </c>
      <c r="ET47" s="228" t="str">
        <f>IF($EQ47&lt;&gt;"口振","",【お客さま入力用】申込フォーム!AH56)</f>
        <v/>
      </c>
      <c r="EU47" s="228" t="str">
        <f>IF($EQ47&lt;&gt;"口振","",【お客さま入力用】申込フォーム!AI56)</f>
        <v/>
      </c>
      <c r="EV47" s="151"/>
      <c r="EW47" s="151"/>
      <c r="EX47" s="249"/>
      <c r="EY47" s="151"/>
      <c r="EZ47" s="151"/>
      <c r="FA47" s="151" t="s">
        <v>821</v>
      </c>
      <c r="FB47" s="151"/>
      <c r="FC47" s="151"/>
      <c r="FD47" s="228" t="str">
        <f t="shared" si="3"/>
        <v/>
      </c>
      <c r="FE47" s="228" t="str">
        <f t="shared" si="4"/>
        <v/>
      </c>
      <c r="FF47" s="228" t="str">
        <f t="shared" si="7"/>
        <v/>
      </c>
      <c r="FG47" s="228" t="str">
        <f t="shared" si="0"/>
        <v/>
      </c>
      <c r="FH47" s="243" t="s">
        <v>1228</v>
      </c>
      <c r="FI47" s="250" t="s">
        <v>1228</v>
      </c>
      <c r="FJ47" s="250" t="s">
        <v>1228</v>
      </c>
      <c r="FK47" s="250" t="s">
        <v>1228</v>
      </c>
      <c r="FL47" s="250" t="s">
        <v>1228</v>
      </c>
      <c r="FM47" s="250" t="s">
        <v>1228</v>
      </c>
      <c r="FN47" s="250" t="s">
        <v>1228</v>
      </c>
      <c r="FO47" s="251">
        <f t="shared" si="5"/>
        <v>0</v>
      </c>
      <c r="FP47" s="250" t="s">
        <v>1228</v>
      </c>
      <c r="FQ47" s="228"/>
      <c r="FR47" s="34"/>
    </row>
    <row r="48" spans="1:174">
      <c r="A48" s="243" t="s">
        <v>1068</v>
      </c>
      <c r="B48" s="243"/>
      <c r="C48" s="243"/>
      <c r="D48" s="244"/>
      <c r="E48" s="245">
        <f t="shared" si="6"/>
        <v>0</v>
      </c>
      <c r="F48" s="246">
        <f>【お客さま入力用】申込フォーム!$D$6</f>
        <v>0</v>
      </c>
      <c r="G48" s="228">
        <f>【お客さま入力用】申込フォーム!H57</f>
        <v>0</v>
      </c>
      <c r="H48" s="151" t="s">
        <v>1029</v>
      </c>
      <c r="I48" s="298">
        <f>【お客さま入力用】申込フォーム!O57</f>
        <v>0</v>
      </c>
      <c r="J48" s="228">
        <f>【お客さま入力用】申込フォーム!AO57</f>
        <v>0</v>
      </c>
      <c r="K48" s="151"/>
      <c r="L48" s="243"/>
      <c r="M48" s="243"/>
      <c r="N48" s="243"/>
      <c r="O48" s="243" t="s">
        <v>823</v>
      </c>
      <c r="P48" s="243" t="s">
        <v>1032</v>
      </c>
      <c r="Q48" s="243" t="s">
        <v>824</v>
      </c>
      <c r="R48" s="243"/>
      <c r="S48" s="243" t="s">
        <v>825</v>
      </c>
      <c r="T48" s="243" t="s">
        <v>825</v>
      </c>
      <c r="U48" s="243" t="s">
        <v>826</v>
      </c>
      <c r="V48" s="243" t="s">
        <v>827</v>
      </c>
      <c r="W48" s="151"/>
      <c r="X48" s="151" t="s">
        <v>1033</v>
      </c>
      <c r="Y48" s="151"/>
      <c r="Z48" s="151"/>
      <c r="AA48" s="151"/>
      <c r="AB48" s="151"/>
      <c r="AC48" s="151"/>
      <c r="AD48" s="151"/>
      <c r="AE48" s="151" t="s">
        <v>824</v>
      </c>
      <c r="AF48" s="228">
        <f>【お客さま入力用】申込フォーム!F57</f>
        <v>0</v>
      </c>
      <c r="AG48" s="228">
        <f>【お客さま入力用】申込フォーム!E57</f>
        <v>0</v>
      </c>
      <c r="AH48" s="151"/>
      <c r="AI48" s="151"/>
      <c r="AJ48" s="151"/>
      <c r="AK48" s="151"/>
      <c r="AL48" s="151"/>
      <c r="AM48" s="253">
        <f>【お客さま入力用】申込フォーム!J57</f>
        <v>0</v>
      </c>
      <c r="AN48" s="253">
        <f>【お客さま入力用】申込フォーム!K57</f>
        <v>0</v>
      </c>
      <c r="AO48" s="253">
        <f>【お客さま入力用】申込フォーム!L57</f>
        <v>0</v>
      </c>
      <c r="AP48" s="253">
        <f>【お客さま入力用】申込フォーム!AB57</f>
        <v>0</v>
      </c>
      <c r="AQ48" s="253">
        <f>【お客さま入力用】申込フォーム!AC57</f>
        <v>0</v>
      </c>
      <c r="AR48" s="253">
        <f>【お客さま入力用】申込フォーム!AD57</f>
        <v>0</v>
      </c>
      <c r="AS48" s="151"/>
      <c r="AT48" s="253">
        <f>【お客さま入力用】申込フォーム!C57</f>
        <v>0</v>
      </c>
      <c r="AU48" s="151" t="s">
        <v>828</v>
      </c>
      <c r="AV48" s="151" t="s">
        <v>1016</v>
      </c>
      <c r="AW48" s="151"/>
      <c r="AX48" s="151"/>
      <c r="AY48" s="151"/>
      <c r="AZ48" s="151"/>
      <c r="BA48" s="151"/>
      <c r="BB48" s="151"/>
      <c r="BC48" s="151"/>
      <c r="BD48" s="151"/>
      <c r="BE48" s="151"/>
      <c r="BF48" s="228">
        <f>【お客さま入力用】申込フォーム!X57</f>
        <v>0</v>
      </c>
      <c r="BG48" s="228">
        <f>【お客さま入力用】申込フォーム!W57</f>
        <v>0</v>
      </c>
      <c r="BH48" s="151"/>
      <c r="BI48" s="151"/>
      <c r="BJ48" s="253">
        <f>【お客さま入力用】申込フォーム!Y57</f>
        <v>0</v>
      </c>
      <c r="BK48" s="228">
        <f>【お客さま入力用】申込フォーム!AA57</f>
        <v>0</v>
      </c>
      <c r="BL48" s="228">
        <f>【お客さま入力用】申込フォーム!Z57</f>
        <v>0</v>
      </c>
      <c r="BM48" s="151"/>
      <c r="BN48" s="151"/>
      <c r="BO48" s="151"/>
      <c r="BP48" s="151"/>
      <c r="BQ48" s="151"/>
      <c r="BR48" s="151"/>
      <c r="BS48" s="151"/>
      <c r="BT48" s="151"/>
      <c r="BU48" s="151"/>
      <c r="BV48" s="151"/>
      <c r="BW48" s="151"/>
      <c r="BX48" s="151"/>
      <c r="BY48" s="151"/>
      <c r="BZ48" s="151"/>
      <c r="CA48" s="151"/>
      <c r="CB48" s="151"/>
      <c r="CC48" s="151"/>
      <c r="CD48" s="151"/>
      <c r="CE48" s="151"/>
      <c r="CF48" s="151"/>
      <c r="CG48" s="151"/>
      <c r="CH48" s="151"/>
      <c r="CI48" s="151"/>
      <c r="CJ48" s="151"/>
      <c r="CK48" s="151"/>
      <c r="CL48" s="151"/>
      <c r="CM48" s="151"/>
      <c r="CN48" s="151"/>
      <c r="CO48" s="151"/>
      <c r="CP48" s="151"/>
      <c r="CQ48" s="228" t="str">
        <f>IF(【お客さま入力用】申込フォーム!N57="","",VLOOKUP(【お客さま入力用】申込フォーム!N57,'業種コード表（高圧以上）'!$C$3:$D$72,2))</f>
        <v/>
      </c>
      <c r="CR48" s="247" t="s">
        <v>1228</v>
      </c>
      <c r="CS48" s="151"/>
      <c r="CT48" s="151"/>
      <c r="CU48" s="151"/>
      <c r="CV48" s="151"/>
      <c r="CW48" s="151"/>
      <c r="CX48" s="151"/>
      <c r="CY48" s="151"/>
      <c r="CZ48" s="151"/>
      <c r="DA48" s="151"/>
      <c r="DB48" s="151"/>
      <c r="DC48" s="151"/>
      <c r="DD48" s="151" t="s">
        <v>824</v>
      </c>
      <c r="DE48" s="151"/>
      <c r="DF48" s="151" t="s">
        <v>823</v>
      </c>
      <c r="DG48" s="151"/>
      <c r="DH48" s="151"/>
      <c r="DI48" s="151"/>
      <c r="DJ48" s="151"/>
      <c r="DK48" s="151"/>
      <c r="DL48" s="151"/>
      <c r="DM48" s="151"/>
      <c r="DN48" s="151"/>
      <c r="DO48" s="151"/>
      <c r="DP48" s="151"/>
      <c r="DQ48" s="253">
        <f>【お客さま入力用】申込フォーム!G57</f>
        <v>0</v>
      </c>
      <c r="DR48" s="151"/>
      <c r="DS48" s="228">
        <f>【お客さま入力用】申込フォーム!H57</f>
        <v>0</v>
      </c>
      <c r="DT48" s="151"/>
      <c r="DU48" s="151"/>
      <c r="DV48" s="151"/>
      <c r="DW48" s="151"/>
      <c r="DX48" s="151" t="s">
        <v>823</v>
      </c>
      <c r="DY48" s="151" t="s">
        <v>823</v>
      </c>
      <c r="DZ48" s="151"/>
      <c r="EA48" s="151"/>
      <c r="EB48" s="151"/>
      <c r="EC48" s="151" t="s">
        <v>1016</v>
      </c>
      <c r="ED48" s="151"/>
      <c r="EE48" s="228" t="str">
        <f t="shared" si="1"/>
        <v>ZH</v>
      </c>
      <c r="EF48" s="151" t="s">
        <v>1017</v>
      </c>
      <c r="EG48" s="151"/>
      <c r="EH48" s="248" t="str">
        <f t="shared" si="2"/>
        <v/>
      </c>
      <c r="EI48" s="228">
        <f>【お客さま入力用】申込フォーム!P57</f>
        <v>0</v>
      </c>
      <c r="EJ48" s="151"/>
      <c r="EK48" s="151"/>
      <c r="EL48" s="151"/>
      <c r="EM48" s="151"/>
      <c r="EN48" s="151"/>
      <c r="EO48" s="151"/>
      <c r="EP48" s="151"/>
      <c r="EQ48" s="228">
        <f>IF(【お客さま入力用】申込フォーム!AE57="口座振替","口振",【お客さま入力用】申込フォーム!AE57)</f>
        <v>0</v>
      </c>
      <c r="ER48" s="228" t="str">
        <f>IF($EQ48&lt;&gt;"口振","",【お客さま入力用】申込フォーム!AF57)</f>
        <v/>
      </c>
      <c r="ES48" s="228" t="str">
        <f>IF($EQ48&lt;&gt;"口振","",【お客さま入力用】申込フォーム!AG57)</f>
        <v/>
      </c>
      <c r="ET48" s="228" t="str">
        <f>IF($EQ48&lt;&gt;"口振","",【お客さま入力用】申込フォーム!AH57)</f>
        <v/>
      </c>
      <c r="EU48" s="228" t="str">
        <f>IF($EQ48&lt;&gt;"口振","",【お客さま入力用】申込フォーム!AI57)</f>
        <v/>
      </c>
      <c r="EV48" s="151"/>
      <c r="EW48" s="151"/>
      <c r="EX48" s="249"/>
      <c r="EY48" s="151"/>
      <c r="EZ48" s="151"/>
      <c r="FA48" s="151" t="s">
        <v>821</v>
      </c>
      <c r="FB48" s="151"/>
      <c r="FC48" s="151"/>
      <c r="FD48" s="228" t="str">
        <f t="shared" si="3"/>
        <v/>
      </c>
      <c r="FE48" s="228" t="str">
        <f t="shared" si="4"/>
        <v/>
      </c>
      <c r="FF48" s="228" t="str">
        <f t="shared" si="7"/>
        <v/>
      </c>
      <c r="FG48" s="228" t="str">
        <f t="shared" si="0"/>
        <v/>
      </c>
      <c r="FH48" s="243" t="s">
        <v>1228</v>
      </c>
      <c r="FI48" s="250" t="s">
        <v>1228</v>
      </c>
      <c r="FJ48" s="250" t="s">
        <v>1228</v>
      </c>
      <c r="FK48" s="250" t="s">
        <v>1228</v>
      </c>
      <c r="FL48" s="250" t="s">
        <v>1228</v>
      </c>
      <c r="FM48" s="250" t="s">
        <v>1228</v>
      </c>
      <c r="FN48" s="250" t="s">
        <v>1228</v>
      </c>
      <c r="FO48" s="251">
        <f t="shared" si="5"/>
        <v>0</v>
      </c>
      <c r="FP48" s="250" t="s">
        <v>1228</v>
      </c>
      <c r="FQ48" s="228"/>
      <c r="FR48" s="34"/>
    </row>
    <row r="49" spans="1:174">
      <c r="A49" s="243" t="s">
        <v>1069</v>
      </c>
      <c r="B49" s="243"/>
      <c r="C49" s="243"/>
      <c r="D49" s="244"/>
      <c r="E49" s="245">
        <f t="shared" si="6"/>
        <v>0</v>
      </c>
      <c r="F49" s="246">
        <f>【お客さま入力用】申込フォーム!$D$6</f>
        <v>0</v>
      </c>
      <c r="G49" s="228">
        <f>【お客さま入力用】申込フォーム!H58</f>
        <v>0</v>
      </c>
      <c r="H49" s="151" t="s">
        <v>1029</v>
      </c>
      <c r="I49" s="298">
        <f>【お客さま入力用】申込フォーム!O58</f>
        <v>0</v>
      </c>
      <c r="J49" s="228">
        <f>【お客さま入力用】申込フォーム!AO58</f>
        <v>0</v>
      </c>
      <c r="K49" s="151"/>
      <c r="L49" s="243"/>
      <c r="M49" s="243"/>
      <c r="N49" s="243"/>
      <c r="O49" s="243" t="s">
        <v>823</v>
      </c>
      <c r="P49" s="243" t="s">
        <v>1032</v>
      </c>
      <c r="Q49" s="243" t="s">
        <v>824</v>
      </c>
      <c r="R49" s="243"/>
      <c r="S49" s="243" t="s">
        <v>825</v>
      </c>
      <c r="T49" s="243" t="s">
        <v>825</v>
      </c>
      <c r="U49" s="243" t="s">
        <v>826</v>
      </c>
      <c r="V49" s="243" t="s">
        <v>827</v>
      </c>
      <c r="W49" s="151"/>
      <c r="X49" s="151" t="s">
        <v>1033</v>
      </c>
      <c r="Y49" s="151"/>
      <c r="Z49" s="151"/>
      <c r="AA49" s="151"/>
      <c r="AB49" s="151"/>
      <c r="AC49" s="151"/>
      <c r="AD49" s="151"/>
      <c r="AE49" s="151" t="s">
        <v>824</v>
      </c>
      <c r="AF49" s="228">
        <f>【お客さま入力用】申込フォーム!F58</f>
        <v>0</v>
      </c>
      <c r="AG49" s="228">
        <f>【お客さま入力用】申込フォーム!E58</f>
        <v>0</v>
      </c>
      <c r="AH49" s="151"/>
      <c r="AI49" s="151"/>
      <c r="AJ49" s="151"/>
      <c r="AK49" s="151"/>
      <c r="AL49" s="151"/>
      <c r="AM49" s="253">
        <f>【お客さま入力用】申込フォーム!J58</f>
        <v>0</v>
      </c>
      <c r="AN49" s="253">
        <f>【お客さま入力用】申込フォーム!K58</f>
        <v>0</v>
      </c>
      <c r="AO49" s="253">
        <f>【お客さま入力用】申込フォーム!L58</f>
        <v>0</v>
      </c>
      <c r="AP49" s="253">
        <f>【お客さま入力用】申込フォーム!AB58</f>
        <v>0</v>
      </c>
      <c r="AQ49" s="253">
        <f>【お客さま入力用】申込フォーム!AC58</f>
        <v>0</v>
      </c>
      <c r="AR49" s="253">
        <f>【お客さま入力用】申込フォーム!AD58</f>
        <v>0</v>
      </c>
      <c r="AS49" s="151"/>
      <c r="AT49" s="253">
        <f>【お客さま入力用】申込フォーム!C58</f>
        <v>0</v>
      </c>
      <c r="AU49" s="151" t="s">
        <v>828</v>
      </c>
      <c r="AV49" s="151" t="s">
        <v>1016</v>
      </c>
      <c r="AW49" s="151"/>
      <c r="AX49" s="151"/>
      <c r="AY49" s="151"/>
      <c r="AZ49" s="151"/>
      <c r="BA49" s="151"/>
      <c r="BB49" s="151"/>
      <c r="BC49" s="151"/>
      <c r="BD49" s="151"/>
      <c r="BE49" s="151"/>
      <c r="BF49" s="228">
        <f>【お客さま入力用】申込フォーム!X58</f>
        <v>0</v>
      </c>
      <c r="BG49" s="228">
        <f>【お客さま入力用】申込フォーム!W58</f>
        <v>0</v>
      </c>
      <c r="BH49" s="151"/>
      <c r="BI49" s="151"/>
      <c r="BJ49" s="253">
        <f>【お客さま入力用】申込フォーム!Y58</f>
        <v>0</v>
      </c>
      <c r="BK49" s="228">
        <f>【お客さま入力用】申込フォーム!AA58</f>
        <v>0</v>
      </c>
      <c r="BL49" s="228">
        <f>【お客さま入力用】申込フォーム!Z58</f>
        <v>0</v>
      </c>
      <c r="BM49" s="151"/>
      <c r="BN49" s="151"/>
      <c r="BO49" s="151"/>
      <c r="BP49" s="151"/>
      <c r="BQ49" s="151"/>
      <c r="BR49" s="151"/>
      <c r="BS49" s="151"/>
      <c r="BT49" s="151"/>
      <c r="BU49" s="151"/>
      <c r="BV49" s="151"/>
      <c r="BW49" s="151"/>
      <c r="BX49" s="151"/>
      <c r="BY49" s="151"/>
      <c r="BZ49" s="151"/>
      <c r="CA49" s="151"/>
      <c r="CB49" s="151"/>
      <c r="CC49" s="151"/>
      <c r="CD49" s="151"/>
      <c r="CE49" s="151"/>
      <c r="CF49" s="151"/>
      <c r="CG49" s="151"/>
      <c r="CH49" s="151"/>
      <c r="CI49" s="151"/>
      <c r="CJ49" s="151"/>
      <c r="CK49" s="151"/>
      <c r="CL49" s="151"/>
      <c r="CM49" s="151"/>
      <c r="CN49" s="151"/>
      <c r="CO49" s="151"/>
      <c r="CP49" s="151"/>
      <c r="CQ49" s="228" t="str">
        <f>IF(【お客さま入力用】申込フォーム!N58="","",VLOOKUP(【お客さま入力用】申込フォーム!N58,'業種コード表（高圧以上）'!$C$3:$D$72,2))</f>
        <v/>
      </c>
      <c r="CR49" s="247" t="s">
        <v>1228</v>
      </c>
      <c r="CS49" s="151"/>
      <c r="CT49" s="151"/>
      <c r="CU49" s="151"/>
      <c r="CV49" s="151"/>
      <c r="CW49" s="151"/>
      <c r="CX49" s="151"/>
      <c r="CY49" s="151"/>
      <c r="CZ49" s="151"/>
      <c r="DA49" s="151"/>
      <c r="DB49" s="151"/>
      <c r="DC49" s="151"/>
      <c r="DD49" s="151" t="s">
        <v>824</v>
      </c>
      <c r="DE49" s="151"/>
      <c r="DF49" s="151" t="s">
        <v>823</v>
      </c>
      <c r="DG49" s="151"/>
      <c r="DH49" s="151"/>
      <c r="DI49" s="151"/>
      <c r="DJ49" s="151"/>
      <c r="DK49" s="151"/>
      <c r="DL49" s="151"/>
      <c r="DM49" s="151"/>
      <c r="DN49" s="151"/>
      <c r="DO49" s="151"/>
      <c r="DP49" s="151"/>
      <c r="DQ49" s="253">
        <f>【お客さま入力用】申込フォーム!G58</f>
        <v>0</v>
      </c>
      <c r="DR49" s="151"/>
      <c r="DS49" s="228">
        <f>【お客さま入力用】申込フォーム!H58</f>
        <v>0</v>
      </c>
      <c r="DT49" s="151"/>
      <c r="DU49" s="151"/>
      <c r="DV49" s="151"/>
      <c r="DW49" s="151"/>
      <c r="DX49" s="151" t="s">
        <v>823</v>
      </c>
      <c r="DY49" s="151" t="s">
        <v>823</v>
      </c>
      <c r="DZ49" s="151"/>
      <c r="EA49" s="151"/>
      <c r="EB49" s="151"/>
      <c r="EC49" s="151" t="s">
        <v>1016</v>
      </c>
      <c r="ED49" s="151"/>
      <c r="EE49" s="228" t="str">
        <f t="shared" si="1"/>
        <v>ZH</v>
      </c>
      <c r="EF49" s="151" t="s">
        <v>1017</v>
      </c>
      <c r="EG49" s="151"/>
      <c r="EH49" s="248" t="str">
        <f t="shared" si="2"/>
        <v/>
      </c>
      <c r="EI49" s="228">
        <f>【お客さま入力用】申込フォーム!P58</f>
        <v>0</v>
      </c>
      <c r="EJ49" s="151"/>
      <c r="EK49" s="151"/>
      <c r="EL49" s="151"/>
      <c r="EM49" s="151"/>
      <c r="EN49" s="151"/>
      <c r="EO49" s="151"/>
      <c r="EP49" s="151"/>
      <c r="EQ49" s="228">
        <f>IF(【お客さま入力用】申込フォーム!AE58="口座振替","口振",【お客さま入力用】申込フォーム!AE58)</f>
        <v>0</v>
      </c>
      <c r="ER49" s="228" t="str">
        <f>IF($EQ49&lt;&gt;"口振","",【お客さま入力用】申込フォーム!AF58)</f>
        <v/>
      </c>
      <c r="ES49" s="228" t="str">
        <f>IF($EQ49&lt;&gt;"口振","",【お客さま入力用】申込フォーム!AG58)</f>
        <v/>
      </c>
      <c r="ET49" s="228" t="str">
        <f>IF($EQ49&lt;&gt;"口振","",【お客さま入力用】申込フォーム!AH58)</f>
        <v/>
      </c>
      <c r="EU49" s="228" t="str">
        <f>IF($EQ49&lt;&gt;"口振","",【お客さま入力用】申込フォーム!AI58)</f>
        <v/>
      </c>
      <c r="EV49" s="151"/>
      <c r="EW49" s="151"/>
      <c r="EX49" s="249"/>
      <c r="EY49" s="151"/>
      <c r="EZ49" s="151"/>
      <c r="FA49" s="151" t="s">
        <v>821</v>
      </c>
      <c r="FB49" s="151"/>
      <c r="FC49" s="151"/>
      <c r="FD49" s="228" t="str">
        <f t="shared" si="3"/>
        <v/>
      </c>
      <c r="FE49" s="228" t="str">
        <f t="shared" si="4"/>
        <v/>
      </c>
      <c r="FF49" s="228" t="str">
        <f t="shared" si="7"/>
        <v/>
      </c>
      <c r="FG49" s="228" t="str">
        <f t="shared" si="0"/>
        <v/>
      </c>
      <c r="FH49" s="243" t="s">
        <v>1228</v>
      </c>
      <c r="FI49" s="250" t="s">
        <v>1228</v>
      </c>
      <c r="FJ49" s="250" t="s">
        <v>1228</v>
      </c>
      <c r="FK49" s="250" t="s">
        <v>1228</v>
      </c>
      <c r="FL49" s="250" t="s">
        <v>1228</v>
      </c>
      <c r="FM49" s="250" t="s">
        <v>1228</v>
      </c>
      <c r="FN49" s="250" t="s">
        <v>1228</v>
      </c>
      <c r="FO49" s="251">
        <f t="shared" si="5"/>
        <v>0</v>
      </c>
      <c r="FP49" s="250" t="s">
        <v>1228</v>
      </c>
      <c r="FQ49" s="228"/>
      <c r="FR49" s="34"/>
    </row>
    <row r="50" spans="1:174">
      <c r="A50" s="243" t="s">
        <v>1070</v>
      </c>
      <c r="B50" s="243"/>
      <c r="C50" s="243"/>
      <c r="D50" s="244"/>
      <c r="E50" s="245">
        <f t="shared" si="6"/>
        <v>0</v>
      </c>
      <c r="F50" s="246">
        <f>【お客さま入力用】申込フォーム!$D$6</f>
        <v>0</v>
      </c>
      <c r="G50" s="228">
        <f>【お客さま入力用】申込フォーム!H59</f>
        <v>0</v>
      </c>
      <c r="H50" s="151" t="s">
        <v>1029</v>
      </c>
      <c r="I50" s="298">
        <f>【お客さま入力用】申込フォーム!O59</f>
        <v>0</v>
      </c>
      <c r="J50" s="228">
        <f>【お客さま入力用】申込フォーム!AO59</f>
        <v>0</v>
      </c>
      <c r="K50" s="151"/>
      <c r="L50" s="243"/>
      <c r="M50" s="243"/>
      <c r="N50" s="243"/>
      <c r="O50" s="243" t="s">
        <v>823</v>
      </c>
      <c r="P50" s="243" t="s">
        <v>1032</v>
      </c>
      <c r="Q50" s="243" t="s">
        <v>824</v>
      </c>
      <c r="R50" s="243"/>
      <c r="S50" s="243" t="s">
        <v>825</v>
      </c>
      <c r="T50" s="243" t="s">
        <v>825</v>
      </c>
      <c r="U50" s="243" t="s">
        <v>826</v>
      </c>
      <c r="V50" s="243" t="s">
        <v>827</v>
      </c>
      <c r="W50" s="151"/>
      <c r="X50" s="151" t="s">
        <v>1033</v>
      </c>
      <c r="Y50" s="151"/>
      <c r="Z50" s="151"/>
      <c r="AA50" s="151"/>
      <c r="AB50" s="151"/>
      <c r="AC50" s="151"/>
      <c r="AD50" s="151"/>
      <c r="AE50" s="151" t="s">
        <v>824</v>
      </c>
      <c r="AF50" s="228">
        <f>【お客さま入力用】申込フォーム!F59</f>
        <v>0</v>
      </c>
      <c r="AG50" s="228">
        <f>【お客さま入力用】申込フォーム!E59</f>
        <v>0</v>
      </c>
      <c r="AH50" s="151"/>
      <c r="AI50" s="151"/>
      <c r="AJ50" s="151"/>
      <c r="AK50" s="151"/>
      <c r="AL50" s="151"/>
      <c r="AM50" s="253">
        <f>【お客さま入力用】申込フォーム!J59</f>
        <v>0</v>
      </c>
      <c r="AN50" s="253">
        <f>【お客さま入力用】申込フォーム!K59</f>
        <v>0</v>
      </c>
      <c r="AO50" s="253">
        <f>【お客さま入力用】申込フォーム!L59</f>
        <v>0</v>
      </c>
      <c r="AP50" s="253">
        <f>【お客さま入力用】申込フォーム!AB59</f>
        <v>0</v>
      </c>
      <c r="AQ50" s="253">
        <f>【お客さま入力用】申込フォーム!AC59</f>
        <v>0</v>
      </c>
      <c r="AR50" s="253">
        <f>【お客さま入力用】申込フォーム!AD59</f>
        <v>0</v>
      </c>
      <c r="AS50" s="151"/>
      <c r="AT50" s="253">
        <f>【お客さま入力用】申込フォーム!C59</f>
        <v>0</v>
      </c>
      <c r="AU50" s="151" t="s">
        <v>828</v>
      </c>
      <c r="AV50" s="151" t="s">
        <v>1016</v>
      </c>
      <c r="AW50" s="151"/>
      <c r="AX50" s="151"/>
      <c r="AY50" s="151"/>
      <c r="AZ50" s="151"/>
      <c r="BA50" s="151"/>
      <c r="BB50" s="151"/>
      <c r="BC50" s="151"/>
      <c r="BD50" s="151"/>
      <c r="BE50" s="151"/>
      <c r="BF50" s="228">
        <f>【お客さま入力用】申込フォーム!X59</f>
        <v>0</v>
      </c>
      <c r="BG50" s="228">
        <f>【お客さま入力用】申込フォーム!W59</f>
        <v>0</v>
      </c>
      <c r="BH50" s="151"/>
      <c r="BI50" s="151"/>
      <c r="BJ50" s="253">
        <f>【お客さま入力用】申込フォーム!Y59</f>
        <v>0</v>
      </c>
      <c r="BK50" s="228">
        <f>【お客さま入力用】申込フォーム!AA59</f>
        <v>0</v>
      </c>
      <c r="BL50" s="228">
        <f>【お客さま入力用】申込フォーム!Z59</f>
        <v>0</v>
      </c>
      <c r="BM50" s="151"/>
      <c r="BN50" s="151"/>
      <c r="BO50" s="151"/>
      <c r="BP50" s="151"/>
      <c r="BQ50" s="151"/>
      <c r="BR50" s="151"/>
      <c r="BS50" s="151"/>
      <c r="BT50" s="151"/>
      <c r="BU50" s="151"/>
      <c r="BV50" s="151"/>
      <c r="BW50" s="151"/>
      <c r="BX50" s="151"/>
      <c r="BY50" s="151"/>
      <c r="BZ50" s="151"/>
      <c r="CA50" s="151"/>
      <c r="CB50" s="151"/>
      <c r="CC50" s="151"/>
      <c r="CD50" s="151"/>
      <c r="CE50" s="151"/>
      <c r="CF50" s="151"/>
      <c r="CG50" s="151"/>
      <c r="CH50" s="151"/>
      <c r="CI50" s="151"/>
      <c r="CJ50" s="151"/>
      <c r="CK50" s="151"/>
      <c r="CL50" s="151"/>
      <c r="CM50" s="151"/>
      <c r="CN50" s="151"/>
      <c r="CO50" s="151"/>
      <c r="CP50" s="151"/>
      <c r="CQ50" s="228" t="str">
        <f>IF(【お客さま入力用】申込フォーム!N59="","",VLOOKUP(【お客さま入力用】申込フォーム!N59,'業種コード表（高圧以上）'!$C$3:$D$72,2))</f>
        <v/>
      </c>
      <c r="CR50" s="247" t="s">
        <v>1228</v>
      </c>
      <c r="CS50" s="151"/>
      <c r="CT50" s="151"/>
      <c r="CU50" s="151"/>
      <c r="CV50" s="151"/>
      <c r="CW50" s="151"/>
      <c r="CX50" s="151"/>
      <c r="CY50" s="151"/>
      <c r="CZ50" s="151"/>
      <c r="DA50" s="151"/>
      <c r="DB50" s="151"/>
      <c r="DC50" s="151"/>
      <c r="DD50" s="151" t="s">
        <v>824</v>
      </c>
      <c r="DE50" s="151"/>
      <c r="DF50" s="151" t="s">
        <v>823</v>
      </c>
      <c r="DG50" s="151"/>
      <c r="DH50" s="151"/>
      <c r="DI50" s="151"/>
      <c r="DJ50" s="151"/>
      <c r="DK50" s="151"/>
      <c r="DL50" s="151"/>
      <c r="DM50" s="151"/>
      <c r="DN50" s="151"/>
      <c r="DO50" s="151"/>
      <c r="DP50" s="151"/>
      <c r="DQ50" s="253">
        <f>【お客さま入力用】申込フォーム!G59</f>
        <v>0</v>
      </c>
      <c r="DR50" s="151"/>
      <c r="DS50" s="228">
        <f>【お客さま入力用】申込フォーム!H59</f>
        <v>0</v>
      </c>
      <c r="DT50" s="151"/>
      <c r="DU50" s="151"/>
      <c r="DV50" s="151"/>
      <c r="DW50" s="151"/>
      <c r="DX50" s="151" t="s">
        <v>823</v>
      </c>
      <c r="DY50" s="151" t="s">
        <v>823</v>
      </c>
      <c r="DZ50" s="151"/>
      <c r="EA50" s="151"/>
      <c r="EB50" s="151"/>
      <c r="EC50" s="151" t="s">
        <v>1016</v>
      </c>
      <c r="ED50" s="151"/>
      <c r="EE50" s="228" t="str">
        <f t="shared" si="1"/>
        <v>ZH</v>
      </c>
      <c r="EF50" s="151" t="s">
        <v>1017</v>
      </c>
      <c r="EG50" s="151"/>
      <c r="EH50" s="248" t="str">
        <f t="shared" si="2"/>
        <v/>
      </c>
      <c r="EI50" s="228">
        <f>【お客さま入力用】申込フォーム!P59</f>
        <v>0</v>
      </c>
      <c r="EJ50" s="151"/>
      <c r="EK50" s="151"/>
      <c r="EL50" s="151"/>
      <c r="EM50" s="151"/>
      <c r="EN50" s="151"/>
      <c r="EO50" s="151"/>
      <c r="EP50" s="151"/>
      <c r="EQ50" s="228">
        <f>IF(【お客さま入力用】申込フォーム!AE59="口座振替","口振",【お客さま入力用】申込フォーム!AE59)</f>
        <v>0</v>
      </c>
      <c r="ER50" s="228" t="str">
        <f>IF($EQ50&lt;&gt;"口振","",【お客さま入力用】申込フォーム!AF59)</f>
        <v/>
      </c>
      <c r="ES50" s="228" t="str">
        <f>IF($EQ50&lt;&gt;"口振","",【お客さま入力用】申込フォーム!AG59)</f>
        <v/>
      </c>
      <c r="ET50" s="228" t="str">
        <f>IF($EQ50&lt;&gt;"口振","",【お客さま入力用】申込フォーム!AH59)</f>
        <v/>
      </c>
      <c r="EU50" s="228" t="str">
        <f>IF($EQ50&lt;&gt;"口振","",【お客さま入力用】申込フォーム!AI59)</f>
        <v/>
      </c>
      <c r="EV50" s="151"/>
      <c r="EW50" s="151"/>
      <c r="EX50" s="249"/>
      <c r="EY50" s="151"/>
      <c r="EZ50" s="151"/>
      <c r="FA50" s="151" t="s">
        <v>821</v>
      </c>
      <c r="FB50" s="151"/>
      <c r="FC50" s="151"/>
      <c r="FD50" s="228" t="str">
        <f t="shared" si="3"/>
        <v/>
      </c>
      <c r="FE50" s="228" t="str">
        <f t="shared" si="4"/>
        <v/>
      </c>
      <c r="FF50" s="228" t="str">
        <f t="shared" si="7"/>
        <v/>
      </c>
      <c r="FG50" s="228" t="str">
        <f t="shared" si="0"/>
        <v/>
      </c>
      <c r="FH50" s="243" t="s">
        <v>1228</v>
      </c>
      <c r="FI50" s="250" t="s">
        <v>1228</v>
      </c>
      <c r="FJ50" s="250" t="s">
        <v>1228</v>
      </c>
      <c r="FK50" s="250" t="s">
        <v>1228</v>
      </c>
      <c r="FL50" s="250" t="s">
        <v>1228</v>
      </c>
      <c r="FM50" s="250" t="s">
        <v>1228</v>
      </c>
      <c r="FN50" s="250" t="s">
        <v>1228</v>
      </c>
      <c r="FO50" s="251">
        <f t="shared" si="5"/>
        <v>0</v>
      </c>
      <c r="FP50" s="250" t="s">
        <v>1228</v>
      </c>
      <c r="FQ50" s="228"/>
      <c r="FR50" s="34"/>
    </row>
    <row r="51" spans="1:174">
      <c r="A51" s="243" t="s">
        <v>1071</v>
      </c>
      <c r="B51" s="243"/>
      <c r="C51" s="243"/>
      <c r="D51" s="244"/>
      <c r="E51" s="245">
        <f t="shared" si="6"/>
        <v>0</v>
      </c>
      <c r="F51" s="246">
        <f>【お客さま入力用】申込フォーム!$D$6</f>
        <v>0</v>
      </c>
      <c r="G51" s="228">
        <f>【お客さま入力用】申込フォーム!H60</f>
        <v>0</v>
      </c>
      <c r="H51" s="151" t="s">
        <v>1029</v>
      </c>
      <c r="I51" s="298">
        <f>【お客さま入力用】申込フォーム!O60</f>
        <v>0</v>
      </c>
      <c r="J51" s="228">
        <f>【お客さま入力用】申込フォーム!AO60</f>
        <v>0</v>
      </c>
      <c r="K51" s="151"/>
      <c r="L51" s="243"/>
      <c r="M51" s="243"/>
      <c r="N51" s="243"/>
      <c r="O51" s="243" t="s">
        <v>823</v>
      </c>
      <c r="P51" s="243" t="s">
        <v>1032</v>
      </c>
      <c r="Q51" s="243" t="s">
        <v>824</v>
      </c>
      <c r="R51" s="243"/>
      <c r="S51" s="243" t="s">
        <v>825</v>
      </c>
      <c r="T51" s="243" t="s">
        <v>825</v>
      </c>
      <c r="U51" s="243" t="s">
        <v>826</v>
      </c>
      <c r="V51" s="243" t="s">
        <v>827</v>
      </c>
      <c r="W51" s="151"/>
      <c r="X51" s="151" t="s">
        <v>1033</v>
      </c>
      <c r="Y51" s="151"/>
      <c r="Z51" s="151"/>
      <c r="AA51" s="151"/>
      <c r="AB51" s="151"/>
      <c r="AC51" s="151"/>
      <c r="AD51" s="151"/>
      <c r="AE51" s="151" t="s">
        <v>824</v>
      </c>
      <c r="AF51" s="228">
        <f>【お客さま入力用】申込フォーム!F60</f>
        <v>0</v>
      </c>
      <c r="AG51" s="228">
        <f>【お客さま入力用】申込フォーム!E60</f>
        <v>0</v>
      </c>
      <c r="AH51" s="151"/>
      <c r="AI51" s="151"/>
      <c r="AJ51" s="151"/>
      <c r="AK51" s="151"/>
      <c r="AL51" s="151"/>
      <c r="AM51" s="253">
        <f>【お客さま入力用】申込フォーム!J60</f>
        <v>0</v>
      </c>
      <c r="AN51" s="253">
        <f>【お客さま入力用】申込フォーム!K60</f>
        <v>0</v>
      </c>
      <c r="AO51" s="253">
        <f>【お客さま入力用】申込フォーム!L60</f>
        <v>0</v>
      </c>
      <c r="AP51" s="253">
        <f>【お客さま入力用】申込フォーム!AB60</f>
        <v>0</v>
      </c>
      <c r="AQ51" s="253">
        <f>【お客さま入力用】申込フォーム!AC60</f>
        <v>0</v>
      </c>
      <c r="AR51" s="253">
        <f>【お客さま入力用】申込フォーム!AD60</f>
        <v>0</v>
      </c>
      <c r="AS51" s="151"/>
      <c r="AT51" s="253">
        <f>【お客さま入力用】申込フォーム!C60</f>
        <v>0</v>
      </c>
      <c r="AU51" s="151" t="s">
        <v>828</v>
      </c>
      <c r="AV51" s="151" t="s">
        <v>1016</v>
      </c>
      <c r="AW51" s="151"/>
      <c r="AX51" s="151"/>
      <c r="AY51" s="151"/>
      <c r="AZ51" s="151"/>
      <c r="BA51" s="151"/>
      <c r="BB51" s="151"/>
      <c r="BC51" s="151"/>
      <c r="BD51" s="151"/>
      <c r="BE51" s="151"/>
      <c r="BF51" s="228">
        <f>【お客さま入力用】申込フォーム!X60</f>
        <v>0</v>
      </c>
      <c r="BG51" s="228">
        <f>【お客さま入力用】申込フォーム!W60</f>
        <v>0</v>
      </c>
      <c r="BH51" s="151"/>
      <c r="BI51" s="151"/>
      <c r="BJ51" s="253">
        <f>【お客さま入力用】申込フォーム!Y60</f>
        <v>0</v>
      </c>
      <c r="BK51" s="228">
        <f>【お客さま入力用】申込フォーム!AA60</f>
        <v>0</v>
      </c>
      <c r="BL51" s="228">
        <f>【お客さま入力用】申込フォーム!Z60</f>
        <v>0</v>
      </c>
      <c r="BM51" s="151"/>
      <c r="BN51" s="151"/>
      <c r="BO51" s="151"/>
      <c r="BP51" s="151"/>
      <c r="BQ51" s="151"/>
      <c r="BR51" s="151"/>
      <c r="BS51" s="151"/>
      <c r="BT51" s="151"/>
      <c r="BU51" s="151"/>
      <c r="BV51" s="151"/>
      <c r="BW51" s="151"/>
      <c r="BX51" s="151"/>
      <c r="BY51" s="151"/>
      <c r="BZ51" s="151"/>
      <c r="CA51" s="151"/>
      <c r="CB51" s="151"/>
      <c r="CC51" s="151"/>
      <c r="CD51" s="151"/>
      <c r="CE51" s="151"/>
      <c r="CF51" s="151"/>
      <c r="CG51" s="151"/>
      <c r="CH51" s="151"/>
      <c r="CI51" s="151"/>
      <c r="CJ51" s="151"/>
      <c r="CK51" s="151"/>
      <c r="CL51" s="151"/>
      <c r="CM51" s="151"/>
      <c r="CN51" s="151"/>
      <c r="CO51" s="151"/>
      <c r="CP51" s="151"/>
      <c r="CQ51" s="228" t="str">
        <f>IF(【お客さま入力用】申込フォーム!N60="","",VLOOKUP(【お客さま入力用】申込フォーム!N60,'業種コード表（高圧以上）'!$C$3:$D$72,2))</f>
        <v/>
      </c>
      <c r="CR51" s="247" t="s">
        <v>1228</v>
      </c>
      <c r="CS51" s="151"/>
      <c r="CT51" s="151"/>
      <c r="CU51" s="151"/>
      <c r="CV51" s="151"/>
      <c r="CW51" s="151"/>
      <c r="CX51" s="151"/>
      <c r="CY51" s="151"/>
      <c r="CZ51" s="151"/>
      <c r="DA51" s="151"/>
      <c r="DB51" s="151"/>
      <c r="DC51" s="151"/>
      <c r="DD51" s="151" t="s">
        <v>824</v>
      </c>
      <c r="DE51" s="151"/>
      <c r="DF51" s="151" t="s">
        <v>823</v>
      </c>
      <c r="DG51" s="151"/>
      <c r="DH51" s="151"/>
      <c r="DI51" s="151"/>
      <c r="DJ51" s="151"/>
      <c r="DK51" s="151"/>
      <c r="DL51" s="151"/>
      <c r="DM51" s="151"/>
      <c r="DN51" s="151"/>
      <c r="DO51" s="151"/>
      <c r="DP51" s="151"/>
      <c r="DQ51" s="253">
        <f>【お客さま入力用】申込フォーム!G60</f>
        <v>0</v>
      </c>
      <c r="DR51" s="151"/>
      <c r="DS51" s="228">
        <f>【お客さま入力用】申込フォーム!H60</f>
        <v>0</v>
      </c>
      <c r="DT51" s="151"/>
      <c r="DU51" s="151"/>
      <c r="DV51" s="151"/>
      <c r="DW51" s="151"/>
      <c r="DX51" s="151" t="s">
        <v>823</v>
      </c>
      <c r="DY51" s="151" t="s">
        <v>823</v>
      </c>
      <c r="DZ51" s="151"/>
      <c r="EA51" s="151"/>
      <c r="EB51" s="151"/>
      <c r="EC51" s="151" t="s">
        <v>1016</v>
      </c>
      <c r="ED51" s="151"/>
      <c r="EE51" s="228" t="str">
        <f t="shared" si="1"/>
        <v>ZH</v>
      </c>
      <c r="EF51" s="151" t="s">
        <v>1017</v>
      </c>
      <c r="EG51" s="151"/>
      <c r="EH51" s="248" t="str">
        <f t="shared" si="2"/>
        <v/>
      </c>
      <c r="EI51" s="228">
        <f>【お客さま入力用】申込フォーム!P60</f>
        <v>0</v>
      </c>
      <c r="EJ51" s="151"/>
      <c r="EK51" s="151"/>
      <c r="EL51" s="151"/>
      <c r="EM51" s="151"/>
      <c r="EN51" s="151"/>
      <c r="EO51" s="151"/>
      <c r="EP51" s="151"/>
      <c r="EQ51" s="228">
        <f>IF(【お客さま入力用】申込フォーム!AE60="口座振替","口振",【お客さま入力用】申込フォーム!AE60)</f>
        <v>0</v>
      </c>
      <c r="ER51" s="228" t="str">
        <f>IF($EQ51&lt;&gt;"口振","",【お客さま入力用】申込フォーム!AF60)</f>
        <v/>
      </c>
      <c r="ES51" s="228" t="str">
        <f>IF($EQ51&lt;&gt;"口振","",【お客さま入力用】申込フォーム!AG60)</f>
        <v/>
      </c>
      <c r="ET51" s="228" t="str">
        <f>IF($EQ51&lt;&gt;"口振","",【お客さま入力用】申込フォーム!AH60)</f>
        <v/>
      </c>
      <c r="EU51" s="228" t="str">
        <f>IF($EQ51&lt;&gt;"口振","",【お客さま入力用】申込フォーム!AI60)</f>
        <v/>
      </c>
      <c r="EV51" s="151"/>
      <c r="EW51" s="151"/>
      <c r="EX51" s="249"/>
      <c r="EY51" s="151"/>
      <c r="EZ51" s="151"/>
      <c r="FA51" s="151" t="s">
        <v>821</v>
      </c>
      <c r="FB51" s="151"/>
      <c r="FC51" s="151"/>
      <c r="FD51" s="228" t="str">
        <f t="shared" si="3"/>
        <v/>
      </c>
      <c r="FE51" s="228" t="str">
        <f t="shared" si="4"/>
        <v/>
      </c>
      <c r="FF51" s="228" t="str">
        <f t="shared" si="7"/>
        <v/>
      </c>
      <c r="FG51" s="228" t="str">
        <f t="shared" si="0"/>
        <v/>
      </c>
      <c r="FH51" s="243" t="s">
        <v>1228</v>
      </c>
      <c r="FI51" s="250" t="s">
        <v>1228</v>
      </c>
      <c r="FJ51" s="250" t="s">
        <v>1228</v>
      </c>
      <c r="FK51" s="250" t="s">
        <v>1228</v>
      </c>
      <c r="FL51" s="250" t="s">
        <v>1228</v>
      </c>
      <c r="FM51" s="250" t="s">
        <v>1228</v>
      </c>
      <c r="FN51" s="250" t="s">
        <v>1228</v>
      </c>
      <c r="FO51" s="251">
        <f t="shared" si="5"/>
        <v>0</v>
      </c>
      <c r="FP51" s="250" t="s">
        <v>1228</v>
      </c>
      <c r="FQ51" s="228"/>
      <c r="FR51" s="34"/>
    </row>
    <row r="52" spans="1:174">
      <c r="A52" s="243" t="s">
        <v>1072</v>
      </c>
      <c r="B52" s="243"/>
      <c r="C52" s="243"/>
      <c r="D52" s="244"/>
      <c r="E52" s="245">
        <f t="shared" si="6"/>
        <v>0</v>
      </c>
      <c r="F52" s="246">
        <f>【お客さま入力用】申込フォーム!$D$6</f>
        <v>0</v>
      </c>
      <c r="G52" s="228">
        <f>【お客さま入力用】申込フォーム!H61</f>
        <v>0</v>
      </c>
      <c r="H52" s="151" t="s">
        <v>1029</v>
      </c>
      <c r="I52" s="298">
        <f>【お客さま入力用】申込フォーム!O61</f>
        <v>0</v>
      </c>
      <c r="J52" s="228">
        <f>【お客さま入力用】申込フォーム!AO61</f>
        <v>0</v>
      </c>
      <c r="K52" s="151"/>
      <c r="L52" s="243"/>
      <c r="M52" s="243"/>
      <c r="N52" s="243"/>
      <c r="O52" s="243" t="s">
        <v>823</v>
      </c>
      <c r="P52" s="243" t="s">
        <v>1032</v>
      </c>
      <c r="Q52" s="243" t="s">
        <v>824</v>
      </c>
      <c r="R52" s="243"/>
      <c r="S52" s="243" t="s">
        <v>825</v>
      </c>
      <c r="T52" s="243" t="s">
        <v>825</v>
      </c>
      <c r="U52" s="243" t="s">
        <v>826</v>
      </c>
      <c r="V52" s="243" t="s">
        <v>827</v>
      </c>
      <c r="W52" s="151"/>
      <c r="X52" s="151" t="s">
        <v>1033</v>
      </c>
      <c r="Y52" s="151"/>
      <c r="Z52" s="151"/>
      <c r="AA52" s="151"/>
      <c r="AB52" s="151"/>
      <c r="AC52" s="151"/>
      <c r="AD52" s="151"/>
      <c r="AE52" s="151" t="s">
        <v>824</v>
      </c>
      <c r="AF52" s="228">
        <f>【お客さま入力用】申込フォーム!F61</f>
        <v>0</v>
      </c>
      <c r="AG52" s="228">
        <f>【お客さま入力用】申込フォーム!E61</f>
        <v>0</v>
      </c>
      <c r="AH52" s="151"/>
      <c r="AI52" s="151"/>
      <c r="AJ52" s="151"/>
      <c r="AK52" s="151"/>
      <c r="AL52" s="151"/>
      <c r="AM52" s="253">
        <f>【お客さま入力用】申込フォーム!J61</f>
        <v>0</v>
      </c>
      <c r="AN52" s="253">
        <f>【お客さま入力用】申込フォーム!K61</f>
        <v>0</v>
      </c>
      <c r="AO52" s="253">
        <f>【お客さま入力用】申込フォーム!L61</f>
        <v>0</v>
      </c>
      <c r="AP52" s="253">
        <f>【お客さま入力用】申込フォーム!AB61</f>
        <v>0</v>
      </c>
      <c r="AQ52" s="253">
        <f>【お客さま入力用】申込フォーム!AC61</f>
        <v>0</v>
      </c>
      <c r="AR52" s="253">
        <f>【お客さま入力用】申込フォーム!AD61</f>
        <v>0</v>
      </c>
      <c r="AS52" s="151"/>
      <c r="AT52" s="253">
        <f>【お客さま入力用】申込フォーム!C61</f>
        <v>0</v>
      </c>
      <c r="AU52" s="151" t="s">
        <v>828</v>
      </c>
      <c r="AV52" s="151" t="s">
        <v>1016</v>
      </c>
      <c r="AW52" s="151"/>
      <c r="AX52" s="151"/>
      <c r="AY52" s="151"/>
      <c r="AZ52" s="151"/>
      <c r="BA52" s="151"/>
      <c r="BB52" s="151"/>
      <c r="BC52" s="151"/>
      <c r="BD52" s="151"/>
      <c r="BE52" s="151"/>
      <c r="BF52" s="228">
        <f>【お客さま入力用】申込フォーム!X61</f>
        <v>0</v>
      </c>
      <c r="BG52" s="228">
        <f>【お客さま入力用】申込フォーム!W61</f>
        <v>0</v>
      </c>
      <c r="BH52" s="151"/>
      <c r="BI52" s="151"/>
      <c r="BJ52" s="253">
        <f>【お客さま入力用】申込フォーム!Y61</f>
        <v>0</v>
      </c>
      <c r="BK52" s="228">
        <f>【お客さま入力用】申込フォーム!AA61</f>
        <v>0</v>
      </c>
      <c r="BL52" s="228">
        <f>【お客さま入力用】申込フォーム!Z61</f>
        <v>0</v>
      </c>
      <c r="BM52" s="151"/>
      <c r="BN52" s="151"/>
      <c r="BO52" s="151"/>
      <c r="BP52" s="151"/>
      <c r="BQ52" s="151"/>
      <c r="BR52" s="151"/>
      <c r="BS52" s="151"/>
      <c r="BT52" s="151"/>
      <c r="BU52" s="151"/>
      <c r="BV52" s="151"/>
      <c r="BW52" s="151"/>
      <c r="BX52" s="151"/>
      <c r="BY52" s="151"/>
      <c r="BZ52" s="151"/>
      <c r="CA52" s="151"/>
      <c r="CB52" s="151"/>
      <c r="CC52" s="151"/>
      <c r="CD52" s="151"/>
      <c r="CE52" s="151"/>
      <c r="CF52" s="151"/>
      <c r="CG52" s="151"/>
      <c r="CH52" s="151"/>
      <c r="CI52" s="151"/>
      <c r="CJ52" s="151"/>
      <c r="CK52" s="151"/>
      <c r="CL52" s="151"/>
      <c r="CM52" s="151"/>
      <c r="CN52" s="151"/>
      <c r="CO52" s="151"/>
      <c r="CP52" s="151"/>
      <c r="CQ52" s="228" t="str">
        <f>IF(【お客さま入力用】申込フォーム!N61="","",VLOOKUP(【お客さま入力用】申込フォーム!N61,'業種コード表（高圧以上）'!$C$3:$D$72,2))</f>
        <v/>
      </c>
      <c r="CR52" s="247" t="s">
        <v>1228</v>
      </c>
      <c r="CS52" s="151"/>
      <c r="CT52" s="151"/>
      <c r="CU52" s="151"/>
      <c r="CV52" s="151"/>
      <c r="CW52" s="151"/>
      <c r="CX52" s="151"/>
      <c r="CY52" s="151"/>
      <c r="CZ52" s="151"/>
      <c r="DA52" s="151"/>
      <c r="DB52" s="151"/>
      <c r="DC52" s="151"/>
      <c r="DD52" s="151" t="s">
        <v>824</v>
      </c>
      <c r="DE52" s="151"/>
      <c r="DF52" s="151" t="s">
        <v>823</v>
      </c>
      <c r="DG52" s="151"/>
      <c r="DH52" s="151"/>
      <c r="DI52" s="151"/>
      <c r="DJ52" s="151"/>
      <c r="DK52" s="151"/>
      <c r="DL52" s="151"/>
      <c r="DM52" s="151"/>
      <c r="DN52" s="151"/>
      <c r="DO52" s="151"/>
      <c r="DP52" s="151"/>
      <c r="DQ52" s="253">
        <f>【お客さま入力用】申込フォーム!G61</f>
        <v>0</v>
      </c>
      <c r="DR52" s="151"/>
      <c r="DS52" s="228">
        <f>【お客さま入力用】申込フォーム!H61</f>
        <v>0</v>
      </c>
      <c r="DT52" s="151"/>
      <c r="DU52" s="151"/>
      <c r="DV52" s="151"/>
      <c r="DW52" s="151"/>
      <c r="DX52" s="151" t="s">
        <v>823</v>
      </c>
      <c r="DY52" s="151" t="s">
        <v>823</v>
      </c>
      <c r="DZ52" s="151"/>
      <c r="EA52" s="151"/>
      <c r="EB52" s="151"/>
      <c r="EC52" s="151" t="s">
        <v>1016</v>
      </c>
      <c r="ED52" s="151"/>
      <c r="EE52" s="228" t="str">
        <f t="shared" si="1"/>
        <v>ZH</v>
      </c>
      <c r="EF52" s="151" t="s">
        <v>1017</v>
      </c>
      <c r="EG52" s="151"/>
      <c r="EH52" s="248" t="str">
        <f t="shared" si="2"/>
        <v/>
      </c>
      <c r="EI52" s="228">
        <f>【お客さま入力用】申込フォーム!P61</f>
        <v>0</v>
      </c>
      <c r="EJ52" s="151"/>
      <c r="EK52" s="151"/>
      <c r="EL52" s="151"/>
      <c r="EM52" s="151"/>
      <c r="EN52" s="151"/>
      <c r="EO52" s="151"/>
      <c r="EP52" s="151"/>
      <c r="EQ52" s="228">
        <f>IF(【お客さま入力用】申込フォーム!AE61="口座振替","口振",【お客さま入力用】申込フォーム!AE61)</f>
        <v>0</v>
      </c>
      <c r="ER52" s="228" t="str">
        <f>IF($EQ52&lt;&gt;"口振","",【お客さま入力用】申込フォーム!AF61)</f>
        <v/>
      </c>
      <c r="ES52" s="228" t="str">
        <f>IF($EQ52&lt;&gt;"口振","",【お客さま入力用】申込フォーム!AG61)</f>
        <v/>
      </c>
      <c r="ET52" s="228" t="str">
        <f>IF($EQ52&lt;&gt;"口振","",【お客さま入力用】申込フォーム!AH61)</f>
        <v/>
      </c>
      <c r="EU52" s="228" t="str">
        <f>IF($EQ52&lt;&gt;"口振","",【お客さま入力用】申込フォーム!AI61)</f>
        <v/>
      </c>
      <c r="EV52" s="151"/>
      <c r="EW52" s="151"/>
      <c r="EX52" s="249"/>
      <c r="EY52" s="151"/>
      <c r="EZ52" s="151"/>
      <c r="FA52" s="151" t="s">
        <v>821</v>
      </c>
      <c r="FB52" s="151"/>
      <c r="FC52" s="151"/>
      <c r="FD52" s="228" t="str">
        <f t="shared" si="3"/>
        <v/>
      </c>
      <c r="FE52" s="228" t="str">
        <f t="shared" si="4"/>
        <v/>
      </c>
      <c r="FF52" s="228" t="str">
        <f t="shared" si="7"/>
        <v/>
      </c>
      <c r="FG52" s="228" t="str">
        <f t="shared" si="0"/>
        <v/>
      </c>
      <c r="FH52" s="243" t="s">
        <v>1228</v>
      </c>
      <c r="FI52" s="250" t="s">
        <v>1228</v>
      </c>
      <c r="FJ52" s="250" t="s">
        <v>1228</v>
      </c>
      <c r="FK52" s="250" t="s">
        <v>1228</v>
      </c>
      <c r="FL52" s="250" t="s">
        <v>1228</v>
      </c>
      <c r="FM52" s="250" t="s">
        <v>1228</v>
      </c>
      <c r="FN52" s="250" t="s">
        <v>1228</v>
      </c>
      <c r="FO52" s="251">
        <f t="shared" si="5"/>
        <v>0</v>
      </c>
      <c r="FP52" s="250" t="s">
        <v>1228</v>
      </c>
      <c r="FQ52" s="228"/>
      <c r="FR52" s="34"/>
    </row>
    <row r="53" spans="1:174">
      <c r="A53" s="243" t="s">
        <v>1073</v>
      </c>
      <c r="B53" s="243"/>
      <c r="C53" s="243"/>
      <c r="D53" s="244"/>
      <c r="E53" s="245">
        <f t="shared" si="6"/>
        <v>0</v>
      </c>
      <c r="F53" s="246">
        <f>【お客さま入力用】申込フォーム!$D$6</f>
        <v>0</v>
      </c>
      <c r="G53" s="228">
        <f>【お客さま入力用】申込フォーム!H62</f>
        <v>0</v>
      </c>
      <c r="H53" s="151" t="s">
        <v>1029</v>
      </c>
      <c r="I53" s="298">
        <f>【お客さま入力用】申込フォーム!O62</f>
        <v>0</v>
      </c>
      <c r="J53" s="228">
        <f>【お客さま入力用】申込フォーム!AO62</f>
        <v>0</v>
      </c>
      <c r="K53" s="151"/>
      <c r="L53" s="243"/>
      <c r="M53" s="243"/>
      <c r="N53" s="243"/>
      <c r="O53" s="243" t="s">
        <v>823</v>
      </c>
      <c r="P53" s="243" t="s">
        <v>1032</v>
      </c>
      <c r="Q53" s="243" t="s">
        <v>824</v>
      </c>
      <c r="R53" s="243"/>
      <c r="S53" s="243" t="s">
        <v>825</v>
      </c>
      <c r="T53" s="243" t="s">
        <v>825</v>
      </c>
      <c r="U53" s="243" t="s">
        <v>826</v>
      </c>
      <c r="V53" s="243" t="s">
        <v>827</v>
      </c>
      <c r="W53" s="151"/>
      <c r="X53" s="151" t="s">
        <v>1033</v>
      </c>
      <c r="Y53" s="151"/>
      <c r="Z53" s="151"/>
      <c r="AA53" s="151"/>
      <c r="AB53" s="151"/>
      <c r="AC53" s="151"/>
      <c r="AD53" s="151"/>
      <c r="AE53" s="151" t="s">
        <v>824</v>
      </c>
      <c r="AF53" s="228">
        <f>【お客さま入力用】申込フォーム!F62</f>
        <v>0</v>
      </c>
      <c r="AG53" s="228">
        <f>【お客さま入力用】申込フォーム!E62</f>
        <v>0</v>
      </c>
      <c r="AH53" s="151"/>
      <c r="AI53" s="151"/>
      <c r="AJ53" s="151"/>
      <c r="AK53" s="151"/>
      <c r="AL53" s="151"/>
      <c r="AM53" s="253">
        <f>【お客さま入力用】申込フォーム!J62</f>
        <v>0</v>
      </c>
      <c r="AN53" s="253">
        <f>【お客さま入力用】申込フォーム!K62</f>
        <v>0</v>
      </c>
      <c r="AO53" s="253">
        <f>【お客さま入力用】申込フォーム!L62</f>
        <v>0</v>
      </c>
      <c r="AP53" s="253">
        <f>【お客さま入力用】申込フォーム!AB62</f>
        <v>0</v>
      </c>
      <c r="AQ53" s="253">
        <f>【お客さま入力用】申込フォーム!AC62</f>
        <v>0</v>
      </c>
      <c r="AR53" s="253">
        <f>【お客さま入力用】申込フォーム!AD62</f>
        <v>0</v>
      </c>
      <c r="AS53" s="151"/>
      <c r="AT53" s="253">
        <f>【お客さま入力用】申込フォーム!C62</f>
        <v>0</v>
      </c>
      <c r="AU53" s="151" t="s">
        <v>828</v>
      </c>
      <c r="AV53" s="151" t="s">
        <v>1016</v>
      </c>
      <c r="AW53" s="151"/>
      <c r="AX53" s="151"/>
      <c r="AY53" s="151"/>
      <c r="AZ53" s="151"/>
      <c r="BA53" s="151"/>
      <c r="BB53" s="151"/>
      <c r="BC53" s="151"/>
      <c r="BD53" s="151"/>
      <c r="BE53" s="151"/>
      <c r="BF53" s="228">
        <f>【お客さま入力用】申込フォーム!X62</f>
        <v>0</v>
      </c>
      <c r="BG53" s="228">
        <f>【お客さま入力用】申込フォーム!W62</f>
        <v>0</v>
      </c>
      <c r="BH53" s="151"/>
      <c r="BI53" s="151"/>
      <c r="BJ53" s="253">
        <f>【お客さま入力用】申込フォーム!Y62</f>
        <v>0</v>
      </c>
      <c r="BK53" s="228">
        <f>【お客さま入力用】申込フォーム!AA62</f>
        <v>0</v>
      </c>
      <c r="BL53" s="228">
        <f>【お客さま入力用】申込フォーム!Z62</f>
        <v>0</v>
      </c>
      <c r="BM53" s="151"/>
      <c r="BN53" s="151"/>
      <c r="BO53" s="151"/>
      <c r="BP53" s="151"/>
      <c r="BQ53" s="151"/>
      <c r="BR53" s="151"/>
      <c r="BS53" s="151"/>
      <c r="BT53" s="151"/>
      <c r="BU53" s="151"/>
      <c r="BV53" s="151"/>
      <c r="BW53" s="151"/>
      <c r="BX53" s="151"/>
      <c r="BY53" s="151"/>
      <c r="BZ53" s="151"/>
      <c r="CA53" s="151"/>
      <c r="CB53" s="151"/>
      <c r="CC53" s="151"/>
      <c r="CD53" s="151"/>
      <c r="CE53" s="151"/>
      <c r="CF53" s="151"/>
      <c r="CG53" s="151"/>
      <c r="CH53" s="151"/>
      <c r="CI53" s="151"/>
      <c r="CJ53" s="151"/>
      <c r="CK53" s="151"/>
      <c r="CL53" s="151"/>
      <c r="CM53" s="151"/>
      <c r="CN53" s="151"/>
      <c r="CO53" s="151"/>
      <c r="CP53" s="151"/>
      <c r="CQ53" s="228" t="str">
        <f>IF(【お客さま入力用】申込フォーム!N62="","",VLOOKUP(【お客さま入力用】申込フォーム!N62,'業種コード表（高圧以上）'!$C$3:$D$72,2))</f>
        <v/>
      </c>
      <c r="CR53" s="247" t="s">
        <v>1228</v>
      </c>
      <c r="CS53" s="151"/>
      <c r="CT53" s="151"/>
      <c r="CU53" s="151"/>
      <c r="CV53" s="151"/>
      <c r="CW53" s="151"/>
      <c r="CX53" s="151"/>
      <c r="CY53" s="151"/>
      <c r="CZ53" s="151"/>
      <c r="DA53" s="151"/>
      <c r="DB53" s="151"/>
      <c r="DC53" s="151"/>
      <c r="DD53" s="151" t="s">
        <v>824</v>
      </c>
      <c r="DE53" s="151"/>
      <c r="DF53" s="151" t="s">
        <v>823</v>
      </c>
      <c r="DG53" s="151"/>
      <c r="DH53" s="151"/>
      <c r="DI53" s="151"/>
      <c r="DJ53" s="151"/>
      <c r="DK53" s="151"/>
      <c r="DL53" s="151"/>
      <c r="DM53" s="151"/>
      <c r="DN53" s="151"/>
      <c r="DO53" s="151"/>
      <c r="DP53" s="151"/>
      <c r="DQ53" s="253">
        <f>【お客さま入力用】申込フォーム!G62</f>
        <v>0</v>
      </c>
      <c r="DR53" s="151"/>
      <c r="DS53" s="228">
        <f>【お客さま入力用】申込フォーム!H62</f>
        <v>0</v>
      </c>
      <c r="DT53" s="151"/>
      <c r="DU53" s="151"/>
      <c r="DV53" s="151"/>
      <c r="DW53" s="151"/>
      <c r="DX53" s="151" t="s">
        <v>823</v>
      </c>
      <c r="DY53" s="151" t="s">
        <v>823</v>
      </c>
      <c r="DZ53" s="151"/>
      <c r="EA53" s="151"/>
      <c r="EB53" s="151"/>
      <c r="EC53" s="151" t="s">
        <v>1016</v>
      </c>
      <c r="ED53" s="151"/>
      <c r="EE53" s="228" t="str">
        <f t="shared" si="1"/>
        <v>ZH</v>
      </c>
      <c r="EF53" s="151" t="s">
        <v>1017</v>
      </c>
      <c r="EG53" s="151"/>
      <c r="EH53" s="248" t="str">
        <f t="shared" si="2"/>
        <v/>
      </c>
      <c r="EI53" s="228">
        <f>【お客さま入力用】申込フォーム!P62</f>
        <v>0</v>
      </c>
      <c r="EJ53" s="151"/>
      <c r="EK53" s="151"/>
      <c r="EL53" s="151"/>
      <c r="EM53" s="151"/>
      <c r="EN53" s="151"/>
      <c r="EO53" s="151"/>
      <c r="EP53" s="151"/>
      <c r="EQ53" s="228">
        <f>IF(【お客さま入力用】申込フォーム!AE62="口座振替","口振",【お客さま入力用】申込フォーム!AE62)</f>
        <v>0</v>
      </c>
      <c r="ER53" s="228" t="str">
        <f>IF($EQ53&lt;&gt;"口振","",【お客さま入力用】申込フォーム!AF62)</f>
        <v/>
      </c>
      <c r="ES53" s="228" t="str">
        <f>IF($EQ53&lt;&gt;"口振","",【お客さま入力用】申込フォーム!AG62)</f>
        <v/>
      </c>
      <c r="ET53" s="228" t="str">
        <f>IF($EQ53&lt;&gt;"口振","",【お客さま入力用】申込フォーム!AH62)</f>
        <v/>
      </c>
      <c r="EU53" s="228" t="str">
        <f>IF($EQ53&lt;&gt;"口振","",【お客さま入力用】申込フォーム!AI62)</f>
        <v/>
      </c>
      <c r="EV53" s="151"/>
      <c r="EW53" s="151"/>
      <c r="EX53" s="249"/>
      <c r="EY53" s="151"/>
      <c r="EZ53" s="151"/>
      <c r="FA53" s="151" t="s">
        <v>821</v>
      </c>
      <c r="FB53" s="151"/>
      <c r="FC53" s="151"/>
      <c r="FD53" s="228" t="str">
        <f t="shared" si="3"/>
        <v/>
      </c>
      <c r="FE53" s="228" t="str">
        <f t="shared" si="4"/>
        <v/>
      </c>
      <c r="FF53" s="228" t="str">
        <f t="shared" si="7"/>
        <v/>
      </c>
      <c r="FG53" s="228" t="str">
        <f t="shared" si="0"/>
        <v/>
      </c>
      <c r="FH53" s="243" t="s">
        <v>1228</v>
      </c>
      <c r="FI53" s="250" t="s">
        <v>1228</v>
      </c>
      <c r="FJ53" s="250" t="s">
        <v>1228</v>
      </c>
      <c r="FK53" s="250" t="s">
        <v>1228</v>
      </c>
      <c r="FL53" s="250" t="s">
        <v>1228</v>
      </c>
      <c r="FM53" s="250" t="s">
        <v>1228</v>
      </c>
      <c r="FN53" s="250" t="s">
        <v>1228</v>
      </c>
      <c r="FO53" s="251">
        <f t="shared" si="5"/>
        <v>0</v>
      </c>
      <c r="FP53" s="250" t="s">
        <v>1228</v>
      </c>
      <c r="FQ53" s="228"/>
      <c r="FR53" s="34"/>
    </row>
    <row r="54" spans="1:174">
      <c r="A54" s="243" t="s">
        <v>1074</v>
      </c>
      <c r="B54" s="243"/>
      <c r="C54" s="243"/>
      <c r="D54" s="244"/>
      <c r="E54" s="245">
        <f t="shared" si="6"/>
        <v>0</v>
      </c>
      <c r="F54" s="246">
        <f>【お客さま入力用】申込フォーム!$D$6</f>
        <v>0</v>
      </c>
      <c r="G54" s="228">
        <f>【お客さま入力用】申込フォーム!H63</f>
        <v>0</v>
      </c>
      <c r="H54" s="151" t="s">
        <v>1029</v>
      </c>
      <c r="I54" s="298">
        <f>【お客さま入力用】申込フォーム!O63</f>
        <v>0</v>
      </c>
      <c r="J54" s="228">
        <f>【お客さま入力用】申込フォーム!AO63</f>
        <v>0</v>
      </c>
      <c r="K54" s="151"/>
      <c r="L54" s="243"/>
      <c r="M54" s="243"/>
      <c r="N54" s="243"/>
      <c r="O54" s="243" t="s">
        <v>823</v>
      </c>
      <c r="P54" s="243" t="s">
        <v>1032</v>
      </c>
      <c r="Q54" s="243" t="s">
        <v>824</v>
      </c>
      <c r="R54" s="243"/>
      <c r="S54" s="243" t="s">
        <v>825</v>
      </c>
      <c r="T54" s="243" t="s">
        <v>825</v>
      </c>
      <c r="U54" s="243" t="s">
        <v>826</v>
      </c>
      <c r="V54" s="243" t="s">
        <v>827</v>
      </c>
      <c r="W54" s="151"/>
      <c r="X54" s="151" t="s">
        <v>1033</v>
      </c>
      <c r="Y54" s="151"/>
      <c r="Z54" s="151"/>
      <c r="AA54" s="151"/>
      <c r="AB54" s="151"/>
      <c r="AC54" s="151"/>
      <c r="AD54" s="151"/>
      <c r="AE54" s="151" t="s">
        <v>824</v>
      </c>
      <c r="AF54" s="228">
        <f>【お客さま入力用】申込フォーム!F63</f>
        <v>0</v>
      </c>
      <c r="AG54" s="228">
        <f>【お客さま入力用】申込フォーム!E63</f>
        <v>0</v>
      </c>
      <c r="AH54" s="151"/>
      <c r="AI54" s="151"/>
      <c r="AJ54" s="151"/>
      <c r="AK54" s="151"/>
      <c r="AL54" s="151"/>
      <c r="AM54" s="253">
        <f>【お客さま入力用】申込フォーム!J63</f>
        <v>0</v>
      </c>
      <c r="AN54" s="253">
        <f>【お客さま入力用】申込フォーム!K63</f>
        <v>0</v>
      </c>
      <c r="AO54" s="253">
        <f>【お客さま入力用】申込フォーム!L63</f>
        <v>0</v>
      </c>
      <c r="AP54" s="253">
        <f>【お客さま入力用】申込フォーム!AB63</f>
        <v>0</v>
      </c>
      <c r="AQ54" s="253">
        <f>【お客さま入力用】申込フォーム!AC63</f>
        <v>0</v>
      </c>
      <c r="AR54" s="253">
        <f>【お客さま入力用】申込フォーム!AD63</f>
        <v>0</v>
      </c>
      <c r="AS54" s="151"/>
      <c r="AT54" s="253">
        <f>【お客さま入力用】申込フォーム!C63</f>
        <v>0</v>
      </c>
      <c r="AU54" s="151" t="s">
        <v>828</v>
      </c>
      <c r="AV54" s="151" t="s">
        <v>1016</v>
      </c>
      <c r="AW54" s="151"/>
      <c r="AX54" s="151"/>
      <c r="AY54" s="151"/>
      <c r="AZ54" s="151"/>
      <c r="BA54" s="151"/>
      <c r="BB54" s="151"/>
      <c r="BC54" s="151"/>
      <c r="BD54" s="151"/>
      <c r="BE54" s="151"/>
      <c r="BF54" s="228">
        <f>【お客さま入力用】申込フォーム!X63</f>
        <v>0</v>
      </c>
      <c r="BG54" s="228">
        <f>【お客さま入力用】申込フォーム!W63</f>
        <v>0</v>
      </c>
      <c r="BH54" s="151"/>
      <c r="BI54" s="151"/>
      <c r="BJ54" s="253">
        <f>【お客さま入力用】申込フォーム!Y63</f>
        <v>0</v>
      </c>
      <c r="BK54" s="228">
        <f>【お客さま入力用】申込フォーム!AA63</f>
        <v>0</v>
      </c>
      <c r="BL54" s="228">
        <f>【お客さま入力用】申込フォーム!Z63</f>
        <v>0</v>
      </c>
      <c r="BM54" s="151"/>
      <c r="BN54" s="151"/>
      <c r="BO54" s="151"/>
      <c r="BP54" s="151"/>
      <c r="BQ54" s="151"/>
      <c r="BR54" s="151"/>
      <c r="BS54" s="151"/>
      <c r="BT54" s="151"/>
      <c r="BU54" s="151"/>
      <c r="BV54" s="151"/>
      <c r="BW54" s="151"/>
      <c r="BX54" s="151"/>
      <c r="BY54" s="151"/>
      <c r="BZ54" s="151"/>
      <c r="CA54" s="151"/>
      <c r="CB54" s="151"/>
      <c r="CC54" s="151"/>
      <c r="CD54" s="151"/>
      <c r="CE54" s="151"/>
      <c r="CF54" s="151"/>
      <c r="CG54" s="151"/>
      <c r="CH54" s="151"/>
      <c r="CI54" s="151"/>
      <c r="CJ54" s="151"/>
      <c r="CK54" s="151"/>
      <c r="CL54" s="151"/>
      <c r="CM54" s="151"/>
      <c r="CN54" s="151"/>
      <c r="CO54" s="151"/>
      <c r="CP54" s="151"/>
      <c r="CQ54" s="228" t="str">
        <f>IF(【お客さま入力用】申込フォーム!N63="","",VLOOKUP(【お客さま入力用】申込フォーム!N63,'業種コード表（高圧以上）'!$C$3:$D$72,2))</f>
        <v/>
      </c>
      <c r="CR54" s="247" t="s">
        <v>1228</v>
      </c>
      <c r="CS54" s="151"/>
      <c r="CT54" s="151"/>
      <c r="CU54" s="151"/>
      <c r="CV54" s="151"/>
      <c r="CW54" s="151"/>
      <c r="CX54" s="151"/>
      <c r="CY54" s="151"/>
      <c r="CZ54" s="151"/>
      <c r="DA54" s="151"/>
      <c r="DB54" s="151"/>
      <c r="DC54" s="151"/>
      <c r="DD54" s="151" t="s">
        <v>824</v>
      </c>
      <c r="DE54" s="151"/>
      <c r="DF54" s="151" t="s">
        <v>823</v>
      </c>
      <c r="DG54" s="151"/>
      <c r="DH54" s="151"/>
      <c r="DI54" s="151"/>
      <c r="DJ54" s="151"/>
      <c r="DK54" s="151"/>
      <c r="DL54" s="151"/>
      <c r="DM54" s="151"/>
      <c r="DN54" s="151"/>
      <c r="DO54" s="151"/>
      <c r="DP54" s="151"/>
      <c r="DQ54" s="253">
        <f>【お客さま入力用】申込フォーム!G63</f>
        <v>0</v>
      </c>
      <c r="DR54" s="151"/>
      <c r="DS54" s="228">
        <f>【お客さま入力用】申込フォーム!H63</f>
        <v>0</v>
      </c>
      <c r="DT54" s="151"/>
      <c r="DU54" s="151"/>
      <c r="DV54" s="151"/>
      <c r="DW54" s="151"/>
      <c r="DX54" s="151" t="s">
        <v>823</v>
      </c>
      <c r="DY54" s="151" t="s">
        <v>823</v>
      </c>
      <c r="DZ54" s="151"/>
      <c r="EA54" s="151"/>
      <c r="EB54" s="151"/>
      <c r="EC54" s="151" t="s">
        <v>1016</v>
      </c>
      <c r="ED54" s="151"/>
      <c r="EE54" s="228" t="str">
        <f t="shared" si="1"/>
        <v>ZH</v>
      </c>
      <c r="EF54" s="151" t="s">
        <v>1017</v>
      </c>
      <c r="EG54" s="151"/>
      <c r="EH54" s="248" t="str">
        <f t="shared" si="2"/>
        <v/>
      </c>
      <c r="EI54" s="228">
        <f>【お客さま入力用】申込フォーム!P63</f>
        <v>0</v>
      </c>
      <c r="EJ54" s="151"/>
      <c r="EK54" s="151"/>
      <c r="EL54" s="151"/>
      <c r="EM54" s="151"/>
      <c r="EN54" s="151"/>
      <c r="EO54" s="151"/>
      <c r="EP54" s="151"/>
      <c r="EQ54" s="228">
        <f>IF(【お客さま入力用】申込フォーム!AE63="口座振替","口振",【お客さま入力用】申込フォーム!AE63)</f>
        <v>0</v>
      </c>
      <c r="ER54" s="228" t="str">
        <f>IF($EQ54&lt;&gt;"口振","",【お客さま入力用】申込フォーム!AF63)</f>
        <v/>
      </c>
      <c r="ES54" s="228" t="str">
        <f>IF($EQ54&lt;&gt;"口振","",【お客さま入力用】申込フォーム!AG63)</f>
        <v/>
      </c>
      <c r="ET54" s="228" t="str">
        <f>IF($EQ54&lt;&gt;"口振","",【お客さま入力用】申込フォーム!AH63)</f>
        <v/>
      </c>
      <c r="EU54" s="228" t="str">
        <f>IF($EQ54&lt;&gt;"口振","",【お客さま入力用】申込フォーム!AI63)</f>
        <v/>
      </c>
      <c r="EV54" s="151"/>
      <c r="EW54" s="151"/>
      <c r="EX54" s="249"/>
      <c r="EY54" s="151"/>
      <c r="EZ54" s="151"/>
      <c r="FA54" s="151" t="s">
        <v>821</v>
      </c>
      <c r="FB54" s="151"/>
      <c r="FC54" s="151"/>
      <c r="FD54" s="228" t="str">
        <f t="shared" si="3"/>
        <v/>
      </c>
      <c r="FE54" s="228" t="str">
        <f t="shared" si="4"/>
        <v/>
      </c>
      <c r="FF54" s="228" t="str">
        <f t="shared" si="7"/>
        <v/>
      </c>
      <c r="FG54" s="228" t="str">
        <f t="shared" si="0"/>
        <v/>
      </c>
      <c r="FH54" s="243" t="s">
        <v>1228</v>
      </c>
      <c r="FI54" s="250" t="s">
        <v>1228</v>
      </c>
      <c r="FJ54" s="250" t="s">
        <v>1228</v>
      </c>
      <c r="FK54" s="250" t="s">
        <v>1228</v>
      </c>
      <c r="FL54" s="250" t="s">
        <v>1228</v>
      </c>
      <c r="FM54" s="250" t="s">
        <v>1228</v>
      </c>
      <c r="FN54" s="250" t="s">
        <v>1228</v>
      </c>
      <c r="FO54" s="251">
        <f t="shared" si="5"/>
        <v>0</v>
      </c>
      <c r="FP54" s="250" t="s">
        <v>1228</v>
      </c>
      <c r="FQ54" s="228"/>
      <c r="FR54" s="34"/>
    </row>
    <row r="55" spans="1:174">
      <c r="A55" s="243" t="s">
        <v>1075</v>
      </c>
      <c r="B55" s="243"/>
      <c r="C55" s="243"/>
      <c r="D55" s="244"/>
      <c r="E55" s="245">
        <f t="shared" si="6"/>
        <v>0</v>
      </c>
      <c r="F55" s="246">
        <f>【お客さま入力用】申込フォーム!$D$6</f>
        <v>0</v>
      </c>
      <c r="G55" s="228">
        <f>【お客さま入力用】申込フォーム!H64</f>
        <v>0</v>
      </c>
      <c r="H55" s="151" t="s">
        <v>1029</v>
      </c>
      <c r="I55" s="298">
        <f>【お客さま入力用】申込フォーム!O64</f>
        <v>0</v>
      </c>
      <c r="J55" s="228">
        <f>【お客さま入力用】申込フォーム!AO64</f>
        <v>0</v>
      </c>
      <c r="K55" s="151"/>
      <c r="L55" s="243"/>
      <c r="M55" s="243"/>
      <c r="N55" s="243"/>
      <c r="O55" s="243" t="s">
        <v>823</v>
      </c>
      <c r="P55" s="243" t="s">
        <v>1032</v>
      </c>
      <c r="Q55" s="243" t="s">
        <v>824</v>
      </c>
      <c r="R55" s="243"/>
      <c r="S55" s="243" t="s">
        <v>825</v>
      </c>
      <c r="T55" s="243" t="s">
        <v>825</v>
      </c>
      <c r="U55" s="243" t="s">
        <v>826</v>
      </c>
      <c r="V55" s="243" t="s">
        <v>827</v>
      </c>
      <c r="W55" s="151"/>
      <c r="X55" s="151" t="s">
        <v>1033</v>
      </c>
      <c r="Y55" s="151"/>
      <c r="Z55" s="151"/>
      <c r="AA55" s="151"/>
      <c r="AB55" s="151"/>
      <c r="AC55" s="151"/>
      <c r="AD55" s="151"/>
      <c r="AE55" s="151" t="s">
        <v>824</v>
      </c>
      <c r="AF55" s="228">
        <f>【お客さま入力用】申込フォーム!F64</f>
        <v>0</v>
      </c>
      <c r="AG55" s="228">
        <f>【お客さま入力用】申込フォーム!E64</f>
        <v>0</v>
      </c>
      <c r="AH55" s="151"/>
      <c r="AI55" s="151"/>
      <c r="AJ55" s="151"/>
      <c r="AK55" s="151"/>
      <c r="AL55" s="151"/>
      <c r="AM55" s="253">
        <f>【お客さま入力用】申込フォーム!J64</f>
        <v>0</v>
      </c>
      <c r="AN55" s="253">
        <f>【お客さま入力用】申込フォーム!K64</f>
        <v>0</v>
      </c>
      <c r="AO55" s="253">
        <f>【お客さま入力用】申込フォーム!L64</f>
        <v>0</v>
      </c>
      <c r="AP55" s="253">
        <f>【お客さま入力用】申込フォーム!AB64</f>
        <v>0</v>
      </c>
      <c r="AQ55" s="253">
        <f>【お客さま入力用】申込フォーム!AC64</f>
        <v>0</v>
      </c>
      <c r="AR55" s="253">
        <f>【お客さま入力用】申込フォーム!AD64</f>
        <v>0</v>
      </c>
      <c r="AS55" s="151"/>
      <c r="AT55" s="253">
        <f>【お客さま入力用】申込フォーム!C64</f>
        <v>0</v>
      </c>
      <c r="AU55" s="151" t="s">
        <v>828</v>
      </c>
      <c r="AV55" s="151" t="s">
        <v>1016</v>
      </c>
      <c r="AW55" s="151"/>
      <c r="AX55" s="151"/>
      <c r="AY55" s="151"/>
      <c r="AZ55" s="151"/>
      <c r="BA55" s="151"/>
      <c r="BB55" s="151"/>
      <c r="BC55" s="151"/>
      <c r="BD55" s="151"/>
      <c r="BE55" s="151"/>
      <c r="BF55" s="228">
        <f>【お客さま入力用】申込フォーム!X64</f>
        <v>0</v>
      </c>
      <c r="BG55" s="228">
        <f>【お客さま入力用】申込フォーム!W64</f>
        <v>0</v>
      </c>
      <c r="BH55" s="151"/>
      <c r="BI55" s="151"/>
      <c r="BJ55" s="253">
        <f>【お客さま入力用】申込フォーム!Y64</f>
        <v>0</v>
      </c>
      <c r="BK55" s="228">
        <f>【お客さま入力用】申込フォーム!AA64</f>
        <v>0</v>
      </c>
      <c r="BL55" s="228">
        <f>【お客さま入力用】申込フォーム!Z64</f>
        <v>0</v>
      </c>
      <c r="BM55" s="151"/>
      <c r="BN55" s="151"/>
      <c r="BO55" s="151"/>
      <c r="BP55" s="151"/>
      <c r="BQ55" s="151"/>
      <c r="BR55" s="151"/>
      <c r="BS55" s="151"/>
      <c r="BT55" s="151"/>
      <c r="BU55" s="151"/>
      <c r="BV55" s="151"/>
      <c r="BW55" s="151"/>
      <c r="BX55" s="151"/>
      <c r="BY55" s="151"/>
      <c r="BZ55" s="151"/>
      <c r="CA55" s="151"/>
      <c r="CB55" s="151"/>
      <c r="CC55" s="151"/>
      <c r="CD55" s="151"/>
      <c r="CE55" s="151"/>
      <c r="CF55" s="151"/>
      <c r="CG55" s="151"/>
      <c r="CH55" s="151"/>
      <c r="CI55" s="151"/>
      <c r="CJ55" s="151"/>
      <c r="CK55" s="151"/>
      <c r="CL55" s="151"/>
      <c r="CM55" s="151"/>
      <c r="CN55" s="151"/>
      <c r="CO55" s="151"/>
      <c r="CP55" s="151"/>
      <c r="CQ55" s="228" t="str">
        <f>IF(【お客さま入力用】申込フォーム!N64="","",VLOOKUP(【お客さま入力用】申込フォーム!N64,'業種コード表（高圧以上）'!$C$3:$D$72,2))</f>
        <v/>
      </c>
      <c r="CR55" s="247" t="s">
        <v>1228</v>
      </c>
      <c r="CS55" s="151"/>
      <c r="CT55" s="151"/>
      <c r="CU55" s="151"/>
      <c r="CV55" s="151"/>
      <c r="CW55" s="151"/>
      <c r="CX55" s="151"/>
      <c r="CY55" s="151"/>
      <c r="CZ55" s="151"/>
      <c r="DA55" s="151"/>
      <c r="DB55" s="151"/>
      <c r="DC55" s="151"/>
      <c r="DD55" s="151" t="s">
        <v>824</v>
      </c>
      <c r="DE55" s="151"/>
      <c r="DF55" s="151" t="s">
        <v>823</v>
      </c>
      <c r="DG55" s="151"/>
      <c r="DH55" s="151"/>
      <c r="DI55" s="151"/>
      <c r="DJ55" s="151"/>
      <c r="DK55" s="151"/>
      <c r="DL55" s="151"/>
      <c r="DM55" s="151"/>
      <c r="DN55" s="151"/>
      <c r="DO55" s="151"/>
      <c r="DP55" s="151"/>
      <c r="DQ55" s="253">
        <f>【お客さま入力用】申込フォーム!G64</f>
        <v>0</v>
      </c>
      <c r="DR55" s="151"/>
      <c r="DS55" s="228">
        <f>【お客さま入力用】申込フォーム!H64</f>
        <v>0</v>
      </c>
      <c r="DT55" s="151"/>
      <c r="DU55" s="151"/>
      <c r="DV55" s="151"/>
      <c r="DW55" s="151"/>
      <c r="DX55" s="151" t="s">
        <v>823</v>
      </c>
      <c r="DY55" s="151" t="s">
        <v>823</v>
      </c>
      <c r="DZ55" s="151"/>
      <c r="EA55" s="151"/>
      <c r="EB55" s="151"/>
      <c r="EC55" s="151" t="s">
        <v>1016</v>
      </c>
      <c r="ED55" s="151"/>
      <c r="EE55" s="228" t="str">
        <f t="shared" si="1"/>
        <v>ZH</v>
      </c>
      <c r="EF55" s="151" t="s">
        <v>1017</v>
      </c>
      <c r="EG55" s="151"/>
      <c r="EH55" s="248" t="str">
        <f t="shared" si="2"/>
        <v/>
      </c>
      <c r="EI55" s="228">
        <f>【お客さま入力用】申込フォーム!P64</f>
        <v>0</v>
      </c>
      <c r="EJ55" s="151"/>
      <c r="EK55" s="151"/>
      <c r="EL55" s="151"/>
      <c r="EM55" s="151"/>
      <c r="EN55" s="151"/>
      <c r="EO55" s="151"/>
      <c r="EP55" s="151"/>
      <c r="EQ55" s="228">
        <f>IF(【お客さま入力用】申込フォーム!AE64="口座振替","口振",【お客さま入力用】申込フォーム!AE64)</f>
        <v>0</v>
      </c>
      <c r="ER55" s="228" t="str">
        <f>IF($EQ55&lt;&gt;"口振","",【お客さま入力用】申込フォーム!AF64)</f>
        <v/>
      </c>
      <c r="ES55" s="228" t="str">
        <f>IF($EQ55&lt;&gt;"口振","",【お客さま入力用】申込フォーム!AG64)</f>
        <v/>
      </c>
      <c r="ET55" s="228" t="str">
        <f>IF($EQ55&lt;&gt;"口振","",【お客さま入力用】申込フォーム!AH64)</f>
        <v/>
      </c>
      <c r="EU55" s="228" t="str">
        <f>IF($EQ55&lt;&gt;"口振","",【お客さま入力用】申込フォーム!AI64)</f>
        <v/>
      </c>
      <c r="EV55" s="151"/>
      <c r="EW55" s="151"/>
      <c r="EX55" s="249"/>
      <c r="EY55" s="151"/>
      <c r="EZ55" s="151"/>
      <c r="FA55" s="151" t="s">
        <v>821</v>
      </c>
      <c r="FB55" s="151"/>
      <c r="FC55" s="151"/>
      <c r="FD55" s="228" t="str">
        <f t="shared" si="3"/>
        <v/>
      </c>
      <c r="FE55" s="228" t="str">
        <f t="shared" si="4"/>
        <v/>
      </c>
      <c r="FF55" s="228" t="str">
        <f t="shared" si="7"/>
        <v/>
      </c>
      <c r="FG55" s="228" t="str">
        <f t="shared" si="0"/>
        <v/>
      </c>
      <c r="FH55" s="243" t="s">
        <v>1228</v>
      </c>
      <c r="FI55" s="250" t="s">
        <v>1228</v>
      </c>
      <c r="FJ55" s="250" t="s">
        <v>1228</v>
      </c>
      <c r="FK55" s="250" t="s">
        <v>1228</v>
      </c>
      <c r="FL55" s="250" t="s">
        <v>1228</v>
      </c>
      <c r="FM55" s="250" t="s">
        <v>1228</v>
      </c>
      <c r="FN55" s="250" t="s">
        <v>1228</v>
      </c>
      <c r="FO55" s="251">
        <f t="shared" si="5"/>
        <v>0</v>
      </c>
      <c r="FP55" s="250" t="s">
        <v>1228</v>
      </c>
      <c r="FQ55" s="228"/>
      <c r="FR55" s="34"/>
    </row>
    <row r="56" spans="1:174">
      <c r="A56" s="243" t="s">
        <v>1076</v>
      </c>
      <c r="B56" s="243"/>
      <c r="C56" s="243"/>
      <c r="D56" s="244"/>
      <c r="E56" s="245">
        <f t="shared" si="6"/>
        <v>0</v>
      </c>
      <c r="F56" s="246">
        <f>【お客さま入力用】申込フォーム!$D$6</f>
        <v>0</v>
      </c>
      <c r="G56" s="228">
        <f>【お客さま入力用】申込フォーム!H65</f>
        <v>0</v>
      </c>
      <c r="H56" s="151" t="s">
        <v>1029</v>
      </c>
      <c r="I56" s="298">
        <f>【お客さま入力用】申込フォーム!O65</f>
        <v>0</v>
      </c>
      <c r="J56" s="228">
        <f>【お客さま入力用】申込フォーム!AO65</f>
        <v>0</v>
      </c>
      <c r="K56" s="151"/>
      <c r="L56" s="243"/>
      <c r="M56" s="243"/>
      <c r="N56" s="243"/>
      <c r="O56" s="243" t="s">
        <v>823</v>
      </c>
      <c r="P56" s="243" t="s">
        <v>1032</v>
      </c>
      <c r="Q56" s="243" t="s">
        <v>824</v>
      </c>
      <c r="R56" s="243"/>
      <c r="S56" s="243" t="s">
        <v>825</v>
      </c>
      <c r="T56" s="243" t="s">
        <v>825</v>
      </c>
      <c r="U56" s="243" t="s">
        <v>826</v>
      </c>
      <c r="V56" s="243" t="s">
        <v>827</v>
      </c>
      <c r="W56" s="151"/>
      <c r="X56" s="151" t="s">
        <v>1033</v>
      </c>
      <c r="Y56" s="151"/>
      <c r="Z56" s="151"/>
      <c r="AA56" s="151"/>
      <c r="AB56" s="151"/>
      <c r="AC56" s="151"/>
      <c r="AD56" s="151"/>
      <c r="AE56" s="151" t="s">
        <v>824</v>
      </c>
      <c r="AF56" s="228">
        <f>【お客さま入力用】申込フォーム!F65</f>
        <v>0</v>
      </c>
      <c r="AG56" s="228">
        <f>【お客さま入力用】申込フォーム!E65</f>
        <v>0</v>
      </c>
      <c r="AH56" s="151"/>
      <c r="AI56" s="151"/>
      <c r="AJ56" s="151"/>
      <c r="AK56" s="151"/>
      <c r="AL56" s="151"/>
      <c r="AM56" s="253">
        <f>【お客さま入力用】申込フォーム!J65</f>
        <v>0</v>
      </c>
      <c r="AN56" s="253">
        <f>【お客さま入力用】申込フォーム!K65</f>
        <v>0</v>
      </c>
      <c r="AO56" s="253">
        <f>【お客さま入力用】申込フォーム!L65</f>
        <v>0</v>
      </c>
      <c r="AP56" s="253">
        <f>【お客さま入力用】申込フォーム!AB65</f>
        <v>0</v>
      </c>
      <c r="AQ56" s="253">
        <f>【お客さま入力用】申込フォーム!AC65</f>
        <v>0</v>
      </c>
      <c r="AR56" s="253">
        <f>【お客さま入力用】申込フォーム!AD65</f>
        <v>0</v>
      </c>
      <c r="AS56" s="151"/>
      <c r="AT56" s="253">
        <f>【お客さま入力用】申込フォーム!C65</f>
        <v>0</v>
      </c>
      <c r="AU56" s="151" t="s">
        <v>828</v>
      </c>
      <c r="AV56" s="151" t="s">
        <v>1016</v>
      </c>
      <c r="AW56" s="151"/>
      <c r="AX56" s="151"/>
      <c r="AY56" s="151"/>
      <c r="AZ56" s="151"/>
      <c r="BA56" s="151"/>
      <c r="BB56" s="151"/>
      <c r="BC56" s="151"/>
      <c r="BD56" s="151"/>
      <c r="BE56" s="151"/>
      <c r="BF56" s="228">
        <f>【お客さま入力用】申込フォーム!X65</f>
        <v>0</v>
      </c>
      <c r="BG56" s="228">
        <f>【お客さま入力用】申込フォーム!W65</f>
        <v>0</v>
      </c>
      <c r="BH56" s="151"/>
      <c r="BI56" s="151"/>
      <c r="BJ56" s="253">
        <f>【お客さま入力用】申込フォーム!Y65</f>
        <v>0</v>
      </c>
      <c r="BK56" s="228">
        <f>【お客さま入力用】申込フォーム!AA65</f>
        <v>0</v>
      </c>
      <c r="BL56" s="228">
        <f>【お客さま入力用】申込フォーム!Z65</f>
        <v>0</v>
      </c>
      <c r="BM56" s="151"/>
      <c r="BN56" s="151"/>
      <c r="BO56" s="151"/>
      <c r="BP56" s="151"/>
      <c r="BQ56" s="151"/>
      <c r="BR56" s="151"/>
      <c r="BS56" s="151"/>
      <c r="BT56" s="151"/>
      <c r="BU56" s="151"/>
      <c r="BV56" s="151"/>
      <c r="BW56" s="151"/>
      <c r="BX56" s="151"/>
      <c r="BY56" s="151"/>
      <c r="BZ56" s="151"/>
      <c r="CA56" s="151"/>
      <c r="CB56" s="151"/>
      <c r="CC56" s="151"/>
      <c r="CD56" s="151"/>
      <c r="CE56" s="151"/>
      <c r="CF56" s="151"/>
      <c r="CG56" s="151"/>
      <c r="CH56" s="151"/>
      <c r="CI56" s="151"/>
      <c r="CJ56" s="151"/>
      <c r="CK56" s="151"/>
      <c r="CL56" s="151"/>
      <c r="CM56" s="151"/>
      <c r="CN56" s="151"/>
      <c r="CO56" s="151"/>
      <c r="CP56" s="151"/>
      <c r="CQ56" s="228" t="str">
        <f>IF(【お客さま入力用】申込フォーム!N65="","",VLOOKUP(【お客さま入力用】申込フォーム!N65,'業種コード表（高圧以上）'!$C$3:$D$72,2))</f>
        <v/>
      </c>
      <c r="CR56" s="247" t="s">
        <v>1228</v>
      </c>
      <c r="CS56" s="151"/>
      <c r="CT56" s="151"/>
      <c r="CU56" s="151"/>
      <c r="CV56" s="151"/>
      <c r="CW56" s="151"/>
      <c r="CX56" s="151"/>
      <c r="CY56" s="151"/>
      <c r="CZ56" s="151"/>
      <c r="DA56" s="151"/>
      <c r="DB56" s="151"/>
      <c r="DC56" s="151"/>
      <c r="DD56" s="151" t="s">
        <v>824</v>
      </c>
      <c r="DE56" s="151"/>
      <c r="DF56" s="151" t="s">
        <v>823</v>
      </c>
      <c r="DG56" s="151"/>
      <c r="DH56" s="151"/>
      <c r="DI56" s="151"/>
      <c r="DJ56" s="151"/>
      <c r="DK56" s="151"/>
      <c r="DL56" s="151"/>
      <c r="DM56" s="151"/>
      <c r="DN56" s="151"/>
      <c r="DO56" s="151"/>
      <c r="DP56" s="151"/>
      <c r="DQ56" s="253">
        <f>【お客さま入力用】申込フォーム!G65</f>
        <v>0</v>
      </c>
      <c r="DR56" s="151"/>
      <c r="DS56" s="228">
        <f>【お客さま入力用】申込フォーム!H65</f>
        <v>0</v>
      </c>
      <c r="DT56" s="151"/>
      <c r="DU56" s="151"/>
      <c r="DV56" s="151"/>
      <c r="DW56" s="151"/>
      <c r="DX56" s="151" t="s">
        <v>823</v>
      </c>
      <c r="DY56" s="151" t="s">
        <v>823</v>
      </c>
      <c r="DZ56" s="151"/>
      <c r="EA56" s="151"/>
      <c r="EB56" s="151"/>
      <c r="EC56" s="151" t="s">
        <v>1016</v>
      </c>
      <c r="ED56" s="151"/>
      <c r="EE56" s="228" t="str">
        <f t="shared" si="1"/>
        <v>ZH</v>
      </c>
      <c r="EF56" s="151" t="s">
        <v>1017</v>
      </c>
      <c r="EG56" s="151"/>
      <c r="EH56" s="248" t="str">
        <f t="shared" si="2"/>
        <v/>
      </c>
      <c r="EI56" s="228">
        <f>【お客さま入力用】申込フォーム!P65</f>
        <v>0</v>
      </c>
      <c r="EJ56" s="151"/>
      <c r="EK56" s="151"/>
      <c r="EL56" s="151"/>
      <c r="EM56" s="151"/>
      <c r="EN56" s="151"/>
      <c r="EO56" s="151"/>
      <c r="EP56" s="151"/>
      <c r="EQ56" s="228">
        <f>IF(【お客さま入力用】申込フォーム!AE65="口座振替","口振",【お客さま入力用】申込フォーム!AE65)</f>
        <v>0</v>
      </c>
      <c r="ER56" s="228" t="str">
        <f>IF($EQ56&lt;&gt;"口振","",【お客さま入力用】申込フォーム!AF65)</f>
        <v/>
      </c>
      <c r="ES56" s="228" t="str">
        <f>IF($EQ56&lt;&gt;"口振","",【お客さま入力用】申込フォーム!AG65)</f>
        <v/>
      </c>
      <c r="ET56" s="228" t="str">
        <f>IF($EQ56&lt;&gt;"口振","",【お客さま入力用】申込フォーム!AH65)</f>
        <v/>
      </c>
      <c r="EU56" s="228" t="str">
        <f>IF($EQ56&lt;&gt;"口振","",【お客さま入力用】申込フォーム!AI65)</f>
        <v/>
      </c>
      <c r="EV56" s="151"/>
      <c r="EW56" s="151"/>
      <c r="EX56" s="249"/>
      <c r="EY56" s="151"/>
      <c r="EZ56" s="151"/>
      <c r="FA56" s="151" t="s">
        <v>821</v>
      </c>
      <c r="FB56" s="151"/>
      <c r="FC56" s="151"/>
      <c r="FD56" s="228" t="str">
        <f t="shared" si="3"/>
        <v/>
      </c>
      <c r="FE56" s="228" t="str">
        <f t="shared" si="4"/>
        <v/>
      </c>
      <c r="FF56" s="228" t="str">
        <f t="shared" si="7"/>
        <v/>
      </c>
      <c r="FG56" s="228" t="str">
        <f t="shared" si="0"/>
        <v/>
      </c>
      <c r="FH56" s="243" t="s">
        <v>1228</v>
      </c>
      <c r="FI56" s="250" t="s">
        <v>1228</v>
      </c>
      <c r="FJ56" s="250" t="s">
        <v>1228</v>
      </c>
      <c r="FK56" s="250" t="s">
        <v>1228</v>
      </c>
      <c r="FL56" s="250" t="s">
        <v>1228</v>
      </c>
      <c r="FM56" s="250" t="s">
        <v>1228</v>
      </c>
      <c r="FN56" s="250" t="s">
        <v>1228</v>
      </c>
      <c r="FO56" s="251">
        <f t="shared" si="5"/>
        <v>0</v>
      </c>
      <c r="FP56" s="250" t="s">
        <v>1228</v>
      </c>
      <c r="FQ56" s="228"/>
      <c r="FR56" s="34"/>
    </row>
    <row r="57" spans="1:174">
      <c r="A57" s="243" t="s">
        <v>1077</v>
      </c>
      <c r="B57" s="243"/>
      <c r="C57" s="243"/>
      <c r="D57" s="244"/>
      <c r="E57" s="245">
        <f t="shared" si="6"/>
        <v>0</v>
      </c>
      <c r="F57" s="246">
        <f>【お客さま入力用】申込フォーム!$D$6</f>
        <v>0</v>
      </c>
      <c r="G57" s="228">
        <f>【お客さま入力用】申込フォーム!H66</f>
        <v>0</v>
      </c>
      <c r="H57" s="151" t="s">
        <v>1029</v>
      </c>
      <c r="I57" s="298">
        <f>【お客さま入力用】申込フォーム!O66</f>
        <v>0</v>
      </c>
      <c r="J57" s="228">
        <f>【お客さま入力用】申込フォーム!AO66</f>
        <v>0</v>
      </c>
      <c r="K57" s="151"/>
      <c r="L57" s="243"/>
      <c r="M57" s="243"/>
      <c r="N57" s="243"/>
      <c r="O57" s="243" t="s">
        <v>823</v>
      </c>
      <c r="P57" s="243" t="s">
        <v>1032</v>
      </c>
      <c r="Q57" s="243" t="s">
        <v>824</v>
      </c>
      <c r="R57" s="243"/>
      <c r="S57" s="243" t="s">
        <v>825</v>
      </c>
      <c r="T57" s="243" t="s">
        <v>825</v>
      </c>
      <c r="U57" s="243" t="s">
        <v>826</v>
      </c>
      <c r="V57" s="243" t="s">
        <v>827</v>
      </c>
      <c r="W57" s="151"/>
      <c r="X57" s="151" t="s">
        <v>1033</v>
      </c>
      <c r="Y57" s="151"/>
      <c r="Z57" s="151"/>
      <c r="AA57" s="151"/>
      <c r="AB57" s="151"/>
      <c r="AC57" s="151"/>
      <c r="AD57" s="151"/>
      <c r="AE57" s="151" t="s">
        <v>824</v>
      </c>
      <c r="AF57" s="228">
        <f>【お客さま入力用】申込フォーム!F66</f>
        <v>0</v>
      </c>
      <c r="AG57" s="228">
        <f>【お客さま入力用】申込フォーム!E66</f>
        <v>0</v>
      </c>
      <c r="AH57" s="151"/>
      <c r="AI57" s="151"/>
      <c r="AJ57" s="151"/>
      <c r="AK57" s="151"/>
      <c r="AL57" s="151"/>
      <c r="AM57" s="253">
        <f>【お客さま入力用】申込フォーム!J66</f>
        <v>0</v>
      </c>
      <c r="AN57" s="253">
        <f>【お客さま入力用】申込フォーム!K66</f>
        <v>0</v>
      </c>
      <c r="AO57" s="253">
        <f>【お客さま入力用】申込フォーム!L66</f>
        <v>0</v>
      </c>
      <c r="AP57" s="253">
        <f>【お客さま入力用】申込フォーム!AB66</f>
        <v>0</v>
      </c>
      <c r="AQ57" s="253">
        <f>【お客さま入力用】申込フォーム!AC66</f>
        <v>0</v>
      </c>
      <c r="AR57" s="253">
        <f>【お客さま入力用】申込フォーム!AD66</f>
        <v>0</v>
      </c>
      <c r="AS57" s="151"/>
      <c r="AT57" s="253">
        <f>【お客さま入力用】申込フォーム!C66</f>
        <v>0</v>
      </c>
      <c r="AU57" s="151" t="s">
        <v>828</v>
      </c>
      <c r="AV57" s="151" t="s">
        <v>1016</v>
      </c>
      <c r="AW57" s="151"/>
      <c r="AX57" s="151"/>
      <c r="AY57" s="151"/>
      <c r="AZ57" s="151"/>
      <c r="BA57" s="151"/>
      <c r="BB57" s="151"/>
      <c r="BC57" s="151"/>
      <c r="BD57" s="151"/>
      <c r="BE57" s="151"/>
      <c r="BF57" s="228">
        <f>【お客さま入力用】申込フォーム!X66</f>
        <v>0</v>
      </c>
      <c r="BG57" s="228">
        <f>【お客さま入力用】申込フォーム!W66</f>
        <v>0</v>
      </c>
      <c r="BH57" s="151"/>
      <c r="BI57" s="151"/>
      <c r="BJ57" s="253">
        <f>【お客さま入力用】申込フォーム!Y66</f>
        <v>0</v>
      </c>
      <c r="BK57" s="228">
        <f>【お客さま入力用】申込フォーム!AA66</f>
        <v>0</v>
      </c>
      <c r="BL57" s="228">
        <f>【お客さま入力用】申込フォーム!Z66</f>
        <v>0</v>
      </c>
      <c r="BM57" s="151"/>
      <c r="BN57" s="151"/>
      <c r="BO57" s="151"/>
      <c r="BP57" s="151"/>
      <c r="BQ57" s="151"/>
      <c r="BR57" s="151"/>
      <c r="BS57" s="151"/>
      <c r="BT57" s="151"/>
      <c r="BU57" s="151"/>
      <c r="BV57" s="151"/>
      <c r="BW57" s="151"/>
      <c r="BX57" s="151"/>
      <c r="BY57" s="151"/>
      <c r="BZ57" s="151"/>
      <c r="CA57" s="151"/>
      <c r="CB57" s="151"/>
      <c r="CC57" s="151"/>
      <c r="CD57" s="151"/>
      <c r="CE57" s="151"/>
      <c r="CF57" s="151"/>
      <c r="CG57" s="151"/>
      <c r="CH57" s="151"/>
      <c r="CI57" s="151"/>
      <c r="CJ57" s="151"/>
      <c r="CK57" s="151"/>
      <c r="CL57" s="151"/>
      <c r="CM57" s="151"/>
      <c r="CN57" s="151"/>
      <c r="CO57" s="151"/>
      <c r="CP57" s="151"/>
      <c r="CQ57" s="228" t="str">
        <f>IF(【お客さま入力用】申込フォーム!N66="","",VLOOKUP(【お客さま入力用】申込フォーム!N66,'業種コード表（高圧以上）'!$C$3:$D$72,2))</f>
        <v/>
      </c>
      <c r="CR57" s="247" t="s">
        <v>1228</v>
      </c>
      <c r="CS57" s="151"/>
      <c r="CT57" s="151"/>
      <c r="CU57" s="151"/>
      <c r="CV57" s="151"/>
      <c r="CW57" s="151"/>
      <c r="CX57" s="151"/>
      <c r="CY57" s="151"/>
      <c r="CZ57" s="151"/>
      <c r="DA57" s="151"/>
      <c r="DB57" s="151"/>
      <c r="DC57" s="151"/>
      <c r="DD57" s="151" t="s">
        <v>824</v>
      </c>
      <c r="DE57" s="151"/>
      <c r="DF57" s="151" t="s">
        <v>823</v>
      </c>
      <c r="DG57" s="151"/>
      <c r="DH57" s="151"/>
      <c r="DI57" s="151"/>
      <c r="DJ57" s="151"/>
      <c r="DK57" s="151"/>
      <c r="DL57" s="151"/>
      <c r="DM57" s="151"/>
      <c r="DN57" s="151"/>
      <c r="DO57" s="151"/>
      <c r="DP57" s="151"/>
      <c r="DQ57" s="253">
        <f>【お客さま入力用】申込フォーム!G66</f>
        <v>0</v>
      </c>
      <c r="DR57" s="151"/>
      <c r="DS57" s="228">
        <f>【お客さま入力用】申込フォーム!H66</f>
        <v>0</v>
      </c>
      <c r="DT57" s="151"/>
      <c r="DU57" s="151"/>
      <c r="DV57" s="151"/>
      <c r="DW57" s="151"/>
      <c r="DX57" s="151" t="s">
        <v>823</v>
      </c>
      <c r="DY57" s="151" t="s">
        <v>823</v>
      </c>
      <c r="DZ57" s="151"/>
      <c r="EA57" s="151"/>
      <c r="EB57" s="151"/>
      <c r="EC57" s="151" t="s">
        <v>1016</v>
      </c>
      <c r="ED57" s="151"/>
      <c r="EE57" s="228" t="str">
        <f t="shared" si="1"/>
        <v>ZH</v>
      </c>
      <c r="EF57" s="151" t="s">
        <v>1017</v>
      </c>
      <c r="EG57" s="151"/>
      <c r="EH57" s="248" t="str">
        <f t="shared" si="2"/>
        <v/>
      </c>
      <c r="EI57" s="228">
        <f>【お客さま入力用】申込フォーム!P66</f>
        <v>0</v>
      </c>
      <c r="EJ57" s="151"/>
      <c r="EK57" s="151"/>
      <c r="EL57" s="151"/>
      <c r="EM57" s="151"/>
      <c r="EN57" s="151"/>
      <c r="EO57" s="151"/>
      <c r="EP57" s="151"/>
      <c r="EQ57" s="228">
        <f>IF(【お客さま入力用】申込フォーム!AE66="口座振替","口振",【お客さま入力用】申込フォーム!AE66)</f>
        <v>0</v>
      </c>
      <c r="ER57" s="228" t="str">
        <f>IF($EQ57&lt;&gt;"口振","",【お客さま入力用】申込フォーム!AF66)</f>
        <v/>
      </c>
      <c r="ES57" s="228" t="str">
        <f>IF($EQ57&lt;&gt;"口振","",【お客さま入力用】申込フォーム!AG66)</f>
        <v/>
      </c>
      <c r="ET57" s="228" t="str">
        <f>IF($EQ57&lt;&gt;"口振","",【お客さま入力用】申込フォーム!AH66)</f>
        <v/>
      </c>
      <c r="EU57" s="228" t="str">
        <f>IF($EQ57&lt;&gt;"口振","",【お客さま入力用】申込フォーム!AI66)</f>
        <v/>
      </c>
      <c r="EV57" s="151"/>
      <c r="EW57" s="151"/>
      <c r="EX57" s="249"/>
      <c r="EY57" s="151"/>
      <c r="EZ57" s="151"/>
      <c r="FA57" s="151" t="s">
        <v>821</v>
      </c>
      <c r="FB57" s="151"/>
      <c r="FC57" s="151"/>
      <c r="FD57" s="228" t="str">
        <f t="shared" si="3"/>
        <v/>
      </c>
      <c r="FE57" s="228" t="str">
        <f t="shared" si="4"/>
        <v/>
      </c>
      <c r="FF57" s="228" t="str">
        <f t="shared" si="7"/>
        <v/>
      </c>
      <c r="FG57" s="228" t="str">
        <f t="shared" si="0"/>
        <v/>
      </c>
      <c r="FH57" s="243" t="s">
        <v>1228</v>
      </c>
      <c r="FI57" s="250" t="s">
        <v>1228</v>
      </c>
      <c r="FJ57" s="250" t="s">
        <v>1228</v>
      </c>
      <c r="FK57" s="250" t="s">
        <v>1228</v>
      </c>
      <c r="FL57" s="250" t="s">
        <v>1228</v>
      </c>
      <c r="FM57" s="250" t="s">
        <v>1228</v>
      </c>
      <c r="FN57" s="250" t="s">
        <v>1228</v>
      </c>
      <c r="FO57" s="251">
        <f t="shared" si="5"/>
        <v>0</v>
      </c>
      <c r="FP57" s="250" t="s">
        <v>1228</v>
      </c>
      <c r="FQ57" s="228"/>
      <c r="FR57" s="34"/>
    </row>
    <row r="58" spans="1:174">
      <c r="A58" s="243" t="s">
        <v>1078</v>
      </c>
      <c r="B58" s="243"/>
      <c r="C58" s="243"/>
      <c r="D58" s="244"/>
      <c r="E58" s="245">
        <f t="shared" si="6"/>
        <v>0</v>
      </c>
      <c r="F58" s="246">
        <f>【お客さま入力用】申込フォーム!$D$6</f>
        <v>0</v>
      </c>
      <c r="G58" s="228">
        <f>【お客さま入力用】申込フォーム!H67</f>
        <v>0</v>
      </c>
      <c r="H58" s="151" t="s">
        <v>1029</v>
      </c>
      <c r="I58" s="298">
        <f>【お客さま入力用】申込フォーム!O67</f>
        <v>0</v>
      </c>
      <c r="J58" s="228">
        <f>【お客さま入力用】申込フォーム!AO67</f>
        <v>0</v>
      </c>
      <c r="K58" s="151"/>
      <c r="L58" s="243"/>
      <c r="M58" s="243"/>
      <c r="N58" s="243"/>
      <c r="O58" s="243" t="s">
        <v>823</v>
      </c>
      <c r="P58" s="243" t="s">
        <v>1032</v>
      </c>
      <c r="Q58" s="243" t="s">
        <v>824</v>
      </c>
      <c r="R58" s="243"/>
      <c r="S58" s="243" t="s">
        <v>825</v>
      </c>
      <c r="T58" s="243" t="s">
        <v>825</v>
      </c>
      <c r="U58" s="243" t="s">
        <v>826</v>
      </c>
      <c r="V58" s="243" t="s">
        <v>827</v>
      </c>
      <c r="W58" s="151"/>
      <c r="X58" s="151" t="s">
        <v>1033</v>
      </c>
      <c r="Y58" s="151"/>
      <c r="Z58" s="151"/>
      <c r="AA58" s="151"/>
      <c r="AB58" s="151"/>
      <c r="AC58" s="151"/>
      <c r="AD58" s="151"/>
      <c r="AE58" s="151" t="s">
        <v>824</v>
      </c>
      <c r="AF58" s="228">
        <f>【お客さま入力用】申込フォーム!F67</f>
        <v>0</v>
      </c>
      <c r="AG58" s="228">
        <f>【お客さま入力用】申込フォーム!E67</f>
        <v>0</v>
      </c>
      <c r="AH58" s="151"/>
      <c r="AI58" s="151"/>
      <c r="AJ58" s="151"/>
      <c r="AK58" s="151"/>
      <c r="AL58" s="151"/>
      <c r="AM58" s="253">
        <f>【お客さま入力用】申込フォーム!J67</f>
        <v>0</v>
      </c>
      <c r="AN58" s="253">
        <f>【お客さま入力用】申込フォーム!K67</f>
        <v>0</v>
      </c>
      <c r="AO58" s="253">
        <f>【お客さま入力用】申込フォーム!L67</f>
        <v>0</v>
      </c>
      <c r="AP58" s="253">
        <f>【お客さま入力用】申込フォーム!AB67</f>
        <v>0</v>
      </c>
      <c r="AQ58" s="253">
        <f>【お客さま入力用】申込フォーム!AC67</f>
        <v>0</v>
      </c>
      <c r="AR58" s="253">
        <f>【お客さま入力用】申込フォーム!AD67</f>
        <v>0</v>
      </c>
      <c r="AS58" s="151"/>
      <c r="AT58" s="253">
        <f>【お客さま入力用】申込フォーム!C67</f>
        <v>0</v>
      </c>
      <c r="AU58" s="151" t="s">
        <v>828</v>
      </c>
      <c r="AV58" s="151" t="s">
        <v>1016</v>
      </c>
      <c r="AW58" s="151"/>
      <c r="AX58" s="151"/>
      <c r="AY58" s="151"/>
      <c r="AZ58" s="151"/>
      <c r="BA58" s="151"/>
      <c r="BB58" s="151"/>
      <c r="BC58" s="151"/>
      <c r="BD58" s="151"/>
      <c r="BE58" s="151"/>
      <c r="BF58" s="228">
        <f>【お客さま入力用】申込フォーム!X67</f>
        <v>0</v>
      </c>
      <c r="BG58" s="228">
        <f>【お客さま入力用】申込フォーム!W67</f>
        <v>0</v>
      </c>
      <c r="BH58" s="151"/>
      <c r="BI58" s="151"/>
      <c r="BJ58" s="253">
        <f>【お客さま入力用】申込フォーム!Y67</f>
        <v>0</v>
      </c>
      <c r="BK58" s="228">
        <f>【お客さま入力用】申込フォーム!AA67</f>
        <v>0</v>
      </c>
      <c r="BL58" s="228">
        <f>【お客さま入力用】申込フォーム!Z67</f>
        <v>0</v>
      </c>
      <c r="BM58" s="151"/>
      <c r="BN58" s="151"/>
      <c r="BO58" s="151"/>
      <c r="BP58" s="151"/>
      <c r="BQ58" s="151"/>
      <c r="BR58" s="151"/>
      <c r="BS58" s="151"/>
      <c r="BT58" s="151"/>
      <c r="BU58" s="151"/>
      <c r="BV58" s="151"/>
      <c r="BW58" s="151"/>
      <c r="BX58" s="151"/>
      <c r="BY58" s="151"/>
      <c r="BZ58" s="151"/>
      <c r="CA58" s="151"/>
      <c r="CB58" s="151"/>
      <c r="CC58" s="151"/>
      <c r="CD58" s="151"/>
      <c r="CE58" s="151"/>
      <c r="CF58" s="151"/>
      <c r="CG58" s="151"/>
      <c r="CH58" s="151"/>
      <c r="CI58" s="151"/>
      <c r="CJ58" s="151"/>
      <c r="CK58" s="151"/>
      <c r="CL58" s="151"/>
      <c r="CM58" s="151"/>
      <c r="CN58" s="151"/>
      <c r="CO58" s="151"/>
      <c r="CP58" s="151"/>
      <c r="CQ58" s="228" t="str">
        <f>IF(【お客さま入力用】申込フォーム!N67="","",VLOOKUP(【お客さま入力用】申込フォーム!N67,'業種コード表（高圧以上）'!$C$3:$D$72,2))</f>
        <v/>
      </c>
      <c r="CR58" s="247" t="s">
        <v>1228</v>
      </c>
      <c r="CS58" s="151"/>
      <c r="CT58" s="151"/>
      <c r="CU58" s="151"/>
      <c r="CV58" s="151"/>
      <c r="CW58" s="151"/>
      <c r="CX58" s="151"/>
      <c r="CY58" s="151"/>
      <c r="CZ58" s="151"/>
      <c r="DA58" s="151"/>
      <c r="DB58" s="151"/>
      <c r="DC58" s="151"/>
      <c r="DD58" s="151" t="s">
        <v>824</v>
      </c>
      <c r="DE58" s="151"/>
      <c r="DF58" s="151" t="s">
        <v>823</v>
      </c>
      <c r="DG58" s="151"/>
      <c r="DH58" s="151"/>
      <c r="DI58" s="151"/>
      <c r="DJ58" s="151"/>
      <c r="DK58" s="151"/>
      <c r="DL58" s="151"/>
      <c r="DM58" s="151"/>
      <c r="DN58" s="151"/>
      <c r="DO58" s="151"/>
      <c r="DP58" s="151"/>
      <c r="DQ58" s="253">
        <f>【お客さま入力用】申込フォーム!G67</f>
        <v>0</v>
      </c>
      <c r="DR58" s="151"/>
      <c r="DS58" s="228">
        <f>【お客さま入力用】申込フォーム!H67</f>
        <v>0</v>
      </c>
      <c r="DT58" s="151"/>
      <c r="DU58" s="151"/>
      <c r="DV58" s="151"/>
      <c r="DW58" s="151"/>
      <c r="DX58" s="151" t="s">
        <v>823</v>
      </c>
      <c r="DY58" s="151" t="s">
        <v>823</v>
      </c>
      <c r="DZ58" s="151"/>
      <c r="EA58" s="151"/>
      <c r="EB58" s="151"/>
      <c r="EC58" s="151" t="s">
        <v>1016</v>
      </c>
      <c r="ED58" s="151"/>
      <c r="EE58" s="228" t="str">
        <f t="shared" si="1"/>
        <v>ZH</v>
      </c>
      <c r="EF58" s="151" t="s">
        <v>1017</v>
      </c>
      <c r="EG58" s="151"/>
      <c r="EH58" s="248" t="str">
        <f t="shared" si="2"/>
        <v/>
      </c>
      <c r="EI58" s="228">
        <f>【お客さま入力用】申込フォーム!P67</f>
        <v>0</v>
      </c>
      <c r="EJ58" s="151"/>
      <c r="EK58" s="151"/>
      <c r="EL58" s="151"/>
      <c r="EM58" s="151"/>
      <c r="EN58" s="151"/>
      <c r="EO58" s="151"/>
      <c r="EP58" s="151"/>
      <c r="EQ58" s="228">
        <f>IF(【お客さま入力用】申込フォーム!AE67="口座振替","口振",【お客さま入力用】申込フォーム!AE67)</f>
        <v>0</v>
      </c>
      <c r="ER58" s="228" t="str">
        <f>IF($EQ58&lt;&gt;"口振","",【お客さま入力用】申込フォーム!AF67)</f>
        <v/>
      </c>
      <c r="ES58" s="228" t="str">
        <f>IF($EQ58&lt;&gt;"口振","",【お客さま入力用】申込フォーム!AG67)</f>
        <v/>
      </c>
      <c r="ET58" s="228" t="str">
        <f>IF($EQ58&lt;&gt;"口振","",【お客さま入力用】申込フォーム!AH67)</f>
        <v/>
      </c>
      <c r="EU58" s="228" t="str">
        <f>IF($EQ58&lt;&gt;"口振","",【お客さま入力用】申込フォーム!AI67)</f>
        <v/>
      </c>
      <c r="EV58" s="151"/>
      <c r="EW58" s="151"/>
      <c r="EX58" s="249"/>
      <c r="EY58" s="151"/>
      <c r="EZ58" s="151"/>
      <c r="FA58" s="151" t="s">
        <v>821</v>
      </c>
      <c r="FB58" s="151"/>
      <c r="FC58" s="151"/>
      <c r="FD58" s="228" t="str">
        <f t="shared" si="3"/>
        <v/>
      </c>
      <c r="FE58" s="228" t="str">
        <f t="shared" si="4"/>
        <v/>
      </c>
      <c r="FF58" s="228" t="str">
        <f t="shared" si="7"/>
        <v/>
      </c>
      <c r="FG58" s="228" t="str">
        <f t="shared" si="0"/>
        <v/>
      </c>
      <c r="FH58" s="243" t="s">
        <v>1228</v>
      </c>
      <c r="FI58" s="250" t="s">
        <v>1228</v>
      </c>
      <c r="FJ58" s="250" t="s">
        <v>1228</v>
      </c>
      <c r="FK58" s="250" t="s">
        <v>1228</v>
      </c>
      <c r="FL58" s="250" t="s">
        <v>1228</v>
      </c>
      <c r="FM58" s="250" t="s">
        <v>1228</v>
      </c>
      <c r="FN58" s="250" t="s">
        <v>1228</v>
      </c>
      <c r="FO58" s="251">
        <f t="shared" si="5"/>
        <v>0</v>
      </c>
      <c r="FP58" s="250" t="s">
        <v>1228</v>
      </c>
      <c r="FQ58" s="228"/>
      <c r="FR58" s="34"/>
    </row>
    <row r="59" spans="1:174">
      <c r="A59" s="243" t="s">
        <v>1079</v>
      </c>
      <c r="B59" s="243"/>
      <c r="C59" s="243"/>
      <c r="D59" s="244"/>
      <c r="E59" s="245">
        <f t="shared" si="6"/>
        <v>0</v>
      </c>
      <c r="F59" s="246">
        <f>【お客さま入力用】申込フォーム!$D$6</f>
        <v>0</v>
      </c>
      <c r="G59" s="228">
        <f>【お客さま入力用】申込フォーム!H68</f>
        <v>0</v>
      </c>
      <c r="H59" s="151" t="s">
        <v>1029</v>
      </c>
      <c r="I59" s="298">
        <f>【お客さま入力用】申込フォーム!O68</f>
        <v>0</v>
      </c>
      <c r="J59" s="228">
        <f>【お客さま入力用】申込フォーム!AO68</f>
        <v>0</v>
      </c>
      <c r="K59" s="151"/>
      <c r="L59" s="243"/>
      <c r="M59" s="243"/>
      <c r="N59" s="243"/>
      <c r="O59" s="243" t="s">
        <v>823</v>
      </c>
      <c r="P59" s="243" t="s">
        <v>1032</v>
      </c>
      <c r="Q59" s="243" t="s">
        <v>824</v>
      </c>
      <c r="R59" s="243"/>
      <c r="S59" s="243" t="s">
        <v>825</v>
      </c>
      <c r="T59" s="243" t="s">
        <v>825</v>
      </c>
      <c r="U59" s="243" t="s">
        <v>826</v>
      </c>
      <c r="V59" s="243" t="s">
        <v>827</v>
      </c>
      <c r="W59" s="151"/>
      <c r="X59" s="151" t="s">
        <v>1033</v>
      </c>
      <c r="Y59" s="151"/>
      <c r="Z59" s="151"/>
      <c r="AA59" s="151"/>
      <c r="AB59" s="151"/>
      <c r="AC59" s="151"/>
      <c r="AD59" s="151"/>
      <c r="AE59" s="151" t="s">
        <v>824</v>
      </c>
      <c r="AF59" s="228">
        <f>【お客さま入力用】申込フォーム!F68</f>
        <v>0</v>
      </c>
      <c r="AG59" s="228">
        <f>【お客さま入力用】申込フォーム!E68</f>
        <v>0</v>
      </c>
      <c r="AH59" s="151"/>
      <c r="AI59" s="151"/>
      <c r="AJ59" s="151"/>
      <c r="AK59" s="151"/>
      <c r="AL59" s="151"/>
      <c r="AM59" s="253">
        <f>【お客さま入力用】申込フォーム!J68</f>
        <v>0</v>
      </c>
      <c r="AN59" s="253">
        <f>【お客さま入力用】申込フォーム!K68</f>
        <v>0</v>
      </c>
      <c r="AO59" s="253">
        <f>【お客さま入力用】申込フォーム!L68</f>
        <v>0</v>
      </c>
      <c r="AP59" s="253">
        <f>【お客さま入力用】申込フォーム!AB68</f>
        <v>0</v>
      </c>
      <c r="AQ59" s="253">
        <f>【お客さま入力用】申込フォーム!AC68</f>
        <v>0</v>
      </c>
      <c r="AR59" s="253">
        <f>【お客さま入力用】申込フォーム!AD68</f>
        <v>0</v>
      </c>
      <c r="AS59" s="151"/>
      <c r="AT59" s="253">
        <f>【お客さま入力用】申込フォーム!C68</f>
        <v>0</v>
      </c>
      <c r="AU59" s="151" t="s">
        <v>828</v>
      </c>
      <c r="AV59" s="151" t="s">
        <v>1016</v>
      </c>
      <c r="AW59" s="151"/>
      <c r="AX59" s="151"/>
      <c r="AY59" s="151"/>
      <c r="AZ59" s="151"/>
      <c r="BA59" s="151"/>
      <c r="BB59" s="151"/>
      <c r="BC59" s="151"/>
      <c r="BD59" s="151"/>
      <c r="BE59" s="151"/>
      <c r="BF59" s="228">
        <f>【お客さま入力用】申込フォーム!X68</f>
        <v>0</v>
      </c>
      <c r="BG59" s="228">
        <f>【お客さま入力用】申込フォーム!W68</f>
        <v>0</v>
      </c>
      <c r="BH59" s="151"/>
      <c r="BI59" s="151"/>
      <c r="BJ59" s="253">
        <f>【お客さま入力用】申込フォーム!Y68</f>
        <v>0</v>
      </c>
      <c r="BK59" s="228">
        <f>【お客さま入力用】申込フォーム!AA68</f>
        <v>0</v>
      </c>
      <c r="BL59" s="228">
        <f>【お客さま入力用】申込フォーム!Z68</f>
        <v>0</v>
      </c>
      <c r="BM59" s="151"/>
      <c r="BN59" s="151"/>
      <c r="BO59" s="151"/>
      <c r="BP59" s="151"/>
      <c r="BQ59" s="151"/>
      <c r="BR59" s="151"/>
      <c r="BS59" s="151"/>
      <c r="BT59" s="151"/>
      <c r="BU59" s="151"/>
      <c r="BV59" s="151"/>
      <c r="BW59" s="151"/>
      <c r="BX59" s="151"/>
      <c r="BY59" s="151"/>
      <c r="BZ59" s="151"/>
      <c r="CA59" s="151"/>
      <c r="CB59" s="151"/>
      <c r="CC59" s="151"/>
      <c r="CD59" s="151"/>
      <c r="CE59" s="151"/>
      <c r="CF59" s="151"/>
      <c r="CG59" s="151"/>
      <c r="CH59" s="151"/>
      <c r="CI59" s="151"/>
      <c r="CJ59" s="151"/>
      <c r="CK59" s="151"/>
      <c r="CL59" s="151"/>
      <c r="CM59" s="151"/>
      <c r="CN59" s="151"/>
      <c r="CO59" s="151"/>
      <c r="CP59" s="151"/>
      <c r="CQ59" s="228" t="str">
        <f>IF(【お客さま入力用】申込フォーム!N68="","",VLOOKUP(【お客さま入力用】申込フォーム!N68,'業種コード表（高圧以上）'!$C$3:$D$72,2))</f>
        <v/>
      </c>
      <c r="CR59" s="247" t="s">
        <v>1228</v>
      </c>
      <c r="CS59" s="151"/>
      <c r="CT59" s="151"/>
      <c r="CU59" s="151"/>
      <c r="CV59" s="151"/>
      <c r="CW59" s="151"/>
      <c r="CX59" s="151"/>
      <c r="CY59" s="151"/>
      <c r="CZ59" s="151"/>
      <c r="DA59" s="151"/>
      <c r="DB59" s="151"/>
      <c r="DC59" s="151"/>
      <c r="DD59" s="151" t="s">
        <v>824</v>
      </c>
      <c r="DE59" s="151"/>
      <c r="DF59" s="151" t="s">
        <v>823</v>
      </c>
      <c r="DG59" s="151"/>
      <c r="DH59" s="151"/>
      <c r="DI59" s="151"/>
      <c r="DJ59" s="151"/>
      <c r="DK59" s="151"/>
      <c r="DL59" s="151"/>
      <c r="DM59" s="151"/>
      <c r="DN59" s="151"/>
      <c r="DO59" s="151"/>
      <c r="DP59" s="151"/>
      <c r="DQ59" s="253">
        <f>【お客さま入力用】申込フォーム!G68</f>
        <v>0</v>
      </c>
      <c r="DR59" s="151"/>
      <c r="DS59" s="228">
        <f>【お客さま入力用】申込フォーム!H68</f>
        <v>0</v>
      </c>
      <c r="DT59" s="151"/>
      <c r="DU59" s="151"/>
      <c r="DV59" s="151"/>
      <c r="DW59" s="151"/>
      <c r="DX59" s="151" t="s">
        <v>823</v>
      </c>
      <c r="DY59" s="151" t="s">
        <v>823</v>
      </c>
      <c r="DZ59" s="151"/>
      <c r="EA59" s="151"/>
      <c r="EB59" s="151"/>
      <c r="EC59" s="151" t="s">
        <v>1016</v>
      </c>
      <c r="ED59" s="151"/>
      <c r="EE59" s="228" t="str">
        <f t="shared" si="1"/>
        <v>ZH</v>
      </c>
      <c r="EF59" s="151" t="s">
        <v>1017</v>
      </c>
      <c r="EG59" s="151"/>
      <c r="EH59" s="248" t="str">
        <f t="shared" si="2"/>
        <v/>
      </c>
      <c r="EI59" s="228">
        <f>【お客さま入力用】申込フォーム!P68</f>
        <v>0</v>
      </c>
      <c r="EJ59" s="151"/>
      <c r="EK59" s="151"/>
      <c r="EL59" s="151"/>
      <c r="EM59" s="151"/>
      <c r="EN59" s="151"/>
      <c r="EO59" s="151"/>
      <c r="EP59" s="151"/>
      <c r="EQ59" s="228">
        <f>IF(【お客さま入力用】申込フォーム!AE68="口座振替","口振",【お客さま入力用】申込フォーム!AE68)</f>
        <v>0</v>
      </c>
      <c r="ER59" s="228" t="str">
        <f>IF($EQ59&lt;&gt;"口振","",【お客さま入力用】申込フォーム!AF68)</f>
        <v/>
      </c>
      <c r="ES59" s="228" t="str">
        <f>IF($EQ59&lt;&gt;"口振","",【お客さま入力用】申込フォーム!AG68)</f>
        <v/>
      </c>
      <c r="ET59" s="228" t="str">
        <f>IF($EQ59&lt;&gt;"口振","",【お客さま入力用】申込フォーム!AH68)</f>
        <v/>
      </c>
      <c r="EU59" s="228" t="str">
        <f>IF($EQ59&lt;&gt;"口振","",【お客さま入力用】申込フォーム!AI68)</f>
        <v/>
      </c>
      <c r="EV59" s="151"/>
      <c r="EW59" s="151"/>
      <c r="EX59" s="249"/>
      <c r="EY59" s="151"/>
      <c r="EZ59" s="151"/>
      <c r="FA59" s="151" t="s">
        <v>821</v>
      </c>
      <c r="FB59" s="151"/>
      <c r="FC59" s="151"/>
      <c r="FD59" s="228" t="str">
        <f t="shared" si="3"/>
        <v/>
      </c>
      <c r="FE59" s="228" t="str">
        <f t="shared" si="4"/>
        <v/>
      </c>
      <c r="FF59" s="228" t="str">
        <f t="shared" si="7"/>
        <v/>
      </c>
      <c r="FG59" s="228" t="str">
        <f t="shared" si="0"/>
        <v/>
      </c>
      <c r="FH59" s="243" t="s">
        <v>1228</v>
      </c>
      <c r="FI59" s="250" t="s">
        <v>1228</v>
      </c>
      <c r="FJ59" s="250" t="s">
        <v>1228</v>
      </c>
      <c r="FK59" s="250" t="s">
        <v>1228</v>
      </c>
      <c r="FL59" s="250" t="s">
        <v>1228</v>
      </c>
      <c r="FM59" s="250" t="s">
        <v>1228</v>
      </c>
      <c r="FN59" s="250" t="s">
        <v>1228</v>
      </c>
      <c r="FO59" s="251">
        <f t="shared" si="5"/>
        <v>0</v>
      </c>
      <c r="FP59" s="250" t="s">
        <v>1228</v>
      </c>
      <c r="FQ59" s="228"/>
      <c r="FR59" s="34"/>
    </row>
    <row r="60" spans="1:174">
      <c r="A60" s="243" t="s">
        <v>1080</v>
      </c>
      <c r="B60" s="243"/>
      <c r="C60" s="243"/>
      <c r="D60" s="244"/>
      <c r="E60" s="245">
        <f t="shared" si="6"/>
        <v>0</v>
      </c>
      <c r="F60" s="246">
        <f>【お客さま入力用】申込フォーム!$D$6</f>
        <v>0</v>
      </c>
      <c r="G60" s="228">
        <f>【お客さま入力用】申込フォーム!H69</f>
        <v>0</v>
      </c>
      <c r="H60" s="151" t="s">
        <v>1029</v>
      </c>
      <c r="I60" s="298">
        <f>【お客さま入力用】申込フォーム!O69</f>
        <v>0</v>
      </c>
      <c r="J60" s="228">
        <f>【お客さま入力用】申込フォーム!AO69</f>
        <v>0</v>
      </c>
      <c r="K60" s="151"/>
      <c r="L60" s="243"/>
      <c r="M60" s="243"/>
      <c r="N60" s="243"/>
      <c r="O60" s="243" t="s">
        <v>823</v>
      </c>
      <c r="P60" s="243" t="s">
        <v>1032</v>
      </c>
      <c r="Q60" s="243" t="s">
        <v>824</v>
      </c>
      <c r="R60" s="243"/>
      <c r="S60" s="243" t="s">
        <v>825</v>
      </c>
      <c r="T60" s="243" t="s">
        <v>825</v>
      </c>
      <c r="U60" s="243" t="s">
        <v>826</v>
      </c>
      <c r="V60" s="243" t="s">
        <v>827</v>
      </c>
      <c r="W60" s="151"/>
      <c r="X60" s="151" t="s">
        <v>1033</v>
      </c>
      <c r="Y60" s="151"/>
      <c r="Z60" s="151"/>
      <c r="AA60" s="151"/>
      <c r="AB60" s="151"/>
      <c r="AC60" s="151"/>
      <c r="AD60" s="151"/>
      <c r="AE60" s="151" t="s">
        <v>824</v>
      </c>
      <c r="AF60" s="228">
        <f>【お客さま入力用】申込フォーム!F69</f>
        <v>0</v>
      </c>
      <c r="AG60" s="228">
        <f>【お客さま入力用】申込フォーム!E69</f>
        <v>0</v>
      </c>
      <c r="AH60" s="151"/>
      <c r="AI60" s="151"/>
      <c r="AJ60" s="151"/>
      <c r="AK60" s="151"/>
      <c r="AL60" s="151"/>
      <c r="AM60" s="253">
        <f>【お客さま入力用】申込フォーム!J69</f>
        <v>0</v>
      </c>
      <c r="AN60" s="253">
        <f>【お客さま入力用】申込フォーム!K69</f>
        <v>0</v>
      </c>
      <c r="AO60" s="253">
        <f>【お客さま入力用】申込フォーム!L69</f>
        <v>0</v>
      </c>
      <c r="AP60" s="253">
        <f>【お客さま入力用】申込フォーム!AB69</f>
        <v>0</v>
      </c>
      <c r="AQ60" s="253">
        <f>【お客さま入力用】申込フォーム!AC69</f>
        <v>0</v>
      </c>
      <c r="AR60" s="253">
        <f>【お客さま入力用】申込フォーム!AD69</f>
        <v>0</v>
      </c>
      <c r="AS60" s="151"/>
      <c r="AT60" s="253">
        <f>【お客さま入力用】申込フォーム!C69</f>
        <v>0</v>
      </c>
      <c r="AU60" s="151" t="s">
        <v>828</v>
      </c>
      <c r="AV60" s="151" t="s">
        <v>1016</v>
      </c>
      <c r="AW60" s="151"/>
      <c r="AX60" s="151"/>
      <c r="AY60" s="151"/>
      <c r="AZ60" s="151"/>
      <c r="BA60" s="151"/>
      <c r="BB60" s="151"/>
      <c r="BC60" s="151"/>
      <c r="BD60" s="151"/>
      <c r="BE60" s="151"/>
      <c r="BF60" s="228">
        <f>【お客さま入力用】申込フォーム!X69</f>
        <v>0</v>
      </c>
      <c r="BG60" s="228">
        <f>【お客さま入力用】申込フォーム!W69</f>
        <v>0</v>
      </c>
      <c r="BH60" s="151"/>
      <c r="BI60" s="151"/>
      <c r="BJ60" s="253">
        <f>【お客さま入力用】申込フォーム!Y69</f>
        <v>0</v>
      </c>
      <c r="BK60" s="228">
        <f>【お客さま入力用】申込フォーム!AA69</f>
        <v>0</v>
      </c>
      <c r="BL60" s="228">
        <f>【お客さま入力用】申込フォーム!Z69</f>
        <v>0</v>
      </c>
      <c r="BM60" s="151"/>
      <c r="BN60" s="151"/>
      <c r="BO60" s="151"/>
      <c r="BP60" s="151"/>
      <c r="BQ60" s="151"/>
      <c r="BR60" s="151"/>
      <c r="BS60" s="151"/>
      <c r="BT60" s="151"/>
      <c r="BU60" s="151"/>
      <c r="BV60" s="151"/>
      <c r="BW60" s="151"/>
      <c r="BX60" s="151"/>
      <c r="BY60" s="151"/>
      <c r="BZ60" s="151"/>
      <c r="CA60" s="151"/>
      <c r="CB60" s="151"/>
      <c r="CC60" s="151"/>
      <c r="CD60" s="151"/>
      <c r="CE60" s="151"/>
      <c r="CF60" s="151"/>
      <c r="CG60" s="151"/>
      <c r="CH60" s="151"/>
      <c r="CI60" s="151"/>
      <c r="CJ60" s="151"/>
      <c r="CK60" s="151"/>
      <c r="CL60" s="151"/>
      <c r="CM60" s="151"/>
      <c r="CN60" s="151"/>
      <c r="CO60" s="151"/>
      <c r="CP60" s="151"/>
      <c r="CQ60" s="228" t="str">
        <f>IF(【お客さま入力用】申込フォーム!N69="","",VLOOKUP(【お客さま入力用】申込フォーム!N69,'業種コード表（高圧以上）'!$C$3:$D$72,2))</f>
        <v/>
      </c>
      <c r="CR60" s="247" t="s">
        <v>1228</v>
      </c>
      <c r="CS60" s="151"/>
      <c r="CT60" s="151"/>
      <c r="CU60" s="151"/>
      <c r="CV60" s="151"/>
      <c r="CW60" s="151"/>
      <c r="CX60" s="151"/>
      <c r="CY60" s="151"/>
      <c r="CZ60" s="151"/>
      <c r="DA60" s="151"/>
      <c r="DB60" s="151"/>
      <c r="DC60" s="151"/>
      <c r="DD60" s="151" t="s">
        <v>824</v>
      </c>
      <c r="DE60" s="151"/>
      <c r="DF60" s="151" t="s">
        <v>823</v>
      </c>
      <c r="DG60" s="151"/>
      <c r="DH60" s="151"/>
      <c r="DI60" s="151"/>
      <c r="DJ60" s="151"/>
      <c r="DK60" s="151"/>
      <c r="DL60" s="151"/>
      <c r="DM60" s="151"/>
      <c r="DN60" s="151"/>
      <c r="DO60" s="151"/>
      <c r="DP60" s="151"/>
      <c r="DQ60" s="253">
        <f>【お客さま入力用】申込フォーム!G69</f>
        <v>0</v>
      </c>
      <c r="DR60" s="151"/>
      <c r="DS60" s="228">
        <f>【お客さま入力用】申込フォーム!H69</f>
        <v>0</v>
      </c>
      <c r="DT60" s="151"/>
      <c r="DU60" s="151"/>
      <c r="DV60" s="151"/>
      <c r="DW60" s="151"/>
      <c r="DX60" s="151" t="s">
        <v>823</v>
      </c>
      <c r="DY60" s="151" t="s">
        <v>823</v>
      </c>
      <c r="DZ60" s="151"/>
      <c r="EA60" s="151"/>
      <c r="EB60" s="151"/>
      <c r="EC60" s="151" t="s">
        <v>1016</v>
      </c>
      <c r="ED60" s="151"/>
      <c r="EE60" s="228" t="str">
        <f t="shared" si="1"/>
        <v>ZH</v>
      </c>
      <c r="EF60" s="151" t="s">
        <v>1017</v>
      </c>
      <c r="EG60" s="151"/>
      <c r="EH60" s="248" t="str">
        <f t="shared" si="2"/>
        <v/>
      </c>
      <c r="EI60" s="228">
        <f>【お客さま入力用】申込フォーム!P69</f>
        <v>0</v>
      </c>
      <c r="EJ60" s="151"/>
      <c r="EK60" s="151"/>
      <c r="EL60" s="151"/>
      <c r="EM60" s="151"/>
      <c r="EN60" s="151"/>
      <c r="EO60" s="151"/>
      <c r="EP60" s="151"/>
      <c r="EQ60" s="228">
        <f>IF(【お客さま入力用】申込フォーム!AE69="口座振替","口振",【お客さま入力用】申込フォーム!AE69)</f>
        <v>0</v>
      </c>
      <c r="ER60" s="228" t="str">
        <f>IF($EQ60&lt;&gt;"口振","",【お客さま入力用】申込フォーム!AF69)</f>
        <v/>
      </c>
      <c r="ES60" s="228" t="str">
        <f>IF($EQ60&lt;&gt;"口振","",【お客さま入力用】申込フォーム!AG69)</f>
        <v/>
      </c>
      <c r="ET60" s="228" t="str">
        <f>IF($EQ60&lt;&gt;"口振","",【お客さま入力用】申込フォーム!AH69)</f>
        <v/>
      </c>
      <c r="EU60" s="228" t="str">
        <f>IF($EQ60&lt;&gt;"口振","",【お客さま入力用】申込フォーム!AI69)</f>
        <v/>
      </c>
      <c r="EV60" s="151"/>
      <c r="EW60" s="151"/>
      <c r="EX60" s="249"/>
      <c r="EY60" s="151"/>
      <c r="EZ60" s="151"/>
      <c r="FA60" s="151" t="s">
        <v>821</v>
      </c>
      <c r="FB60" s="151"/>
      <c r="FC60" s="151"/>
      <c r="FD60" s="228" t="str">
        <f t="shared" si="3"/>
        <v/>
      </c>
      <c r="FE60" s="228" t="str">
        <f t="shared" si="4"/>
        <v/>
      </c>
      <c r="FF60" s="228" t="str">
        <f t="shared" si="7"/>
        <v/>
      </c>
      <c r="FG60" s="228" t="str">
        <f t="shared" si="0"/>
        <v/>
      </c>
      <c r="FH60" s="243" t="s">
        <v>1228</v>
      </c>
      <c r="FI60" s="250" t="s">
        <v>1228</v>
      </c>
      <c r="FJ60" s="250" t="s">
        <v>1228</v>
      </c>
      <c r="FK60" s="250" t="s">
        <v>1228</v>
      </c>
      <c r="FL60" s="250" t="s">
        <v>1228</v>
      </c>
      <c r="FM60" s="250" t="s">
        <v>1228</v>
      </c>
      <c r="FN60" s="250" t="s">
        <v>1228</v>
      </c>
      <c r="FO60" s="251">
        <f t="shared" si="5"/>
        <v>0</v>
      </c>
      <c r="FP60" s="250" t="s">
        <v>1228</v>
      </c>
      <c r="FQ60" s="228"/>
      <c r="FR60" s="34"/>
    </row>
    <row r="61" spans="1:174">
      <c r="A61" s="243" t="s">
        <v>1081</v>
      </c>
      <c r="B61" s="243"/>
      <c r="C61" s="243"/>
      <c r="D61" s="244"/>
      <c r="E61" s="245">
        <f t="shared" si="6"/>
        <v>0</v>
      </c>
      <c r="F61" s="246">
        <f>【お客さま入力用】申込フォーム!$D$6</f>
        <v>0</v>
      </c>
      <c r="G61" s="228">
        <f>【お客さま入力用】申込フォーム!H70</f>
        <v>0</v>
      </c>
      <c r="H61" s="151" t="s">
        <v>1029</v>
      </c>
      <c r="I61" s="298">
        <f>【お客さま入力用】申込フォーム!O70</f>
        <v>0</v>
      </c>
      <c r="J61" s="228">
        <f>【お客さま入力用】申込フォーム!AO70</f>
        <v>0</v>
      </c>
      <c r="K61" s="151"/>
      <c r="L61" s="243"/>
      <c r="M61" s="243"/>
      <c r="N61" s="243"/>
      <c r="O61" s="243" t="s">
        <v>823</v>
      </c>
      <c r="P61" s="243" t="s">
        <v>1032</v>
      </c>
      <c r="Q61" s="243" t="s">
        <v>824</v>
      </c>
      <c r="R61" s="243"/>
      <c r="S61" s="243" t="s">
        <v>825</v>
      </c>
      <c r="T61" s="243" t="s">
        <v>825</v>
      </c>
      <c r="U61" s="243" t="s">
        <v>826</v>
      </c>
      <c r="V61" s="243" t="s">
        <v>827</v>
      </c>
      <c r="W61" s="151"/>
      <c r="X61" s="151" t="s">
        <v>1033</v>
      </c>
      <c r="Y61" s="151"/>
      <c r="Z61" s="151"/>
      <c r="AA61" s="151"/>
      <c r="AB61" s="151"/>
      <c r="AC61" s="151"/>
      <c r="AD61" s="151"/>
      <c r="AE61" s="151" t="s">
        <v>824</v>
      </c>
      <c r="AF61" s="228">
        <f>【お客さま入力用】申込フォーム!F70</f>
        <v>0</v>
      </c>
      <c r="AG61" s="228">
        <f>【お客さま入力用】申込フォーム!E70</f>
        <v>0</v>
      </c>
      <c r="AH61" s="151"/>
      <c r="AI61" s="151"/>
      <c r="AJ61" s="151"/>
      <c r="AK61" s="151"/>
      <c r="AL61" s="151"/>
      <c r="AM61" s="253">
        <f>【お客さま入力用】申込フォーム!J70</f>
        <v>0</v>
      </c>
      <c r="AN61" s="253">
        <f>【お客さま入力用】申込フォーム!K70</f>
        <v>0</v>
      </c>
      <c r="AO61" s="253">
        <f>【お客さま入力用】申込フォーム!L70</f>
        <v>0</v>
      </c>
      <c r="AP61" s="253">
        <f>【お客さま入力用】申込フォーム!AB70</f>
        <v>0</v>
      </c>
      <c r="AQ61" s="253">
        <f>【お客さま入力用】申込フォーム!AC70</f>
        <v>0</v>
      </c>
      <c r="AR61" s="253">
        <f>【お客さま入力用】申込フォーム!AD70</f>
        <v>0</v>
      </c>
      <c r="AS61" s="151"/>
      <c r="AT61" s="253">
        <f>【お客さま入力用】申込フォーム!C70</f>
        <v>0</v>
      </c>
      <c r="AU61" s="151" t="s">
        <v>828</v>
      </c>
      <c r="AV61" s="151" t="s">
        <v>1016</v>
      </c>
      <c r="AW61" s="151"/>
      <c r="AX61" s="151"/>
      <c r="AY61" s="151"/>
      <c r="AZ61" s="151"/>
      <c r="BA61" s="151"/>
      <c r="BB61" s="151"/>
      <c r="BC61" s="151"/>
      <c r="BD61" s="151"/>
      <c r="BE61" s="151"/>
      <c r="BF61" s="228">
        <f>【お客さま入力用】申込フォーム!X70</f>
        <v>0</v>
      </c>
      <c r="BG61" s="228">
        <f>【お客さま入力用】申込フォーム!W70</f>
        <v>0</v>
      </c>
      <c r="BH61" s="151"/>
      <c r="BI61" s="151"/>
      <c r="BJ61" s="253">
        <f>【お客さま入力用】申込フォーム!Y70</f>
        <v>0</v>
      </c>
      <c r="BK61" s="228">
        <f>【お客さま入力用】申込フォーム!AA70</f>
        <v>0</v>
      </c>
      <c r="BL61" s="228">
        <f>【お客さま入力用】申込フォーム!Z70</f>
        <v>0</v>
      </c>
      <c r="BM61" s="151"/>
      <c r="BN61" s="151"/>
      <c r="BO61" s="151"/>
      <c r="BP61" s="151"/>
      <c r="BQ61" s="151"/>
      <c r="BR61" s="151"/>
      <c r="BS61" s="151"/>
      <c r="BT61" s="151"/>
      <c r="BU61" s="151"/>
      <c r="BV61" s="151"/>
      <c r="BW61" s="151"/>
      <c r="BX61" s="151"/>
      <c r="BY61" s="151"/>
      <c r="BZ61" s="151"/>
      <c r="CA61" s="151"/>
      <c r="CB61" s="151"/>
      <c r="CC61" s="151"/>
      <c r="CD61" s="151"/>
      <c r="CE61" s="151"/>
      <c r="CF61" s="151"/>
      <c r="CG61" s="151"/>
      <c r="CH61" s="151"/>
      <c r="CI61" s="151"/>
      <c r="CJ61" s="151"/>
      <c r="CK61" s="151"/>
      <c r="CL61" s="151"/>
      <c r="CM61" s="151"/>
      <c r="CN61" s="151"/>
      <c r="CO61" s="151"/>
      <c r="CP61" s="151"/>
      <c r="CQ61" s="228" t="str">
        <f>IF(【お客さま入力用】申込フォーム!N70="","",VLOOKUP(【お客さま入力用】申込フォーム!N70,'業種コード表（高圧以上）'!$C$3:$D$72,2))</f>
        <v/>
      </c>
      <c r="CR61" s="247" t="s">
        <v>1228</v>
      </c>
      <c r="CS61" s="151"/>
      <c r="CT61" s="151"/>
      <c r="CU61" s="151"/>
      <c r="CV61" s="151"/>
      <c r="CW61" s="151"/>
      <c r="CX61" s="151"/>
      <c r="CY61" s="151"/>
      <c r="CZ61" s="151"/>
      <c r="DA61" s="151"/>
      <c r="DB61" s="151"/>
      <c r="DC61" s="151"/>
      <c r="DD61" s="151" t="s">
        <v>824</v>
      </c>
      <c r="DE61" s="151"/>
      <c r="DF61" s="151" t="s">
        <v>823</v>
      </c>
      <c r="DG61" s="151"/>
      <c r="DH61" s="151"/>
      <c r="DI61" s="151"/>
      <c r="DJ61" s="151"/>
      <c r="DK61" s="151"/>
      <c r="DL61" s="151"/>
      <c r="DM61" s="151"/>
      <c r="DN61" s="151"/>
      <c r="DO61" s="151"/>
      <c r="DP61" s="151"/>
      <c r="DQ61" s="253">
        <f>【お客さま入力用】申込フォーム!G70</f>
        <v>0</v>
      </c>
      <c r="DR61" s="151"/>
      <c r="DS61" s="228">
        <f>【お客さま入力用】申込フォーム!H70</f>
        <v>0</v>
      </c>
      <c r="DT61" s="151"/>
      <c r="DU61" s="151"/>
      <c r="DV61" s="151"/>
      <c r="DW61" s="151"/>
      <c r="DX61" s="151" t="s">
        <v>823</v>
      </c>
      <c r="DY61" s="151" t="s">
        <v>823</v>
      </c>
      <c r="DZ61" s="151"/>
      <c r="EA61" s="151"/>
      <c r="EB61" s="151"/>
      <c r="EC61" s="151" t="s">
        <v>1016</v>
      </c>
      <c r="ED61" s="151"/>
      <c r="EE61" s="228" t="str">
        <f t="shared" si="1"/>
        <v>ZH</v>
      </c>
      <c r="EF61" s="151" t="s">
        <v>1017</v>
      </c>
      <c r="EG61" s="151"/>
      <c r="EH61" s="248" t="str">
        <f t="shared" si="2"/>
        <v/>
      </c>
      <c r="EI61" s="228">
        <f>【お客さま入力用】申込フォーム!P70</f>
        <v>0</v>
      </c>
      <c r="EJ61" s="151"/>
      <c r="EK61" s="151"/>
      <c r="EL61" s="151"/>
      <c r="EM61" s="151"/>
      <c r="EN61" s="151"/>
      <c r="EO61" s="151"/>
      <c r="EP61" s="151"/>
      <c r="EQ61" s="228">
        <f>IF(【お客さま入力用】申込フォーム!AE70="口座振替","口振",【お客さま入力用】申込フォーム!AE70)</f>
        <v>0</v>
      </c>
      <c r="ER61" s="228" t="str">
        <f>IF($EQ61&lt;&gt;"口振","",【お客さま入力用】申込フォーム!AF70)</f>
        <v/>
      </c>
      <c r="ES61" s="228" t="str">
        <f>IF($EQ61&lt;&gt;"口振","",【お客さま入力用】申込フォーム!AG70)</f>
        <v/>
      </c>
      <c r="ET61" s="228" t="str">
        <f>IF($EQ61&lt;&gt;"口振","",【お客さま入力用】申込フォーム!AH70)</f>
        <v/>
      </c>
      <c r="EU61" s="228" t="str">
        <f>IF($EQ61&lt;&gt;"口振","",【お客さま入力用】申込フォーム!AI70)</f>
        <v/>
      </c>
      <c r="EV61" s="151"/>
      <c r="EW61" s="151"/>
      <c r="EX61" s="249"/>
      <c r="EY61" s="151"/>
      <c r="EZ61" s="151"/>
      <c r="FA61" s="151" t="s">
        <v>821</v>
      </c>
      <c r="FB61" s="151"/>
      <c r="FC61" s="151"/>
      <c r="FD61" s="228" t="str">
        <f t="shared" si="3"/>
        <v/>
      </c>
      <c r="FE61" s="228" t="str">
        <f t="shared" si="4"/>
        <v/>
      </c>
      <c r="FF61" s="228" t="str">
        <f t="shared" si="7"/>
        <v/>
      </c>
      <c r="FG61" s="228" t="str">
        <f t="shared" si="0"/>
        <v/>
      </c>
      <c r="FH61" s="243" t="s">
        <v>1228</v>
      </c>
      <c r="FI61" s="250" t="s">
        <v>1228</v>
      </c>
      <c r="FJ61" s="250" t="s">
        <v>1228</v>
      </c>
      <c r="FK61" s="250" t="s">
        <v>1228</v>
      </c>
      <c r="FL61" s="250" t="s">
        <v>1228</v>
      </c>
      <c r="FM61" s="250" t="s">
        <v>1228</v>
      </c>
      <c r="FN61" s="250" t="s">
        <v>1228</v>
      </c>
      <c r="FO61" s="251">
        <f t="shared" si="5"/>
        <v>0</v>
      </c>
      <c r="FP61" s="250" t="s">
        <v>1228</v>
      </c>
      <c r="FQ61" s="228"/>
      <c r="FR61" s="34"/>
    </row>
    <row r="62" spans="1:174">
      <c r="A62" s="243" t="s">
        <v>1082</v>
      </c>
      <c r="B62" s="243"/>
      <c r="C62" s="243"/>
      <c r="D62" s="244"/>
      <c r="E62" s="245">
        <f t="shared" si="6"/>
        <v>0</v>
      </c>
      <c r="F62" s="246">
        <f>【お客さま入力用】申込フォーム!$D$6</f>
        <v>0</v>
      </c>
      <c r="G62" s="228">
        <f>【お客さま入力用】申込フォーム!H71</f>
        <v>0</v>
      </c>
      <c r="H62" s="151" t="s">
        <v>1029</v>
      </c>
      <c r="I62" s="298">
        <f>【お客さま入力用】申込フォーム!O71</f>
        <v>0</v>
      </c>
      <c r="J62" s="228">
        <f>【お客さま入力用】申込フォーム!AO71</f>
        <v>0</v>
      </c>
      <c r="K62" s="151"/>
      <c r="L62" s="243"/>
      <c r="M62" s="243"/>
      <c r="N62" s="243"/>
      <c r="O62" s="243" t="s">
        <v>823</v>
      </c>
      <c r="P62" s="243" t="s">
        <v>1032</v>
      </c>
      <c r="Q62" s="243" t="s">
        <v>824</v>
      </c>
      <c r="R62" s="243"/>
      <c r="S62" s="243" t="s">
        <v>825</v>
      </c>
      <c r="T62" s="243" t="s">
        <v>825</v>
      </c>
      <c r="U62" s="243" t="s">
        <v>826</v>
      </c>
      <c r="V62" s="243" t="s">
        <v>827</v>
      </c>
      <c r="W62" s="151"/>
      <c r="X62" s="151" t="s">
        <v>1033</v>
      </c>
      <c r="Y62" s="151"/>
      <c r="Z62" s="151"/>
      <c r="AA62" s="151"/>
      <c r="AB62" s="151"/>
      <c r="AC62" s="151"/>
      <c r="AD62" s="151"/>
      <c r="AE62" s="151" t="s">
        <v>824</v>
      </c>
      <c r="AF62" s="228">
        <f>【お客さま入力用】申込フォーム!F71</f>
        <v>0</v>
      </c>
      <c r="AG62" s="228">
        <f>【お客さま入力用】申込フォーム!E71</f>
        <v>0</v>
      </c>
      <c r="AH62" s="151"/>
      <c r="AI62" s="151"/>
      <c r="AJ62" s="151"/>
      <c r="AK62" s="151"/>
      <c r="AL62" s="151"/>
      <c r="AM62" s="253">
        <f>【お客さま入力用】申込フォーム!J71</f>
        <v>0</v>
      </c>
      <c r="AN62" s="253">
        <f>【お客さま入力用】申込フォーム!K71</f>
        <v>0</v>
      </c>
      <c r="AO62" s="253">
        <f>【お客さま入力用】申込フォーム!L71</f>
        <v>0</v>
      </c>
      <c r="AP62" s="253">
        <f>【お客さま入力用】申込フォーム!AB71</f>
        <v>0</v>
      </c>
      <c r="AQ62" s="253">
        <f>【お客さま入力用】申込フォーム!AC71</f>
        <v>0</v>
      </c>
      <c r="AR62" s="253">
        <f>【お客さま入力用】申込フォーム!AD71</f>
        <v>0</v>
      </c>
      <c r="AS62" s="151"/>
      <c r="AT62" s="253">
        <f>【お客さま入力用】申込フォーム!C71</f>
        <v>0</v>
      </c>
      <c r="AU62" s="151" t="s">
        <v>828</v>
      </c>
      <c r="AV62" s="151" t="s">
        <v>1016</v>
      </c>
      <c r="AW62" s="151"/>
      <c r="AX62" s="151"/>
      <c r="AY62" s="151"/>
      <c r="AZ62" s="151"/>
      <c r="BA62" s="151"/>
      <c r="BB62" s="151"/>
      <c r="BC62" s="151"/>
      <c r="BD62" s="151"/>
      <c r="BE62" s="151"/>
      <c r="BF62" s="228">
        <f>【お客さま入力用】申込フォーム!X71</f>
        <v>0</v>
      </c>
      <c r="BG62" s="228">
        <f>【お客さま入力用】申込フォーム!W71</f>
        <v>0</v>
      </c>
      <c r="BH62" s="151"/>
      <c r="BI62" s="151"/>
      <c r="BJ62" s="253">
        <f>【お客さま入力用】申込フォーム!Y71</f>
        <v>0</v>
      </c>
      <c r="BK62" s="228">
        <f>【お客さま入力用】申込フォーム!AA71</f>
        <v>0</v>
      </c>
      <c r="BL62" s="228">
        <f>【お客さま入力用】申込フォーム!Z71</f>
        <v>0</v>
      </c>
      <c r="BM62" s="151"/>
      <c r="BN62" s="151"/>
      <c r="BO62" s="151"/>
      <c r="BP62" s="151"/>
      <c r="BQ62" s="151"/>
      <c r="BR62" s="151"/>
      <c r="BS62" s="151"/>
      <c r="BT62" s="151"/>
      <c r="BU62" s="151"/>
      <c r="BV62" s="151"/>
      <c r="BW62" s="151"/>
      <c r="BX62" s="151"/>
      <c r="BY62" s="151"/>
      <c r="BZ62" s="151"/>
      <c r="CA62" s="151"/>
      <c r="CB62" s="151"/>
      <c r="CC62" s="151"/>
      <c r="CD62" s="151"/>
      <c r="CE62" s="151"/>
      <c r="CF62" s="151"/>
      <c r="CG62" s="151"/>
      <c r="CH62" s="151"/>
      <c r="CI62" s="151"/>
      <c r="CJ62" s="151"/>
      <c r="CK62" s="151"/>
      <c r="CL62" s="151"/>
      <c r="CM62" s="151"/>
      <c r="CN62" s="151"/>
      <c r="CO62" s="151"/>
      <c r="CP62" s="151"/>
      <c r="CQ62" s="228" t="str">
        <f>IF(【お客さま入力用】申込フォーム!N71="","",VLOOKUP(【お客さま入力用】申込フォーム!N71,'業種コード表（高圧以上）'!$C$3:$D$72,2))</f>
        <v/>
      </c>
      <c r="CR62" s="247" t="s">
        <v>1228</v>
      </c>
      <c r="CS62" s="151"/>
      <c r="CT62" s="151"/>
      <c r="CU62" s="151"/>
      <c r="CV62" s="151"/>
      <c r="CW62" s="151"/>
      <c r="CX62" s="151"/>
      <c r="CY62" s="151"/>
      <c r="CZ62" s="151"/>
      <c r="DA62" s="151"/>
      <c r="DB62" s="151"/>
      <c r="DC62" s="151"/>
      <c r="DD62" s="151" t="s">
        <v>824</v>
      </c>
      <c r="DE62" s="151"/>
      <c r="DF62" s="151" t="s">
        <v>823</v>
      </c>
      <c r="DG62" s="151"/>
      <c r="DH62" s="151"/>
      <c r="DI62" s="151"/>
      <c r="DJ62" s="151"/>
      <c r="DK62" s="151"/>
      <c r="DL62" s="151"/>
      <c r="DM62" s="151"/>
      <c r="DN62" s="151"/>
      <c r="DO62" s="151"/>
      <c r="DP62" s="151"/>
      <c r="DQ62" s="253">
        <f>【お客さま入力用】申込フォーム!G71</f>
        <v>0</v>
      </c>
      <c r="DR62" s="151"/>
      <c r="DS62" s="228">
        <f>【お客さま入力用】申込フォーム!H71</f>
        <v>0</v>
      </c>
      <c r="DT62" s="151"/>
      <c r="DU62" s="151"/>
      <c r="DV62" s="151"/>
      <c r="DW62" s="151"/>
      <c r="DX62" s="151" t="s">
        <v>823</v>
      </c>
      <c r="DY62" s="151" t="s">
        <v>823</v>
      </c>
      <c r="DZ62" s="151"/>
      <c r="EA62" s="151"/>
      <c r="EB62" s="151"/>
      <c r="EC62" s="151" t="s">
        <v>1016</v>
      </c>
      <c r="ED62" s="151"/>
      <c r="EE62" s="228" t="str">
        <f t="shared" si="1"/>
        <v>ZH</v>
      </c>
      <c r="EF62" s="151" t="s">
        <v>1017</v>
      </c>
      <c r="EG62" s="151"/>
      <c r="EH62" s="248" t="str">
        <f t="shared" si="2"/>
        <v/>
      </c>
      <c r="EI62" s="228">
        <f>【お客さま入力用】申込フォーム!P71</f>
        <v>0</v>
      </c>
      <c r="EJ62" s="151"/>
      <c r="EK62" s="151"/>
      <c r="EL62" s="151"/>
      <c r="EM62" s="151"/>
      <c r="EN62" s="151"/>
      <c r="EO62" s="151"/>
      <c r="EP62" s="151"/>
      <c r="EQ62" s="228">
        <f>IF(【お客さま入力用】申込フォーム!AE71="口座振替","口振",【お客さま入力用】申込フォーム!AE71)</f>
        <v>0</v>
      </c>
      <c r="ER62" s="228" t="str">
        <f>IF($EQ62&lt;&gt;"口振","",【お客さま入力用】申込フォーム!AF71)</f>
        <v/>
      </c>
      <c r="ES62" s="228" t="str">
        <f>IF($EQ62&lt;&gt;"口振","",【お客さま入力用】申込フォーム!AG71)</f>
        <v/>
      </c>
      <c r="ET62" s="228" t="str">
        <f>IF($EQ62&lt;&gt;"口振","",【お客さま入力用】申込フォーム!AH71)</f>
        <v/>
      </c>
      <c r="EU62" s="228" t="str">
        <f>IF($EQ62&lt;&gt;"口振","",【お客さま入力用】申込フォーム!AI71)</f>
        <v/>
      </c>
      <c r="EV62" s="151"/>
      <c r="EW62" s="151"/>
      <c r="EX62" s="249"/>
      <c r="EY62" s="151"/>
      <c r="EZ62" s="151"/>
      <c r="FA62" s="151" t="s">
        <v>821</v>
      </c>
      <c r="FB62" s="151"/>
      <c r="FC62" s="151"/>
      <c r="FD62" s="228" t="str">
        <f t="shared" si="3"/>
        <v/>
      </c>
      <c r="FE62" s="228" t="str">
        <f t="shared" si="4"/>
        <v/>
      </c>
      <c r="FF62" s="228" t="str">
        <f t="shared" si="7"/>
        <v/>
      </c>
      <c r="FG62" s="228" t="str">
        <f t="shared" si="0"/>
        <v/>
      </c>
      <c r="FH62" s="243" t="s">
        <v>1228</v>
      </c>
      <c r="FI62" s="250" t="s">
        <v>1228</v>
      </c>
      <c r="FJ62" s="250" t="s">
        <v>1228</v>
      </c>
      <c r="FK62" s="250" t="s">
        <v>1228</v>
      </c>
      <c r="FL62" s="250" t="s">
        <v>1228</v>
      </c>
      <c r="FM62" s="250" t="s">
        <v>1228</v>
      </c>
      <c r="FN62" s="250" t="s">
        <v>1228</v>
      </c>
      <c r="FO62" s="251">
        <f t="shared" si="5"/>
        <v>0</v>
      </c>
      <c r="FP62" s="250" t="s">
        <v>1228</v>
      </c>
      <c r="FQ62" s="228"/>
      <c r="FR62" s="34"/>
    </row>
    <row r="63" spans="1:174">
      <c r="A63" s="243" t="s">
        <v>1083</v>
      </c>
      <c r="B63" s="243"/>
      <c r="C63" s="243"/>
      <c r="D63" s="244"/>
      <c r="E63" s="245">
        <f t="shared" si="6"/>
        <v>0</v>
      </c>
      <c r="F63" s="246">
        <f>【お客さま入力用】申込フォーム!$D$6</f>
        <v>0</v>
      </c>
      <c r="G63" s="228">
        <f>【お客さま入力用】申込フォーム!H72</f>
        <v>0</v>
      </c>
      <c r="H63" s="151" t="s">
        <v>1029</v>
      </c>
      <c r="I63" s="298">
        <f>【お客さま入力用】申込フォーム!O72</f>
        <v>0</v>
      </c>
      <c r="J63" s="228">
        <f>【お客さま入力用】申込フォーム!AO72</f>
        <v>0</v>
      </c>
      <c r="K63" s="151"/>
      <c r="L63" s="243"/>
      <c r="M63" s="243"/>
      <c r="N63" s="243"/>
      <c r="O63" s="243" t="s">
        <v>823</v>
      </c>
      <c r="P63" s="243" t="s">
        <v>1032</v>
      </c>
      <c r="Q63" s="243" t="s">
        <v>824</v>
      </c>
      <c r="R63" s="243"/>
      <c r="S63" s="243" t="s">
        <v>825</v>
      </c>
      <c r="T63" s="243" t="s">
        <v>825</v>
      </c>
      <c r="U63" s="243" t="s">
        <v>826</v>
      </c>
      <c r="V63" s="243" t="s">
        <v>827</v>
      </c>
      <c r="W63" s="151"/>
      <c r="X63" s="151" t="s">
        <v>1033</v>
      </c>
      <c r="Y63" s="151"/>
      <c r="Z63" s="151"/>
      <c r="AA63" s="151"/>
      <c r="AB63" s="151"/>
      <c r="AC63" s="151"/>
      <c r="AD63" s="151"/>
      <c r="AE63" s="151" t="s">
        <v>824</v>
      </c>
      <c r="AF63" s="228">
        <f>【お客さま入力用】申込フォーム!F72</f>
        <v>0</v>
      </c>
      <c r="AG63" s="228">
        <f>【お客さま入力用】申込フォーム!E72</f>
        <v>0</v>
      </c>
      <c r="AH63" s="151"/>
      <c r="AI63" s="151"/>
      <c r="AJ63" s="151"/>
      <c r="AK63" s="151"/>
      <c r="AL63" s="151"/>
      <c r="AM63" s="253">
        <f>【お客さま入力用】申込フォーム!J72</f>
        <v>0</v>
      </c>
      <c r="AN63" s="253">
        <f>【お客さま入力用】申込フォーム!K72</f>
        <v>0</v>
      </c>
      <c r="AO63" s="253">
        <f>【お客さま入力用】申込フォーム!L72</f>
        <v>0</v>
      </c>
      <c r="AP63" s="253">
        <f>【お客さま入力用】申込フォーム!AB72</f>
        <v>0</v>
      </c>
      <c r="AQ63" s="253">
        <f>【お客さま入力用】申込フォーム!AC72</f>
        <v>0</v>
      </c>
      <c r="AR63" s="253">
        <f>【お客さま入力用】申込フォーム!AD72</f>
        <v>0</v>
      </c>
      <c r="AS63" s="151"/>
      <c r="AT63" s="253">
        <f>【お客さま入力用】申込フォーム!C72</f>
        <v>0</v>
      </c>
      <c r="AU63" s="151" t="s">
        <v>828</v>
      </c>
      <c r="AV63" s="151" t="s">
        <v>1016</v>
      </c>
      <c r="AW63" s="151"/>
      <c r="AX63" s="151"/>
      <c r="AY63" s="151"/>
      <c r="AZ63" s="151"/>
      <c r="BA63" s="151"/>
      <c r="BB63" s="151"/>
      <c r="BC63" s="151"/>
      <c r="BD63" s="151"/>
      <c r="BE63" s="151"/>
      <c r="BF63" s="228">
        <f>【お客さま入力用】申込フォーム!X72</f>
        <v>0</v>
      </c>
      <c r="BG63" s="228">
        <f>【お客さま入力用】申込フォーム!W72</f>
        <v>0</v>
      </c>
      <c r="BH63" s="151"/>
      <c r="BI63" s="151"/>
      <c r="BJ63" s="253">
        <f>【お客さま入力用】申込フォーム!Y72</f>
        <v>0</v>
      </c>
      <c r="BK63" s="228">
        <f>【お客さま入力用】申込フォーム!AA72</f>
        <v>0</v>
      </c>
      <c r="BL63" s="228">
        <f>【お客さま入力用】申込フォーム!Z72</f>
        <v>0</v>
      </c>
      <c r="BM63" s="151"/>
      <c r="BN63" s="151"/>
      <c r="BO63" s="151"/>
      <c r="BP63" s="151"/>
      <c r="BQ63" s="151"/>
      <c r="BR63" s="151"/>
      <c r="BS63" s="151"/>
      <c r="BT63" s="151"/>
      <c r="BU63" s="151"/>
      <c r="BV63" s="151"/>
      <c r="BW63" s="151"/>
      <c r="BX63" s="151"/>
      <c r="BY63" s="151"/>
      <c r="BZ63" s="151"/>
      <c r="CA63" s="151"/>
      <c r="CB63" s="151"/>
      <c r="CC63" s="151"/>
      <c r="CD63" s="151"/>
      <c r="CE63" s="151"/>
      <c r="CF63" s="151"/>
      <c r="CG63" s="151"/>
      <c r="CH63" s="151"/>
      <c r="CI63" s="151"/>
      <c r="CJ63" s="151"/>
      <c r="CK63" s="151"/>
      <c r="CL63" s="151"/>
      <c r="CM63" s="151"/>
      <c r="CN63" s="151"/>
      <c r="CO63" s="151"/>
      <c r="CP63" s="151"/>
      <c r="CQ63" s="228" t="str">
        <f>IF(【お客さま入力用】申込フォーム!N72="","",VLOOKUP(【お客さま入力用】申込フォーム!N72,'業種コード表（高圧以上）'!$C$3:$D$72,2))</f>
        <v/>
      </c>
      <c r="CR63" s="247" t="s">
        <v>1228</v>
      </c>
      <c r="CS63" s="151"/>
      <c r="CT63" s="151"/>
      <c r="CU63" s="151"/>
      <c r="CV63" s="151"/>
      <c r="CW63" s="151"/>
      <c r="CX63" s="151"/>
      <c r="CY63" s="151"/>
      <c r="CZ63" s="151"/>
      <c r="DA63" s="151"/>
      <c r="DB63" s="151"/>
      <c r="DC63" s="151"/>
      <c r="DD63" s="151" t="s">
        <v>824</v>
      </c>
      <c r="DE63" s="151"/>
      <c r="DF63" s="151" t="s">
        <v>823</v>
      </c>
      <c r="DG63" s="151"/>
      <c r="DH63" s="151"/>
      <c r="DI63" s="151"/>
      <c r="DJ63" s="151"/>
      <c r="DK63" s="151"/>
      <c r="DL63" s="151"/>
      <c r="DM63" s="151"/>
      <c r="DN63" s="151"/>
      <c r="DO63" s="151"/>
      <c r="DP63" s="151"/>
      <c r="DQ63" s="253">
        <f>【お客さま入力用】申込フォーム!G72</f>
        <v>0</v>
      </c>
      <c r="DR63" s="151"/>
      <c r="DS63" s="228">
        <f>【お客さま入力用】申込フォーム!H72</f>
        <v>0</v>
      </c>
      <c r="DT63" s="151"/>
      <c r="DU63" s="151"/>
      <c r="DV63" s="151"/>
      <c r="DW63" s="151"/>
      <c r="DX63" s="151" t="s">
        <v>823</v>
      </c>
      <c r="DY63" s="151" t="s">
        <v>823</v>
      </c>
      <c r="DZ63" s="151"/>
      <c r="EA63" s="151"/>
      <c r="EB63" s="151"/>
      <c r="EC63" s="151" t="s">
        <v>1016</v>
      </c>
      <c r="ED63" s="151"/>
      <c r="EE63" s="228" t="str">
        <f t="shared" si="1"/>
        <v>ZH</v>
      </c>
      <c r="EF63" s="151" t="s">
        <v>1017</v>
      </c>
      <c r="EG63" s="151"/>
      <c r="EH63" s="248" t="str">
        <f t="shared" si="2"/>
        <v/>
      </c>
      <c r="EI63" s="228">
        <f>【お客さま入力用】申込フォーム!P72</f>
        <v>0</v>
      </c>
      <c r="EJ63" s="151"/>
      <c r="EK63" s="151"/>
      <c r="EL63" s="151"/>
      <c r="EM63" s="151"/>
      <c r="EN63" s="151"/>
      <c r="EO63" s="151"/>
      <c r="EP63" s="151"/>
      <c r="EQ63" s="228">
        <f>IF(【お客さま入力用】申込フォーム!AE72="口座振替","口振",【お客さま入力用】申込フォーム!AE72)</f>
        <v>0</v>
      </c>
      <c r="ER63" s="228" t="str">
        <f>IF($EQ63&lt;&gt;"口振","",【お客さま入力用】申込フォーム!AF72)</f>
        <v/>
      </c>
      <c r="ES63" s="228" t="str">
        <f>IF($EQ63&lt;&gt;"口振","",【お客さま入力用】申込フォーム!AG72)</f>
        <v/>
      </c>
      <c r="ET63" s="228" t="str">
        <f>IF($EQ63&lt;&gt;"口振","",【お客さま入力用】申込フォーム!AH72)</f>
        <v/>
      </c>
      <c r="EU63" s="228" t="str">
        <f>IF($EQ63&lt;&gt;"口振","",【お客さま入力用】申込フォーム!AI72)</f>
        <v/>
      </c>
      <c r="EV63" s="151"/>
      <c r="EW63" s="151"/>
      <c r="EX63" s="249"/>
      <c r="EY63" s="151"/>
      <c r="EZ63" s="151"/>
      <c r="FA63" s="151" t="s">
        <v>821</v>
      </c>
      <c r="FB63" s="151"/>
      <c r="FC63" s="151"/>
      <c r="FD63" s="228" t="str">
        <f t="shared" si="3"/>
        <v/>
      </c>
      <c r="FE63" s="228" t="str">
        <f t="shared" si="4"/>
        <v/>
      </c>
      <c r="FF63" s="228" t="str">
        <f t="shared" si="7"/>
        <v/>
      </c>
      <c r="FG63" s="228" t="str">
        <f t="shared" si="0"/>
        <v/>
      </c>
      <c r="FH63" s="243" t="s">
        <v>1228</v>
      </c>
      <c r="FI63" s="250" t="s">
        <v>1228</v>
      </c>
      <c r="FJ63" s="250" t="s">
        <v>1228</v>
      </c>
      <c r="FK63" s="250" t="s">
        <v>1228</v>
      </c>
      <c r="FL63" s="250" t="s">
        <v>1228</v>
      </c>
      <c r="FM63" s="250" t="s">
        <v>1228</v>
      </c>
      <c r="FN63" s="250" t="s">
        <v>1228</v>
      </c>
      <c r="FO63" s="251">
        <f t="shared" si="5"/>
        <v>0</v>
      </c>
      <c r="FP63" s="250" t="s">
        <v>1228</v>
      </c>
      <c r="FQ63" s="228"/>
      <c r="FR63" s="34"/>
    </row>
    <row r="64" spans="1:174">
      <c r="A64" s="243" t="s">
        <v>1084</v>
      </c>
      <c r="B64" s="243"/>
      <c r="C64" s="243"/>
      <c r="D64" s="244"/>
      <c r="E64" s="245">
        <f t="shared" si="6"/>
        <v>0</v>
      </c>
      <c r="F64" s="246">
        <f>【お客さま入力用】申込フォーム!$D$6</f>
        <v>0</v>
      </c>
      <c r="G64" s="228">
        <f>【お客さま入力用】申込フォーム!H73</f>
        <v>0</v>
      </c>
      <c r="H64" s="151" t="s">
        <v>1029</v>
      </c>
      <c r="I64" s="298">
        <f>【お客さま入力用】申込フォーム!O73</f>
        <v>0</v>
      </c>
      <c r="J64" s="228">
        <f>【お客さま入力用】申込フォーム!AO73</f>
        <v>0</v>
      </c>
      <c r="K64" s="151"/>
      <c r="L64" s="243"/>
      <c r="M64" s="243"/>
      <c r="N64" s="243"/>
      <c r="O64" s="243" t="s">
        <v>823</v>
      </c>
      <c r="P64" s="243" t="s">
        <v>1032</v>
      </c>
      <c r="Q64" s="243" t="s">
        <v>824</v>
      </c>
      <c r="R64" s="243"/>
      <c r="S64" s="243" t="s">
        <v>825</v>
      </c>
      <c r="T64" s="243" t="s">
        <v>825</v>
      </c>
      <c r="U64" s="243" t="s">
        <v>826</v>
      </c>
      <c r="V64" s="243" t="s">
        <v>827</v>
      </c>
      <c r="W64" s="151"/>
      <c r="X64" s="151" t="s">
        <v>1033</v>
      </c>
      <c r="Y64" s="151"/>
      <c r="Z64" s="151"/>
      <c r="AA64" s="151"/>
      <c r="AB64" s="151"/>
      <c r="AC64" s="151"/>
      <c r="AD64" s="151"/>
      <c r="AE64" s="151" t="s">
        <v>824</v>
      </c>
      <c r="AF64" s="228">
        <f>【お客さま入力用】申込フォーム!F73</f>
        <v>0</v>
      </c>
      <c r="AG64" s="228">
        <f>【お客さま入力用】申込フォーム!E73</f>
        <v>0</v>
      </c>
      <c r="AH64" s="151"/>
      <c r="AI64" s="151"/>
      <c r="AJ64" s="151"/>
      <c r="AK64" s="151"/>
      <c r="AL64" s="151"/>
      <c r="AM64" s="253">
        <f>【お客さま入力用】申込フォーム!J73</f>
        <v>0</v>
      </c>
      <c r="AN64" s="253">
        <f>【お客さま入力用】申込フォーム!K73</f>
        <v>0</v>
      </c>
      <c r="AO64" s="253">
        <f>【お客さま入力用】申込フォーム!L73</f>
        <v>0</v>
      </c>
      <c r="AP64" s="253">
        <f>【お客さま入力用】申込フォーム!AB73</f>
        <v>0</v>
      </c>
      <c r="AQ64" s="253">
        <f>【お客さま入力用】申込フォーム!AC73</f>
        <v>0</v>
      </c>
      <c r="AR64" s="253">
        <f>【お客さま入力用】申込フォーム!AD73</f>
        <v>0</v>
      </c>
      <c r="AS64" s="151"/>
      <c r="AT64" s="253">
        <f>【お客さま入力用】申込フォーム!C73</f>
        <v>0</v>
      </c>
      <c r="AU64" s="151" t="s">
        <v>828</v>
      </c>
      <c r="AV64" s="151" t="s">
        <v>1016</v>
      </c>
      <c r="AW64" s="151"/>
      <c r="AX64" s="151"/>
      <c r="AY64" s="151"/>
      <c r="AZ64" s="151"/>
      <c r="BA64" s="151"/>
      <c r="BB64" s="151"/>
      <c r="BC64" s="151"/>
      <c r="BD64" s="151"/>
      <c r="BE64" s="151"/>
      <c r="BF64" s="228">
        <f>【お客さま入力用】申込フォーム!X73</f>
        <v>0</v>
      </c>
      <c r="BG64" s="228">
        <f>【お客さま入力用】申込フォーム!W73</f>
        <v>0</v>
      </c>
      <c r="BH64" s="151"/>
      <c r="BI64" s="151"/>
      <c r="BJ64" s="253">
        <f>【お客さま入力用】申込フォーム!Y73</f>
        <v>0</v>
      </c>
      <c r="BK64" s="228">
        <f>【お客さま入力用】申込フォーム!AA73</f>
        <v>0</v>
      </c>
      <c r="BL64" s="228">
        <f>【お客さま入力用】申込フォーム!Z73</f>
        <v>0</v>
      </c>
      <c r="BM64" s="151"/>
      <c r="BN64" s="151"/>
      <c r="BO64" s="151"/>
      <c r="BP64" s="151"/>
      <c r="BQ64" s="151"/>
      <c r="BR64" s="151"/>
      <c r="BS64" s="151"/>
      <c r="BT64" s="151"/>
      <c r="BU64" s="151"/>
      <c r="BV64" s="151"/>
      <c r="BW64" s="151"/>
      <c r="BX64" s="151"/>
      <c r="BY64" s="151"/>
      <c r="BZ64" s="151"/>
      <c r="CA64" s="151"/>
      <c r="CB64" s="151"/>
      <c r="CC64" s="151"/>
      <c r="CD64" s="151"/>
      <c r="CE64" s="151"/>
      <c r="CF64" s="151"/>
      <c r="CG64" s="151"/>
      <c r="CH64" s="151"/>
      <c r="CI64" s="151"/>
      <c r="CJ64" s="151"/>
      <c r="CK64" s="151"/>
      <c r="CL64" s="151"/>
      <c r="CM64" s="151"/>
      <c r="CN64" s="151"/>
      <c r="CO64" s="151"/>
      <c r="CP64" s="151"/>
      <c r="CQ64" s="228" t="str">
        <f>IF(【お客さま入力用】申込フォーム!N73="","",VLOOKUP(【お客さま入力用】申込フォーム!N73,'業種コード表（高圧以上）'!$C$3:$D$72,2))</f>
        <v/>
      </c>
      <c r="CR64" s="247" t="s">
        <v>1228</v>
      </c>
      <c r="CS64" s="151"/>
      <c r="CT64" s="151"/>
      <c r="CU64" s="151"/>
      <c r="CV64" s="151"/>
      <c r="CW64" s="151"/>
      <c r="CX64" s="151"/>
      <c r="CY64" s="151"/>
      <c r="CZ64" s="151"/>
      <c r="DA64" s="151"/>
      <c r="DB64" s="151"/>
      <c r="DC64" s="151"/>
      <c r="DD64" s="151" t="s">
        <v>824</v>
      </c>
      <c r="DE64" s="151"/>
      <c r="DF64" s="151" t="s">
        <v>823</v>
      </c>
      <c r="DG64" s="151"/>
      <c r="DH64" s="151"/>
      <c r="DI64" s="151"/>
      <c r="DJ64" s="151"/>
      <c r="DK64" s="151"/>
      <c r="DL64" s="151"/>
      <c r="DM64" s="151"/>
      <c r="DN64" s="151"/>
      <c r="DO64" s="151"/>
      <c r="DP64" s="151"/>
      <c r="DQ64" s="253">
        <f>【お客さま入力用】申込フォーム!G73</f>
        <v>0</v>
      </c>
      <c r="DR64" s="151"/>
      <c r="DS64" s="228">
        <f>【お客さま入力用】申込フォーム!H73</f>
        <v>0</v>
      </c>
      <c r="DT64" s="151"/>
      <c r="DU64" s="151"/>
      <c r="DV64" s="151"/>
      <c r="DW64" s="151"/>
      <c r="DX64" s="151" t="s">
        <v>823</v>
      </c>
      <c r="DY64" s="151" t="s">
        <v>823</v>
      </c>
      <c r="DZ64" s="151"/>
      <c r="EA64" s="151"/>
      <c r="EB64" s="151"/>
      <c r="EC64" s="151" t="s">
        <v>1016</v>
      </c>
      <c r="ED64" s="151"/>
      <c r="EE64" s="228" t="str">
        <f t="shared" si="1"/>
        <v>ZH</v>
      </c>
      <c r="EF64" s="151" t="s">
        <v>1017</v>
      </c>
      <c r="EG64" s="151"/>
      <c r="EH64" s="248" t="str">
        <f t="shared" si="2"/>
        <v/>
      </c>
      <c r="EI64" s="228">
        <f>【お客さま入力用】申込フォーム!P73</f>
        <v>0</v>
      </c>
      <c r="EJ64" s="151"/>
      <c r="EK64" s="151"/>
      <c r="EL64" s="151"/>
      <c r="EM64" s="151"/>
      <c r="EN64" s="151"/>
      <c r="EO64" s="151"/>
      <c r="EP64" s="151"/>
      <c r="EQ64" s="228">
        <f>IF(【お客さま入力用】申込フォーム!AE73="口座振替","口振",【お客さま入力用】申込フォーム!AE73)</f>
        <v>0</v>
      </c>
      <c r="ER64" s="228" t="str">
        <f>IF($EQ64&lt;&gt;"口振","",【お客さま入力用】申込フォーム!AF73)</f>
        <v/>
      </c>
      <c r="ES64" s="228" t="str">
        <f>IF($EQ64&lt;&gt;"口振","",【お客さま入力用】申込フォーム!AG73)</f>
        <v/>
      </c>
      <c r="ET64" s="228" t="str">
        <f>IF($EQ64&lt;&gt;"口振","",【お客さま入力用】申込フォーム!AH73)</f>
        <v/>
      </c>
      <c r="EU64" s="228" t="str">
        <f>IF($EQ64&lt;&gt;"口振","",【お客さま入力用】申込フォーム!AI73)</f>
        <v/>
      </c>
      <c r="EV64" s="151"/>
      <c r="EW64" s="151"/>
      <c r="EX64" s="249"/>
      <c r="EY64" s="151"/>
      <c r="EZ64" s="151"/>
      <c r="FA64" s="151" t="s">
        <v>821</v>
      </c>
      <c r="FB64" s="151"/>
      <c r="FC64" s="151"/>
      <c r="FD64" s="228" t="str">
        <f t="shared" si="3"/>
        <v/>
      </c>
      <c r="FE64" s="228" t="str">
        <f t="shared" si="4"/>
        <v/>
      </c>
      <c r="FF64" s="228" t="str">
        <f t="shared" si="7"/>
        <v/>
      </c>
      <c r="FG64" s="228" t="str">
        <f t="shared" si="0"/>
        <v/>
      </c>
      <c r="FH64" s="243" t="s">
        <v>1228</v>
      </c>
      <c r="FI64" s="250" t="s">
        <v>1228</v>
      </c>
      <c r="FJ64" s="250" t="s">
        <v>1228</v>
      </c>
      <c r="FK64" s="250" t="s">
        <v>1228</v>
      </c>
      <c r="FL64" s="250" t="s">
        <v>1228</v>
      </c>
      <c r="FM64" s="250" t="s">
        <v>1228</v>
      </c>
      <c r="FN64" s="250" t="s">
        <v>1228</v>
      </c>
      <c r="FO64" s="251">
        <f t="shared" si="5"/>
        <v>0</v>
      </c>
      <c r="FP64" s="250" t="s">
        <v>1228</v>
      </c>
      <c r="FQ64" s="228"/>
      <c r="FR64" s="34"/>
    </row>
    <row r="65" spans="1:174">
      <c r="A65" s="243" t="s">
        <v>1085</v>
      </c>
      <c r="B65" s="243"/>
      <c r="C65" s="243"/>
      <c r="D65" s="244"/>
      <c r="E65" s="245">
        <f t="shared" si="6"/>
        <v>0</v>
      </c>
      <c r="F65" s="246">
        <f>【お客さま入力用】申込フォーム!$D$6</f>
        <v>0</v>
      </c>
      <c r="G65" s="228">
        <f>【お客さま入力用】申込フォーム!H74</f>
        <v>0</v>
      </c>
      <c r="H65" s="151" t="s">
        <v>1029</v>
      </c>
      <c r="I65" s="298">
        <f>【お客さま入力用】申込フォーム!O74</f>
        <v>0</v>
      </c>
      <c r="J65" s="228">
        <f>【お客さま入力用】申込フォーム!AO74</f>
        <v>0</v>
      </c>
      <c r="K65" s="151"/>
      <c r="L65" s="243"/>
      <c r="M65" s="243"/>
      <c r="N65" s="243"/>
      <c r="O65" s="243" t="s">
        <v>823</v>
      </c>
      <c r="P65" s="243" t="s">
        <v>1032</v>
      </c>
      <c r="Q65" s="243" t="s">
        <v>824</v>
      </c>
      <c r="R65" s="243"/>
      <c r="S65" s="243" t="s">
        <v>825</v>
      </c>
      <c r="T65" s="243" t="s">
        <v>825</v>
      </c>
      <c r="U65" s="243" t="s">
        <v>826</v>
      </c>
      <c r="V65" s="243" t="s">
        <v>827</v>
      </c>
      <c r="W65" s="151"/>
      <c r="X65" s="151" t="s">
        <v>1033</v>
      </c>
      <c r="Y65" s="151"/>
      <c r="Z65" s="151"/>
      <c r="AA65" s="151"/>
      <c r="AB65" s="151"/>
      <c r="AC65" s="151"/>
      <c r="AD65" s="151"/>
      <c r="AE65" s="151" t="s">
        <v>824</v>
      </c>
      <c r="AF65" s="228">
        <f>【お客さま入力用】申込フォーム!F74</f>
        <v>0</v>
      </c>
      <c r="AG65" s="228">
        <f>【お客さま入力用】申込フォーム!E74</f>
        <v>0</v>
      </c>
      <c r="AH65" s="151"/>
      <c r="AI65" s="151"/>
      <c r="AJ65" s="151"/>
      <c r="AK65" s="151"/>
      <c r="AL65" s="151"/>
      <c r="AM65" s="253">
        <f>【お客さま入力用】申込フォーム!J74</f>
        <v>0</v>
      </c>
      <c r="AN65" s="253">
        <f>【お客さま入力用】申込フォーム!K74</f>
        <v>0</v>
      </c>
      <c r="AO65" s="253">
        <f>【お客さま入力用】申込フォーム!L74</f>
        <v>0</v>
      </c>
      <c r="AP65" s="253">
        <f>【お客さま入力用】申込フォーム!AB74</f>
        <v>0</v>
      </c>
      <c r="AQ65" s="253">
        <f>【お客さま入力用】申込フォーム!AC74</f>
        <v>0</v>
      </c>
      <c r="AR65" s="253">
        <f>【お客さま入力用】申込フォーム!AD74</f>
        <v>0</v>
      </c>
      <c r="AS65" s="151"/>
      <c r="AT65" s="253">
        <f>【お客さま入力用】申込フォーム!C74</f>
        <v>0</v>
      </c>
      <c r="AU65" s="151" t="s">
        <v>828</v>
      </c>
      <c r="AV65" s="151" t="s">
        <v>1016</v>
      </c>
      <c r="AW65" s="151"/>
      <c r="AX65" s="151"/>
      <c r="AY65" s="151"/>
      <c r="AZ65" s="151"/>
      <c r="BA65" s="151"/>
      <c r="BB65" s="151"/>
      <c r="BC65" s="151"/>
      <c r="BD65" s="151"/>
      <c r="BE65" s="151"/>
      <c r="BF65" s="228">
        <f>【お客さま入力用】申込フォーム!X74</f>
        <v>0</v>
      </c>
      <c r="BG65" s="228">
        <f>【お客さま入力用】申込フォーム!W74</f>
        <v>0</v>
      </c>
      <c r="BH65" s="151"/>
      <c r="BI65" s="151"/>
      <c r="BJ65" s="253">
        <f>【お客さま入力用】申込フォーム!Y74</f>
        <v>0</v>
      </c>
      <c r="BK65" s="228">
        <f>【お客さま入力用】申込フォーム!AA74</f>
        <v>0</v>
      </c>
      <c r="BL65" s="228">
        <f>【お客さま入力用】申込フォーム!Z74</f>
        <v>0</v>
      </c>
      <c r="BM65" s="151"/>
      <c r="BN65" s="151"/>
      <c r="BO65" s="151"/>
      <c r="BP65" s="151"/>
      <c r="BQ65" s="151"/>
      <c r="BR65" s="151"/>
      <c r="BS65" s="151"/>
      <c r="BT65" s="151"/>
      <c r="BU65" s="151"/>
      <c r="BV65" s="151"/>
      <c r="BW65" s="151"/>
      <c r="BX65" s="151"/>
      <c r="BY65" s="151"/>
      <c r="BZ65" s="151"/>
      <c r="CA65" s="151"/>
      <c r="CB65" s="151"/>
      <c r="CC65" s="151"/>
      <c r="CD65" s="151"/>
      <c r="CE65" s="151"/>
      <c r="CF65" s="151"/>
      <c r="CG65" s="151"/>
      <c r="CH65" s="151"/>
      <c r="CI65" s="151"/>
      <c r="CJ65" s="151"/>
      <c r="CK65" s="151"/>
      <c r="CL65" s="151"/>
      <c r="CM65" s="151"/>
      <c r="CN65" s="151"/>
      <c r="CO65" s="151"/>
      <c r="CP65" s="151"/>
      <c r="CQ65" s="228" t="str">
        <f>IF(【お客さま入力用】申込フォーム!N74="","",VLOOKUP(【お客さま入力用】申込フォーム!N74,'業種コード表（高圧以上）'!$C$3:$D$72,2))</f>
        <v/>
      </c>
      <c r="CR65" s="247" t="s">
        <v>1228</v>
      </c>
      <c r="CS65" s="151"/>
      <c r="CT65" s="151"/>
      <c r="CU65" s="151"/>
      <c r="CV65" s="151"/>
      <c r="CW65" s="151"/>
      <c r="CX65" s="151"/>
      <c r="CY65" s="151"/>
      <c r="CZ65" s="151"/>
      <c r="DA65" s="151"/>
      <c r="DB65" s="151"/>
      <c r="DC65" s="151"/>
      <c r="DD65" s="151" t="s">
        <v>824</v>
      </c>
      <c r="DE65" s="151"/>
      <c r="DF65" s="151" t="s">
        <v>823</v>
      </c>
      <c r="DG65" s="151"/>
      <c r="DH65" s="151"/>
      <c r="DI65" s="151"/>
      <c r="DJ65" s="151"/>
      <c r="DK65" s="151"/>
      <c r="DL65" s="151"/>
      <c r="DM65" s="151"/>
      <c r="DN65" s="151"/>
      <c r="DO65" s="151"/>
      <c r="DP65" s="151"/>
      <c r="DQ65" s="253">
        <f>【お客さま入力用】申込フォーム!G74</f>
        <v>0</v>
      </c>
      <c r="DR65" s="151"/>
      <c r="DS65" s="228">
        <f>【お客さま入力用】申込フォーム!H74</f>
        <v>0</v>
      </c>
      <c r="DT65" s="151"/>
      <c r="DU65" s="151"/>
      <c r="DV65" s="151"/>
      <c r="DW65" s="151"/>
      <c r="DX65" s="151" t="s">
        <v>823</v>
      </c>
      <c r="DY65" s="151" t="s">
        <v>823</v>
      </c>
      <c r="DZ65" s="151"/>
      <c r="EA65" s="151"/>
      <c r="EB65" s="151"/>
      <c r="EC65" s="151" t="s">
        <v>1016</v>
      </c>
      <c r="ED65" s="151"/>
      <c r="EE65" s="228" t="str">
        <f t="shared" si="1"/>
        <v>ZH</v>
      </c>
      <c r="EF65" s="151" t="s">
        <v>1017</v>
      </c>
      <c r="EG65" s="151"/>
      <c r="EH65" s="248" t="str">
        <f t="shared" si="2"/>
        <v/>
      </c>
      <c r="EI65" s="228">
        <f>【お客さま入力用】申込フォーム!P74</f>
        <v>0</v>
      </c>
      <c r="EJ65" s="151"/>
      <c r="EK65" s="151"/>
      <c r="EL65" s="151"/>
      <c r="EM65" s="151"/>
      <c r="EN65" s="151"/>
      <c r="EO65" s="151"/>
      <c r="EP65" s="151"/>
      <c r="EQ65" s="228">
        <f>IF(【お客さま入力用】申込フォーム!AE74="口座振替","口振",【お客さま入力用】申込フォーム!AE74)</f>
        <v>0</v>
      </c>
      <c r="ER65" s="228" t="str">
        <f>IF($EQ65&lt;&gt;"口振","",【お客さま入力用】申込フォーム!AF74)</f>
        <v/>
      </c>
      <c r="ES65" s="228" t="str">
        <f>IF($EQ65&lt;&gt;"口振","",【お客さま入力用】申込フォーム!AG74)</f>
        <v/>
      </c>
      <c r="ET65" s="228" t="str">
        <f>IF($EQ65&lt;&gt;"口振","",【お客さま入力用】申込フォーム!AH74)</f>
        <v/>
      </c>
      <c r="EU65" s="228" t="str">
        <f>IF($EQ65&lt;&gt;"口振","",【お客さま入力用】申込フォーム!AI74)</f>
        <v/>
      </c>
      <c r="EV65" s="151"/>
      <c r="EW65" s="151"/>
      <c r="EX65" s="249"/>
      <c r="EY65" s="151"/>
      <c r="EZ65" s="151"/>
      <c r="FA65" s="151" t="s">
        <v>821</v>
      </c>
      <c r="FB65" s="151"/>
      <c r="FC65" s="151"/>
      <c r="FD65" s="228" t="str">
        <f t="shared" si="3"/>
        <v/>
      </c>
      <c r="FE65" s="228" t="str">
        <f t="shared" si="4"/>
        <v/>
      </c>
      <c r="FF65" s="228" t="str">
        <f t="shared" si="7"/>
        <v/>
      </c>
      <c r="FG65" s="228" t="str">
        <f t="shared" si="0"/>
        <v/>
      </c>
      <c r="FH65" s="243" t="s">
        <v>1228</v>
      </c>
      <c r="FI65" s="250" t="s">
        <v>1228</v>
      </c>
      <c r="FJ65" s="250" t="s">
        <v>1228</v>
      </c>
      <c r="FK65" s="250" t="s">
        <v>1228</v>
      </c>
      <c r="FL65" s="250" t="s">
        <v>1228</v>
      </c>
      <c r="FM65" s="250" t="s">
        <v>1228</v>
      </c>
      <c r="FN65" s="250" t="s">
        <v>1228</v>
      </c>
      <c r="FO65" s="251">
        <f t="shared" si="5"/>
        <v>0</v>
      </c>
      <c r="FP65" s="250" t="s">
        <v>1228</v>
      </c>
      <c r="FQ65" s="228"/>
      <c r="FR65" s="34"/>
    </row>
    <row r="66" spans="1:174">
      <c r="A66" s="243" t="s">
        <v>1086</v>
      </c>
      <c r="B66" s="243"/>
      <c r="C66" s="243"/>
      <c r="D66" s="244"/>
      <c r="E66" s="245">
        <f t="shared" si="6"/>
        <v>0</v>
      </c>
      <c r="F66" s="246">
        <f>【お客さま入力用】申込フォーム!$D$6</f>
        <v>0</v>
      </c>
      <c r="G66" s="228">
        <f>【お客さま入力用】申込フォーム!H75</f>
        <v>0</v>
      </c>
      <c r="H66" s="151" t="s">
        <v>1029</v>
      </c>
      <c r="I66" s="298">
        <f>【お客さま入力用】申込フォーム!O75</f>
        <v>0</v>
      </c>
      <c r="J66" s="228">
        <f>【お客さま入力用】申込フォーム!AO75</f>
        <v>0</v>
      </c>
      <c r="K66" s="151"/>
      <c r="L66" s="243"/>
      <c r="M66" s="243"/>
      <c r="N66" s="243"/>
      <c r="O66" s="243" t="s">
        <v>823</v>
      </c>
      <c r="P66" s="243" t="s">
        <v>1032</v>
      </c>
      <c r="Q66" s="243" t="s">
        <v>824</v>
      </c>
      <c r="R66" s="243"/>
      <c r="S66" s="243" t="s">
        <v>825</v>
      </c>
      <c r="T66" s="243" t="s">
        <v>825</v>
      </c>
      <c r="U66" s="243" t="s">
        <v>826</v>
      </c>
      <c r="V66" s="243" t="s">
        <v>827</v>
      </c>
      <c r="W66" s="151"/>
      <c r="X66" s="151" t="s">
        <v>1033</v>
      </c>
      <c r="Y66" s="151"/>
      <c r="Z66" s="151"/>
      <c r="AA66" s="151"/>
      <c r="AB66" s="151"/>
      <c r="AC66" s="151"/>
      <c r="AD66" s="151"/>
      <c r="AE66" s="151" t="s">
        <v>824</v>
      </c>
      <c r="AF66" s="228">
        <f>【お客さま入力用】申込フォーム!F75</f>
        <v>0</v>
      </c>
      <c r="AG66" s="228">
        <f>【お客さま入力用】申込フォーム!E75</f>
        <v>0</v>
      </c>
      <c r="AH66" s="151"/>
      <c r="AI66" s="151"/>
      <c r="AJ66" s="151"/>
      <c r="AK66" s="151"/>
      <c r="AL66" s="151"/>
      <c r="AM66" s="253">
        <f>【お客さま入力用】申込フォーム!J75</f>
        <v>0</v>
      </c>
      <c r="AN66" s="253">
        <f>【お客さま入力用】申込フォーム!K75</f>
        <v>0</v>
      </c>
      <c r="AO66" s="253">
        <f>【お客さま入力用】申込フォーム!L75</f>
        <v>0</v>
      </c>
      <c r="AP66" s="253">
        <f>【お客さま入力用】申込フォーム!AB75</f>
        <v>0</v>
      </c>
      <c r="AQ66" s="253">
        <f>【お客さま入力用】申込フォーム!AC75</f>
        <v>0</v>
      </c>
      <c r="AR66" s="253">
        <f>【お客さま入力用】申込フォーム!AD75</f>
        <v>0</v>
      </c>
      <c r="AS66" s="151"/>
      <c r="AT66" s="253">
        <f>【お客さま入力用】申込フォーム!C75</f>
        <v>0</v>
      </c>
      <c r="AU66" s="151" t="s">
        <v>828</v>
      </c>
      <c r="AV66" s="151" t="s">
        <v>1016</v>
      </c>
      <c r="AW66" s="151"/>
      <c r="AX66" s="151"/>
      <c r="AY66" s="151"/>
      <c r="AZ66" s="151"/>
      <c r="BA66" s="151"/>
      <c r="BB66" s="151"/>
      <c r="BC66" s="151"/>
      <c r="BD66" s="151"/>
      <c r="BE66" s="151"/>
      <c r="BF66" s="228">
        <f>【お客さま入力用】申込フォーム!X75</f>
        <v>0</v>
      </c>
      <c r="BG66" s="228">
        <f>【お客さま入力用】申込フォーム!W75</f>
        <v>0</v>
      </c>
      <c r="BH66" s="151"/>
      <c r="BI66" s="151"/>
      <c r="BJ66" s="253">
        <f>【お客さま入力用】申込フォーム!Y75</f>
        <v>0</v>
      </c>
      <c r="BK66" s="228">
        <f>【お客さま入力用】申込フォーム!AA75</f>
        <v>0</v>
      </c>
      <c r="BL66" s="228">
        <f>【お客さま入力用】申込フォーム!Z75</f>
        <v>0</v>
      </c>
      <c r="BM66" s="151"/>
      <c r="BN66" s="151"/>
      <c r="BO66" s="151"/>
      <c r="BP66" s="151"/>
      <c r="BQ66" s="151"/>
      <c r="BR66" s="151"/>
      <c r="BS66" s="151"/>
      <c r="BT66" s="151"/>
      <c r="BU66" s="151"/>
      <c r="BV66" s="151"/>
      <c r="BW66" s="151"/>
      <c r="BX66" s="151"/>
      <c r="BY66" s="151"/>
      <c r="BZ66" s="151"/>
      <c r="CA66" s="151"/>
      <c r="CB66" s="151"/>
      <c r="CC66" s="151"/>
      <c r="CD66" s="151"/>
      <c r="CE66" s="151"/>
      <c r="CF66" s="151"/>
      <c r="CG66" s="151"/>
      <c r="CH66" s="151"/>
      <c r="CI66" s="151"/>
      <c r="CJ66" s="151"/>
      <c r="CK66" s="151"/>
      <c r="CL66" s="151"/>
      <c r="CM66" s="151"/>
      <c r="CN66" s="151"/>
      <c r="CO66" s="151"/>
      <c r="CP66" s="151"/>
      <c r="CQ66" s="228" t="str">
        <f>IF(【お客さま入力用】申込フォーム!N75="","",VLOOKUP(【お客さま入力用】申込フォーム!N75,'業種コード表（高圧以上）'!$C$3:$D$72,2))</f>
        <v/>
      </c>
      <c r="CR66" s="247" t="s">
        <v>1228</v>
      </c>
      <c r="CS66" s="151"/>
      <c r="CT66" s="151"/>
      <c r="CU66" s="151"/>
      <c r="CV66" s="151"/>
      <c r="CW66" s="151"/>
      <c r="CX66" s="151"/>
      <c r="CY66" s="151"/>
      <c r="CZ66" s="151"/>
      <c r="DA66" s="151"/>
      <c r="DB66" s="151"/>
      <c r="DC66" s="151"/>
      <c r="DD66" s="151" t="s">
        <v>824</v>
      </c>
      <c r="DE66" s="151"/>
      <c r="DF66" s="151" t="s">
        <v>823</v>
      </c>
      <c r="DG66" s="151"/>
      <c r="DH66" s="151"/>
      <c r="DI66" s="151"/>
      <c r="DJ66" s="151"/>
      <c r="DK66" s="151"/>
      <c r="DL66" s="151"/>
      <c r="DM66" s="151"/>
      <c r="DN66" s="151"/>
      <c r="DO66" s="151"/>
      <c r="DP66" s="151"/>
      <c r="DQ66" s="253">
        <f>【お客さま入力用】申込フォーム!G75</f>
        <v>0</v>
      </c>
      <c r="DR66" s="151"/>
      <c r="DS66" s="228">
        <f>【お客さま入力用】申込フォーム!H75</f>
        <v>0</v>
      </c>
      <c r="DT66" s="151"/>
      <c r="DU66" s="151"/>
      <c r="DV66" s="151"/>
      <c r="DW66" s="151"/>
      <c r="DX66" s="151" t="s">
        <v>823</v>
      </c>
      <c r="DY66" s="151" t="s">
        <v>823</v>
      </c>
      <c r="DZ66" s="151"/>
      <c r="EA66" s="151"/>
      <c r="EB66" s="151"/>
      <c r="EC66" s="151" t="s">
        <v>1016</v>
      </c>
      <c r="ED66" s="151"/>
      <c r="EE66" s="228" t="str">
        <f t="shared" si="1"/>
        <v>ZH</v>
      </c>
      <c r="EF66" s="151" t="s">
        <v>1017</v>
      </c>
      <c r="EG66" s="151"/>
      <c r="EH66" s="248" t="str">
        <f t="shared" si="2"/>
        <v/>
      </c>
      <c r="EI66" s="228">
        <f>【お客さま入力用】申込フォーム!P75</f>
        <v>0</v>
      </c>
      <c r="EJ66" s="151"/>
      <c r="EK66" s="151"/>
      <c r="EL66" s="151"/>
      <c r="EM66" s="151"/>
      <c r="EN66" s="151"/>
      <c r="EO66" s="151"/>
      <c r="EP66" s="151"/>
      <c r="EQ66" s="228">
        <f>IF(【お客さま入力用】申込フォーム!AE75="口座振替","口振",【お客さま入力用】申込フォーム!AE75)</f>
        <v>0</v>
      </c>
      <c r="ER66" s="228" t="str">
        <f>IF($EQ66&lt;&gt;"口振","",【お客さま入力用】申込フォーム!AF75)</f>
        <v/>
      </c>
      <c r="ES66" s="228" t="str">
        <f>IF($EQ66&lt;&gt;"口振","",【お客さま入力用】申込フォーム!AG75)</f>
        <v/>
      </c>
      <c r="ET66" s="228" t="str">
        <f>IF($EQ66&lt;&gt;"口振","",【お客さま入力用】申込フォーム!AH75)</f>
        <v/>
      </c>
      <c r="EU66" s="228" t="str">
        <f>IF($EQ66&lt;&gt;"口振","",【お客さま入力用】申込フォーム!AI75)</f>
        <v/>
      </c>
      <c r="EV66" s="151"/>
      <c r="EW66" s="151"/>
      <c r="EX66" s="249"/>
      <c r="EY66" s="151"/>
      <c r="EZ66" s="151"/>
      <c r="FA66" s="151" t="s">
        <v>821</v>
      </c>
      <c r="FB66" s="151"/>
      <c r="FC66" s="151"/>
      <c r="FD66" s="228" t="str">
        <f t="shared" si="3"/>
        <v/>
      </c>
      <c r="FE66" s="228" t="str">
        <f t="shared" si="4"/>
        <v/>
      </c>
      <c r="FF66" s="228" t="str">
        <f t="shared" si="7"/>
        <v/>
      </c>
      <c r="FG66" s="228" t="str">
        <f t="shared" si="0"/>
        <v/>
      </c>
      <c r="FH66" s="243" t="s">
        <v>1228</v>
      </c>
      <c r="FI66" s="250" t="s">
        <v>1228</v>
      </c>
      <c r="FJ66" s="250" t="s">
        <v>1228</v>
      </c>
      <c r="FK66" s="250" t="s">
        <v>1228</v>
      </c>
      <c r="FL66" s="250" t="s">
        <v>1228</v>
      </c>
      <c r="FM66" s="250" t="s">
        <v>1228</v>
      </c>
      <c r="FN66" s="250" t="s">
        <v>1228</v>
      </c>
      <c r="FO66" s="251">
        <f t="shared" si="5"/>
        <v>0</v>
      </c>
      <c r="FP66" s="250" t="s">
        <v>1228</v>
      </c>
      <c r="FQ66" s="228"/>
      <c r="FR66" s="34"/>
    </row>
    <row r="67" spans="1:174">
      <c r="A67" s="243" t="s">
        <v>1087</v>
      </c>
      <c r="B67" s="243"/>
      <c r="C67" s="243"/>
      <c r="D67" s="244"/>
      <c r="E67" s="245">
        <f t="shared" si="6"/>
        <v>0</v>
      </c>
      <c r="F67" s="246">
        <f>【お客さま入力用】申込フォーム!$D$6</f>
        <v>0</v>
      </c>
      <c r="G67" s="228">
        <f>【お客さま入力用】申込フォーム!H76</f>
        <v>0</v>
      </c>
      <c r="H67" s="151" t="s">
        <v>1029</v>
      </c>
      <c r="I67" s="298">
        <f>【お客さま入力用】申込フォーム!O76</f>
        <v>0</v>
      </c>
      <c r="J67" s="228">
        <f>【お客さま入力用】申込フォーム!AO76</f>
        <v>0</v>
      </c>
      <c r="K67" s="151"/>
      <c r="L67" s="243"/>
      <c r="M67" s="243"/>
      <c r="N67" s="243"/>
      <c r="O67" s="243" t="s">
        <v>823</v>
      </c>
      <c r="P67" s="243" t="s">
        <v>1032</v>
      </c>
      <c r="Q67" s="243" t="s">
        <v>824</v>
      </c>
      <c r="R67" s="243"/>
      <c r="S67" s="243" t="s">
        <v>825</v>
      </c>
      <c r="T67" s="243" t="s">
        <v>825</v>
      </c>
      <c r="U67" s="243" t="s">
        <v>826</v>
      </c>
      <c r="V67" s="243" t="s">
        <v>827</v>
      </c>
      <c r="W67" s="151"/>
      <c r="X67" s="151" t="s">
        <v>1033</v>
      </c>
      <c r="Y67" s="151"/>
      <c r="Z67" s="151"/>
      <c r="AA67" s="151"/>
      <c r="AB67" s="151"/>
      <c r="AC67" s="151"/>
      <c r="AD67" s="151"/>
      <c r="AE67" s="151" t="s">
        <v>824</v>
      </c>
      <c r="AF67" s="228">
        <f>【お客さま入力用】申込フォーム!F76</f>
        <v>0</v>
      </c>
      <c r="AG67" s="228">
        <f>【お客さま入力用】申込フォーム!E76</f>
        <v>0</v>
      </c>
      <c r="AH67" s="151"/>
      <c r="AI67" s="151"/>
      <c r="AJ67" s="151"/>
      <c r="AK67" s="151"/>
      <c r="AL67" s="151"/>
      <c r="AM67" s="253">
        <f>【お客さま入力用】申込フォーム!J76</f>
        <v>0</v>
      </c>
      <c r="AN67" s="253">
        <f>【お客さま入力用】申込フォーム!K76</f>
        <v>0</v>
      </c>
      <c r="AO67" s="253">
        <f>【お客さま入力用】申込フォーム!L76</f>
        <v>0</v>
      </c>
      <c r="AP67" s="253">
        <f>【お客さま入力用】申込フォーム!AB76</f>
        <v>0</v>
      </c>
      <c r="AQ67" s="253">
        <f>【お客さま入力用】申込フォーム!AC76</f>
        <v>0</v>
      </c>
      <c r="AR67" s="253">
        <f>【お客さま入力用】申込フォーム!AD76</f>
        <v>0</v>
      </c>
      <c r="AS67" s="151"/>
      <c r="AT67" s="253">
        <f>【お客さま入力用】申込フォーム!C76</f>
        <v>0</v>
      </c>
      <c r="AU67" s="151" t="s">
        <v>828</v>
      </c>
      <c r="AV67" s="151" t="s">
        <v>1016</v>
      </c>
      <c r="AW67" s="151"/>
      <c r="AX67" s="151"/>
      <c r="AY67" s="151"/>
      <c r="AZ67" s="151"/>
      <c r="BA67" s="151"/>
      <c r="BB67" s="151"/>
      <c r="BC67" s="151"/>
      <c r="BD67" s="151"/>
      <c r="BE67" s="151"/>
      <c r="BF67" s="228">
        <f>【お客さま入力用】申込フォーム!X76</f>
        <v>0</v>
      </c>
      <c r="BG67" s="228">
        <f>【お客さま入力用】申込フォーム!W76</f>
        <v>0</v>
      </c>
      <c r="BH67" s="151"/>
      <c r="BI67" s="151"/>
      <c r="BJ67" s="253">
        <f>【お客さま入力用】申込フォーム!Y76</f>
        <v>0</v>
      </c>
      <c r="BK67" s="228">
        <f>【お客さま入力用】申込フォーム!AA76</f>
        <v>0</v>
      </c>
      <c r="BL67" s="228">
        <f>【お客さま入力用】申込フォーム!Z76</f>
        <v>0</v>
      </c>
      <c r="BM67" s="151"/>
      <c r="BN67" s="151"/>
      <c r="BO67" s="151"/>
      <c r="BP67" s="151"/>
      <c r="BQ67" s="151"/>
      <c r="BR67" s="151"/>
      <c r="BS67" s="151"/>
      <c r="BT67" s="151"/>
      <c r="BU67" s="151"/>
      <c r="BV67" s="151"/>
      <c r="BW67" s="151"/>
      <c r="BX67" s="151"/>
      <c r="BY67" s="151"/>
      <c r="BZ67" s="151"/>
      <c r="CA67" s="151"/>
      <c r="CB67" s="151"/>
      <c r="CC67" s="151"/>
      <c r="CD67" s="151"/>
      <c r="CE67" s="151"/>
      <c r="CF67" s="151"/>
      <c r="CG67" s="151"/>
      <c r="CH67" s="151"/>
      <c r="CI67" s="151"/>
      <c r="CJ67" s="151"/>
      <c r="CK67" s="151"/>
      <c r="CL67" s="151"/>
      <c r="CM67" s="151"/>
      <c r="CN67" s="151"/>
      <c r="CO67" s="151"/>
      <c r="CP67" s="151"/>
      <c r="CQ67" s="228" t="str">
        <f>IF(【お客さま入力用】申込フォーム!N76="","",VLOOKUP(【お客さま入力用】申込フォーム!N76,'業種コード表（高圧以上）'!$C$3:$D$72,2))</f>
        <v/>
      </c>
      <c r="CR67" s="247" t="s">
        <v>1228</v>
      </c>
      <c r="CS67" s="151"/>
      <c r="CT67" s="151"/>
      <c r="CU67" s="151"/>
      <c r="CV67" s="151"/>
      <c r="CW67" s="151"/>
      <c r="CX67" s="151"/>
      <c r="CY67" s="151"/>
      <c r="CZ67" s="151"/>
      <c r="DA67" s="151"/>
      <c r="DB67" s="151"/>
      <c r="DC67" s="151"/>
      <c r="DD67" s="151" t="s">
        <v>824</v>
      </c>
      <c r="DE67" s="151"/>
      <c r="DF67" s="151" t="s">
        <v>823</v>
      </c>
      <c r="DG67" s="151"/>
      <c r="DH67" s="151"/>
      <c r="DI67" s="151"/>
      <c r="DJ67" s="151"/>
      <c r="DK67" s="151"/>
      <c r="DL67" s="151"/>
      <c r="DM67" s="151"/>
      <c r="DN67" s="151"/>
      <c r="DO67" s="151"/>
      <c r="DP67" s="151"/>
      <c r="DQ67" s="253">
        <f>【お客さま入力用】申込フォーム!G76</f>
        <v>0</v>
      </c>
      <c r="DR67" s="151"/>
      <c r="DS67" s="228">
        <f>【お客さま入力用】申込フォーム!H76</f>
        <v>0</v>
      </c>
      <c r="DT67" s="151"/>
      <c r="DU67" s="151"/>
      <c r="DV67" s="151"/>
      <c r="DW67" s="151"/>
      <c r="DX67" s="151" t="s">
        <v>823</v>
      </c>
      <c r="DY67" s="151" t="s">
        <v>823</v>
      </c>
      <c r="DZ67" s="151"/>
      <c r="EA67" s="151"/>
      <c r="EB67" s="151"/>
      <c r="EC67" s="151" t="s">
        <v>1016</v>
      </c>
      <c r="ED67" s="151"/>
      <c r="EE67" s="228" t="str">
        <f t="shared" si="1"/>
        <v>ZH</v>
      </c>
      <c r="EF67" s="151" t="s">
        <v>1017</v>
      </c>
      <c r="EG67" s="151"/>
      <c r="EH67" s="248" t="str">
        <f t="shared" si="2"/>
        <v/>
      </c>
      <c r="EI67" s="228">
        <f>【お客さま入力用】申込フォーム!P76</f>
        <v>0</v>
      </c>
      <c r="EJ67" s="151"/>
      <c r="EK67" s="151"/>
      <c r="EL67" s="151"/>
      <c r="EM67" s="151"/>
      <c r="EN67" s="151"/>
      <c r="EO67" s="151"/>
      <c r="EP67" s="151"/>
      <c r="EQ67" s="228">
        <f>IF(【お客さま入力用】申込フォーム!AE76="口座振替","口振",【お客さま入力用】申込フォーム!AE76)</f>
        <v>0</v>
      </c>
      <c r="ER67" s="228" t="str">
        <f>IF($EQ67&lt;&gt;"口振","",【お客さま入力用】申込フォーム!AF76)</f>
        <v/>
      </c>
      <c r="ES67" s="228" t="str">
        <f>IF($EQ67&lt;&gt;"口振","",【お客さま入力用】申込フォーム!AG76)</f>
        <v/>
      </c>
      <c r="ET67" s="228" t="str">
        <f>IF($EQ67&lt;&gt;"口振","",【お客さま入力用】申込フォーム!AH76)</f>
        <v/>
      </c>
      <c r="EU67" s="228" t="str">
        <f>IF($EQ67&lt;&gt;"口振","",【お客さま入力用】申込フォーム!AI76)</f>
        <v/>
      </c>
      <c r="EV67" s="151"/>
      <c r="EW67" s="151"/>
      <c r="EX67" s="249"/>
      <c r="EY67" s="151"/>
      <c r="EZ67" s="151"/>
      <c r="FA67" s="151" t="s">
        <v>821</v>
      </c>
      <c r="FB67" s="151"/>
      <c r="FC67" s="151"/>
      <c r="FD67" s="228" t="str">
        <f t="shared" si="3"/>
        <v/>
      </c>
      <c r="FE67" s="228" t="str">
        <f t="shared" si="4"/>
        <v/>
      </c>
      <c r="FF67" s="228" t="str">
        <f t="shared" si="7"/>
        <v/>
      </c>
      <c r="FG67" s="228" t="str">
        <f t="shared" si="0"/>
        <v/>
      </c>
      <c r="FH67" s="243" t="s">
        <v>1228</v>
      </c>
      <c r="FI67" s="250" t="s">
        <v>1228</v>
      </c>
      <c r="FJ67" s="250" t="s">
        <v>1228</v>
      </c>
      <c r="FK67" s="250" t="s">
        <v>1228</v>
      </c>
      <c r="FL67" s="250" t="s">
        <v>1228</v>
      </c>
      <c r="FM67" s="250" t="s">
        <v>1228</v>
      </c>
      <c r="FN67" s="250" t="s">
        <v>1228</v>
      </c>
      <c r="FO67" s="251">
        <f t="shared" si="5"/>
        <v>0</v>
      </c>
      <c r="FP67" s="250" t="s">
        <v>1228</v>
      </c>
      <c r="FQ67" s="228"/>
      <c r="FR67" s="34"/>
    </row>
    <row r="68" spans="1:174">
      <c r="A68" s="243" t="s">
        <v>1088</v>
      </c>
      <c r="B68" s="243"/>
      <c r="C68" s="243"/>
      <c r="D68" s="244"/>
      <c r="E68" s="245">
        <f t="shared" si="6"/>
        <v>0</v>
      </c>
      <c r="F68" s="246">
        <f>【お客さま入力用】申込フォーム!$D$6</f>
        <v>0</v>
      </c>
      <c r="G68" s="228">
        <f>【お客さま入力用】申込フォーム!H77</f>
        <v>0</v>
      </c>
      <c r="H68" s="151" t="s">
        <v>1029</v>
      </c>
      <c r="I68" s="298">
        <f>【お客さま入力用】申込フォーム!O77</f>
        <v>0</v>
      </c>
      <c r="J68" s="228">
        <f>【お客さま入力用】申込フォーム!AO77</f>
        <v>0</v>
      </c>
      <c r="K68" s="151"/>
      <c r="L68" s="243"/>
      <c r="M68" s="243"/>
      <c r="N68" s="243"/>
      <c r="O68" s="243" t="s">
        <v>823</v>
      </c>
      <c r="P68" s="243" t="s">
        <v>1032</v>
      </c>
      <c r="Q68" s="243" t="s">
        <v>824</v>
      </c>
      <c r="R68" s="243"/>
      <c r="S68" s="243" t="s">
        <v>825</v>
      </c>
      <c r="T68" s="243" t="s">
        <v>825</v>
      </c>
      <c r="U68" s="243" t="s">
        <v>826</v>
      </c>
      <c r="V68" s="243" t="s">
        <v>827</v>
      </c>
      <c r="W68" s="151"/>
      <c r="X68" s="151" t="s">
        <v>1033</v>
      </c>
      <c r="Y68" s="151"/>
      <c r="Z68" s="151"/>
      <c r="AA68" s="151"/>
      <c r="AB68" s="151"/>
      <c r="AC68" s="151"/>
      <c r="AD68" s="151"/>
      <c r="AE68" s="151" t="s">
        <v>824</v>
      </c>
      <c r="AF68" s="228">
        <f>【お客さま入力用】申込フォーム!F77</f>
        <v>0</v>
      </c>
      <c r="AG68" s="228">
        <f>【お客さま入力用】申込フォーム!E77</f>
        <v>0</v>
      </c>
      <c r="AH68" s="151"/>
      <c r="AI68" s="151"/>
      <c r="AJ68" s="151"/>
      <c r="AK68" s="151"/>
      <c r="AL68" s="151"/>
      <c r="AM68" s="253">
        <f>【お客さま入力用】申込フォーム!J77</f>
        <v>0</v>
      </c>
      <c r="AN68" s="253">
        <f>【お客さま入力用】申込フォーム!K77</f>
        <v>0</v>
      </c>
      <c r="AO68" s="253">
        <f>【お客さま入力用】申込フォーム!L77</f>
        <v>0</v>
      </c>
      <c r="AP68" s="253">
        <f>【お客さま入力用】申込フォーム!AB77</f>
        <v>0</v>
      </c>
      <c r="AQ68" s="253">
        <f>【お客さま入力用】申込フォーム!AC77</f>
        <v>0</v>
      </c>
      <c r="AR68" s="253">
        <f>【お客さま入力用】申込フォーム!AD77</f>
        <v>0</v>
      </c>
      <c r="AS68" s="151"/>
      <c r="AT68" s="253">
        <f>【お客さま入力用】申込フォーム!C77</f>
        <v>0</v>
      </c>
      <c r="AU68" s="151" t="s">
        <v>828</v>
      </c>
      <c r="AV68" s="151" t="s">
        <v>1016</v>
      </c>
      <c r="AW68" s="151"/>
      <c r="AX68" s="151"/>
      <c r="AY68" s="151"/>
      <c r="AZ68" s="151"/>
      <c r="BA68" s="151"/>
      <c r="BB68" s="151"/>
      <c r="BC68" s="151"/>
      <c r="BD68" s="151"/>
      <c r="BE68" s="151"/>
      <c r="BF68" s="228">
        <f>【お客さま入力用】申込フォーム!X77</f>
        <v>0</v>
      </c>
      <c r="BG68" s="228">
        <f>【お客さま入力用】申込フォーム!W77</f>
        <v>0</v>
      </c>
      <c r="BH68" s="151"/>
      <c r="BI68" s="151"/>
      <c r="BJ68" s="253">
        <f>【お客さま入力用】申込フォーム!Y77</f>
        <v>0</v>
      </c>
      <c r="BK68" s="228">
        <f>【お客さま入力用】申込フォーム!AA77</f>
        <v>0</v>
      </c>
      <c r="BL68" s="228">
        <f>【お客さま入力用】申込フォーム!Z77</f>
        <v>0</v>
      </c>
      <c r="BM68" s="151"/>
      <c r="BN68" s="151"/>
      <c r="BO68" s="151"/>
      <c r="BP68" s="151"/>
      <c r="BQ68" s="151"/>
      <c r="BR68" s="151"/>
      <c r="BS68" s="151"/>
      <c r="BT68" s="151"/>
      <c r="BU68" s="151"/>
      <c r="BV68" s="151"/>
      <c r="BW68" s="151"/>
      <c r="BX68" s="151"/>
      <c r="BY68" s="151"/>
      <c r="BZ68" s="151"/>
      <c r="CA68" s="151"/>
      <c r="CB68" s="151"/>
      <c r="CC68" s="151"/>
      <c r="CD68" s="151"/>
      <c r="CE68" s="151"/>
      <c r="CF68" s="151"/>
      <c r="CG68" s="151"/>
      <c r="CH68" s="151"/>
      <c r="CI68" s="151"/>
      <c r="CJ68" s="151"/>
      <c r="CK68" s="151"/>
      <c r="CL68" s="151"/>
      <c r="CM68" s="151"/>
      <c r="CN68" s="151"/>
      <c r="CO68" s="151"/>
      <c r="CP68" s="151"/>
      <c r="CQ68" s="228" t="str">
        <f>IF(【お客さま入力用】申込フォーム!N77="","",VLOOKUP(【お客さま入力用】申込フォーム!N77,'業種コード表（高圧以上）'!$C$3:$D$72,2))</f>
        <v/>
      </c>
      <c r="CR68" s="247" t="s">
        <v>1228</v>
      </c>
      <c r="CS68" s="151"/>
      <c r="CT68" s="151"/>
      <c r="CU68" s="151"/>
      <c r="CV68" s="151"/>
      <c r="CW68" s="151"/>
      <c r="CX68" s="151"/>
      <c r="CY68" s="151"/>
      <c r="CZ68" s="151"/>
      <c r="DA68" s="151"/>
      <c r="DB68" s="151"/>
      <c r="DC68" s="151"/>
      <c r="DD68" s="151" t="s">
        <v>824</v>
      </c>
      <c r="DE68" s="151"/>
      <c r="DF68" s="151" t="s">
        <v>823</v>
      </c>
      <c r="DG68" s="151"/>
      <c r="DH68" s="151"/>
      <c r="DI68" s="151"/>
      <c r="DJ68" s="151"/>
      <c r="DK68" s="151"/>
      <c r="DL68" s="151"/>
      <c r="DM68" s="151"/>
      <c r="DN68" s="151"/>
      <c r="DO68" s="151"/>
      <c r="DP68" s="151"/>
      <c r="DQ68" s="253">
        <f>【お客さま入力用】申込フォーム!G77</f>
        <v>0</v>
      </c>
      <c r="DR68" s="151"/>
      <c r="DS68" s="228">
        <f>【お客さま入力用】申込フォーム!H77</f>
        <v>0</v>
      </c>
      <c r="DT68" s="151"/>
      <c r="DU68" s="151"/>
      <c r="DV68" s="151"/>
      <c r="DW68" s="151"/>
      <c r="DX68" s="151" t="s">
        <v>823</v>
      </c>
      <c r="DY68" s="151" t="s">
        <v>823</v>
      </c>
      <c r="DZ68" s="151"/>
      <c r="EA68" s="151"/>
      <c r="EB68" s="151"/>
      <c r="EC68" s="151" t="s">
        <v>1016</v>
      </c>
      <c r="ED68" s="151"/>
      <c r="EE68" s="228" t="str">
        <f t="shared" si="1"/>
        <v>ZH</v>
      </c>
      <c r="EF68" s="151" t="s">
        <v>1017</v>
      </c>
      <c r="EG68" s="151"/>
      <c r="EH68" s="248" t="str">
        <f t="shared" si="2"/>
        <v/>
      </c>
      <c r="EI68" s="228">
        <f>【お客さま入力用】申込フォーム!P77</f>
        <v>0</v>
      </c>
      <c r="EJ68" s="151"/>
      <c r="EK68" s="151"/>
      <c r="EL68" s="151"/>
      <c r="EM68" s="151"/>
      <c r="EN68" s="151"/>
      <c r="EO68" s="151"/>
      <c r="EP68" s="151"/>
      <c r="EQ68" s="228">
        <f>IF(【お客さま入力用】申込フォーム!AE77="口座振替","口振",【お客さま入力用】申込フォーム!AE77)</f>
        <v>0</v>
      </c>
      <c r="ER68" s="228" t="str">
        <f>IF($EQ68&lt;&gt;"口振","",【お客さま入力用】申込フォーム!AF77)</f>
        <v/>
      </c>
      <c r="ES68" s="228" t="str">
        <f>IF($EQ68&lt;&gt;"口振","",【お客さま入力用】申込フォーム!AG77)</f>
        <v/>
      </c>
      <c r="ET68" s="228" t="str">
        <f>IF($EQ68&lt;&gt;"口振","",【お客さま入力用】申込フォーム!AH77)</f>
        <v/>
      </c>
      <c r="EU68" s="228" t="str">
        <f>IF($EQ68&lt;&gt;"口振","",【お客さま入力用】申込フォーム!AI77)</f>
        <v/>
      </c>
      <c r="EV68" s="151"/>
      <c r="EW68" s="151"/>
      <c r="EX68" s="249"/>
      <c r="EY68" s="151"/>
      <c r="EZ68" s="151"/>
      <c r="FA68" s="151" t="s">
        <v>821</v>
      </c>
      <c r="FB68" s="151"/>
      <c r="FC68" s="151"/>
      <c r="FD68" s="228" t="str">
        <f t="shared" si="3"/>
        <v/>
      </c>
      <c r="FE68" s="228" t="str">
        <f t="shared" si="4"/>
        <v/>
      </c>
      <c r="FF68" s="228" t="str">
        <f t="shared" si="7"/>
        <v/>
      </c>
      <c r="FG68" s="228" t="str">
        <f t="shared" si="0"/>
        <v/>
      </c>
      <c r="FH68" s="243" t="s">
        <v>1228</v>
      </c>
      <c r="FI68" s="250" t="s">
        <v>1228</v>
      </c>
      <c r="FJ68" s="250" t="s">
        <v>1228</v>
      </c>
      <c r="FK68" s="250" t="s">
        <v>1228</v>
      </c>
      <c r="FL68" s="250" t="s">
        <v>1228</v>
      </c>
      <c r="FM68" s="250" t="s">
        <v>1228</v>
      </c>
      <c r="FN68" s="250" t="s">
        <v>1228</v>
      </c>
      <c r="FO68" s="251">
        <f t="shared" si="5"/>
        <v>0</v>
      </c>
      <c r="FP68" s="250" t="s">
        <v>1228</v>
      </c>
      <c r="FQ68" s="228"/>
      <c r="FR68" s="34"/>
    </row>
    <row r="69" spans="1:174">
      <c r="A69" s="243" t="s">
        <v>1089</v>
      </c>
      <c r="B69" s="243"/>
      <c r="C69" s="243"/>
      <c r="D69" s="244"/>
      <c r="E69" s="245">
        <f t="shared" si="6"/>
        <v>0</v>
      </c>
      <c r="F69" s="246">
        <f>【お客さま入力用】申込フォーム!$D$6</f>
        <v>0</v>
      </c>
      <c r="G69" s="228">
        <f>【お客さま入力用】申込フォーム!H78</f>
        <v>0</v>
      </c>
      <c r="H69" s="151" t="s">
        <v>1029</v>
      </c>
      <c r="I69" s="298">
        <f>【お客さま入力用】申込フォーム!O78</f>
        <v>0</v>
      </c>
      <c r="J69" s="228">
        <f>【お客さま入力用】申込フォーム!AO78</f>
        <v>0</v>
      </c>
      <c r="K69" s="151"/>
      <c r="L69" s="243"/>
      <c r="M69" s="243"/>
      <c r="N69" s="243"/>
      <c r="O69" s="243" t="s">
        <v>823</v>
      </c>
      <c r="P69" s="243" t="s">
        <v>1032</v>
      </c>
      <c r="Q69" s="243" t="s">
        <v>824</v>
      </c>
      <c r="R69" s="243"/>
      <c r="S69" s="243" t="s">
        <v>825</v>
      </c>
      <c r="T69" s="243" t="s">
        <v>825</v>
      </c>
      <c r="U69" s="243" t="s">
        <v>826</v>
      </c>
      <c r="V69" s="243" t="s">
        <v>827</v>
      </c>
      <c r="W69" s="151"/>
      <c r="X69" s="151" t="s">
        <v>1033</v>
      </c>
      <c r="Y69" s="151"/>
      <c r="Z69" s="151"/>
      <c r="AA69" s="151"/>
      <c r="AB69" s="151"/>
      <c r="AC69" s="151"/>
      <c r="AD69" s="151"/>
      <c r="AE69" s="151" t="s">
        <v>824</v>
      </c>
      <c r="AF69" s="228">
        <f>【お客さま入力用】申込フォーム!F78</f>
        <v>0</v>
      </c>
      <c r="AG69" s="228">
        <f>【お客さま入力用】申込フォーム!E78</f>
        <v>0</v>
      </c>
      <c r="AH69" s="151"/>
      <c r="AI69" s="151"/>
      <c r="AJ69" s="151"/>
      <c r="AK69" s="151"/>
      <c r="AL69" s="151"/>
      <c r="AM69" s="253">
        <f>【お客さま入力用】申込フォーム!J78</f>
        <v>0</v>
      </c>
      <c r="AN69" s="253">
        <f>【お客さま入力用】申込フォーム!K78</f>
        <v>0</v>
      </c>
      <c r="AO69" s="253">
        <f>【お客さま入力用】申込フォーム!L78</f>
        <v>0</v>
      </c>
      <c r="AP69" s="253">
        <f>【お客さま入力用】申込フォーム!AB78</f>
        <v>0</v>
      </c>
      <c r="AQ69" s="253">
        <f>【お客さま入力用】申込フォーム!AC78</f>
        <v>0</v>
      </c>
      <c r="AR69" s="253">
        <f>【お客さま入力用】申込フォーム!AD78</f>
        <v>0</v>
      </c>
      <c r="AS69" s="151"/>
      <c r="AT69" s="253">
        <f>【お客さま入力用】申込フォーム!C78</f>
        <v>0</v>
      </c>
      <c r="AU69" s="151" t="s">
        <v>828</v>
      </c>
      <c r="AV69" s="151" t="s">
        <v>1016</v>
      </c>
      <c r="AW69" s="151"/>
      <c r="AX69" s="151"/>
      <c r="AY69" s="151"/>
      <c r="AZ69" s="151"/>
      <c r="BA69" s="151"/>
      <c r="BB69" s="151"/>
      <c r="BC69" s="151"/>
      <c r="BD69" s="151"/>
      <c r="BE69" s="151"/>
      <c r="BF69" s="228">
        <f>【お客さま入力用】申込フォーム!X78</f>
        <v>0</v>
      </c>
      <c r="BG69" s="228">
        <f>【お客さま入力用】申込フォーム!W78</f>
        <v>0</v>
      </c>
      <c r="BH69" s="151"/>
      <c r="BI69" s="151"/>
      <c r="BJ69" s="253">
        <f>【お客さま入力用】申込フォーム!Y78</f>
        <v>0</v>
      </c>
      <c r="BK69" s="228">
        <f>【お客さま入力用】申込フォーム!AA78</f>
        <v>0</v>
      </c>
      <c r="BL69" s="228">
        <f>【お客さま入力用】申込フォーム!Z78</f>
        <v>0</v>
      </c>
      <c r="BM69" s="151"/>
      <c r="BN69" s="151"/>
      <c r="BO69" s="151"/>
      <c r="BP69" s="151"/>
      <c r="BQ69" s="151"/>
      <c r="BR69" s="151"/>
      <c r="BS69" s="151"/>
      <c r="BT69" s="151"/>
      <c r="BU69" s="151"/>
      <c r="BV69" s="151"/>
      <c r="BW69" s="151"/>
      <c r="BX69" s="151"/>
      <c r="BY69" s="151"/>
      <c r="BZ69" s="151"/>
      <c r="CA69" s="151"/>
      <c r="CB69" s="151"/>
      <c r="CC69" s="151"/>
      <c r="CD69" s="151"/>
      <c r="CE69" s="151"/>
      <c r="CF69" s="151"/>
      <c r="CG69" s="151"/>
      <c r="CH69" s="151"/>
      <c r="CI69" s="151"/>
      <c r="CJ69" s="151"/>
      <c r="CK69" s="151"/>
      <c r="CL69" s="151"/>
      <c r="CM69" s="151"/>
      <c r="CN69" s="151"/>
      <c r="CO69" s="151"/>
      <c r="CP69" s="151"/>
      <c r="CQ69" s="228" t="str">
        <f>IF(【お客さま入力用】申込フォーム!N78="","",VLOOKUP(【お客さま入力用】申込フォーム!N78,'業種コード表（高圧以上）'!$C$3:$D$72,2))</f>
        <v/>
      </c>
      <c r="CR69" s="247" t="s">
        <v>1228</v>
      </c>
      <c r="CS69" s="151"/>
      <c r="CT69" s="151"/>
      <c r="CU69" s="151"/>
      <c r="CV69" s="151"/>
      <c r="CW69" s="151"/>
      <c r="CX69" s="151"/>
      <c r="CY69" s="151"/>
      <c r="CZ69" s="151"/>
      <c r="DA69" s="151"/>
      <c r="DB69" s="151"/>
      <c r="DC69" s="151"/>
      <c r="DD69" s="151" t="s">
        <v>824</v>
      </c>
      <c r="DE69" s="151"/>
      <c r="DF69" s="151" t="s">
        <v>823</v>
      </c>
      <c r="DG69" s="151"/>
      <c r="DH69" s="151"/>
      <c r="DI69" s="151"/>
      <c r="DJ69" s="151"/>
      <c r="DK69" s="151"/>
      <c r="DL69" s="151"/>
      <c r="DM69" s="151"/>
      <c r="DN69" s="151"/>
      <c r="DO69" s="151"/>
      <c r="DP69" s="151"/>
      <c r="DQ69" s="253">
        <f>【お客さま入力用】申込フォーム!G78</f>
        <v>0</v>
      </c>
      <c r="DR69" s="151"/>
      <c r="DS69" s="228">
        <f>【お客さま入力用】申込フォーム!H78</f>
        <v>0</v>
      </c>
      <c r="DT69" s="151"/>
      <c r="DU69" s="151"/>
      <c r="DV69" s="151"/>
      <c r="DW69" s="151"/>
      <c r="DX69" s="151" t="s">
        <v>823</v>
      </c>
      <c r="DY69" s="151" t="s">
        <v>823</v>
      </c>
      <c r="DZ69" s="151"/>
      <c r="EA69" s="151"/>
      <c r="EB69" s="151"/>
      <c r="EC69" s="151" t="s">
        <v>1016</v>
      </c>
      <c r="ED69" s="151"/>
      <c r="EE69" s="228" t="str">
        <f t="shared" si="1"/>
        <v>ZH</v>
      </c>
      <c r="EF69" s="151" t="s">
        <v>1017</v>
      </c>
      <c r="EG69" s="151"/>
      <c r="EH69" s="248" t="str">
        <f t="shared" si="2"/>
        <v/>
      </c>
      <c r="EI69" s="228">
        <f>【お客さま入力用】申込フォーム!P78</f>
        <v>0</v>
      </c>
      <c r="EJ69" s="151"/>
      <c r="EK69" s="151"/>
      <c r="EL69" s="151"/>
      <c r="EM69" s="151"/>
      <c r="EN69" s="151"/>
      <c r="EO69" s="151"/>
      <c r="EP69" s="151"/>
      <c r="EQ69" s="228">
        <f>IF(【お客さま入力用】申込フォーム!AE78="口座振替","口振",【お客さま入力用】申込フォーム!AE78)</f>
        <v>0</v>
      </c>
      <c r="ER69" s="228" t="str">
        <f>IF($EQ69&lt;&gt;"口振","",【お客さま入力用】申込フォーム!AF78)</f>
        <v/>
      </c>
      <c r="ES69" s="228" t="str">
        <f>IF($EQ69&lt;&gt;"口振","",【お客さま入力用】申込フォーム!AG78)</f>
        <v/>
      </c>
      <c r="ET69" s="228" t="str">
        <f>IF($EQ69&lt;&gt;"口振","",【お客さま入力用】申込フォーム!AH78)</f>
        <v/>
      </c>
      <c r="EU69" s="228" t="str">
        <f>IF($EQ69&lt;&gt;"口振","",【お客さま入力用】申込フォーム!AI78)</f>
        <v/>
      </c>
      <c r="EV69" s="151"/>
      <c r="EW69" s="151"/>
      <c r="EX69" s="249"/>
      <c r="EY69" s="151"/>
      <c r="EZ69" s="151"/>
      <c r="FA69" s="151" t="s">
        <v>821</v>
      </c>
      <c r="FB69" s="151"/>
      <c r="FC69" s="151"/>
      <c r="FD69" s="228" t="str">
        <f t="shared" si="3"/>
        <v/>
      </c>
      <c r="FE69" s="228" t="str">
        <f t="shared" si="4"/>
        <v/>
      </c>
      <c r="FF69" s="228" t="str">
        <f t="shared" si="7"/>
        <v/>
      </c>
      <c r="FG69" s="228" t="str">
        <f t="shared" si="0"/>
        <v/>
      </c>
      <c r="FH69" s="243" t="s">
        <v>1228</v>
      </c>
      <c r="FI69" s="250" t="s">
        <v>1228</v>
      </c>
      <c r="FJ69" s="250" t="s">
        <v>1228</v>
      </c>
      <c r="FK69" s="250" t="s">
        <v>1228</v>
      </c>
      <c r="FL69" s="250" t="s">
        <v>1228</v>
      </c>
      <c r="FM69" s="250" t="s">
        <v>1228</v>
      </c>
      <c r="FN69" s="250" t="s">
        <v>1228</v>
      </c>
      <c r="FO69" s="251">
        <f t="shared" si="5"/>
        <v>0</v>
      </c>
      <c r="FP69" s="250" t="s">
        <v>1228</v>
      </c>
      <c r="FQ69" s="228"/>
      <c r="FR69" s="34"/>
    </row>
    <row r="70" spans="1:174">
      <c r="A70" s="243" t="s">
        <v>1090</v>
      </c>
      <c r="B70" s="243"/>
      <c r="C70" s="243"/>
      <c r="D70" s="244"/>
      <c r="E70" s="245">
        <f t="shared" si="6"/>
        <v>0</v>
      </c>
      <c r="F70" s="246">
        <f>【お客さま入力用】申込フォーム!$D$6</f>
        <v>0</v>
      </c>
      <c r="G70" s="228">
        <f>【お客さま入力用】申込フォーム!H79</f>
        <v>0</v>
      </c>
      <c r="H70" s="151" t="s">
        <v>1029</v>
      </c>
      <c r="I70" s="298">
        <f>【お客さま入力用】申込フォーム!O79</f>
        <v>0</v>
      </c>
      <c r="J70" s="228">
        <f>【お客さま入力用】申込フォーム!AO79</f>
        <v>0</v>
      </c>
      <c r="K70" s="151"/>
      <c r="L70" s="243"/>
      <c r="M70" s="243"/>
      <c r="N70" s="243"/>
      <c r="O70" s="243" t="s">
        <v>823</v>
      </c>
      <c r="P70" s="243" t="s">
        <v>1032</v>
      </c>
      <c r="Q70" s="243" t="s">
        <v>824</v>
      </c>
      <c r="R70" s="243"/>
      <c r="S70" s="243" t="s">
        <v>825</v>
      </c>
      <c r="T70" s="243" t="s">
        <v>825</v>
      </c>
      <c r="U70" s="243" t="s">
        <v>826</v>
      </c>
      <c r="V70" s="243" t="s">
        <v>827</v>
      </c>
      <c r="W70" s="151"/>
      <c r="X70" s="151" t="s">
        <v>1033</v>
      </c>
      <c r="Y70" s="151"/>
      <c r="Z70" s="151"/>
      <c r="AA70" s="151"/>
      <c r="AB70" s="151"/>
      <c r="AC70" s="151"/>
      <c r="AD70" s="151"/>
      <c r="AE70" s="151" t="s">
        <v>824</v>
      </c>
      <c r="AF70" s="228">
        <f>【お客さま入力用】申込フォーム!F79</f>
        <v>0</v>
      </c>
      <c r="AG70" s="228">
        <f>【お客さま入力用】申込フォーム!E79</f>
        <v>0</v>
      </c>
      <c r="AH70" s="151"/>
      <c r="AI70" s="151"/>
      <c r="AJ70" s="151"/>
      <c r="AK70" s="151"/>
      <c r="AL70" s="151"/>
      <c r="AM70" s="253">
        <f>【お客さま入力用】申込フォーム!J79</f>
        <v>0</v>
      </c>
      <c r="AN70" s="253">
        <f>【お客さま入力用】申込フォーム!K79</f>
        <v>0</v>
      </c>
      <c r="AO70" s="253">
        <f>【お客さま入力用】申込フォーム!L79</f>
        <v>0</v>
      </c>
      <c r="AP70" s="253">
        <f>【お客さま入力用】申込フォーム!AB79</f>
        <v>0</v>
      </c>
      <c r="AQ70" s="253">
        <f>【お客さま入力用】申込フォーム!AC79</f>
        <v>0</v>
      </c>
      <c r="AR70" s="253">
        <f>【お客さま入力用】申込フォーム!AD79</f>
        <v>0</v>
      </c>
      <c r="AS70" s="151"/>
      <c r="AT70" s="253">
        <f>【お客さま入力用】申込フォーム!C79</f>
        <v>0</v>
      </c>
      <c r="AU70" s="151" t="s">
        <v>828</v>
      </c>
      <c r="AV70" s="151" t="s">
        <v>1016</v>
      </c>
      <c r="AW70" s="151"/>
      <c r="AX70" s="151"/>
      <c r="AY70" s="151"/>
      <c r="AZ70" s="151"/>
      <c r="BA70" s="151"/>
      <c r="BB70" s="151"/>
      <c r="BC70" s="151"/>
      <c r="BD70" s="151"/>
      <c r="BE70" s="151"/>
      <c r="BF70" s="228">
        <f>【お客さま入力用】申込フォーム!X79</f>
        <v>0</v>
      </c>
      <c r="BG70" s="228">
        <f>【お客さま入力用】申込フォーム!W79</f>
        <v>0</v>
      </c>
      <c r="BH70" s="151"/>
      <c r="BI70" s="151"/>
      <c r="BJ70" s="253">
        <f>【お客さま入力用】申込フォーム!Y79</f>
        <v>0</v>
      </c>
      <c r="BK70" s="228">
        <f>【お客さま入力用】申込フォーム!AA79</f>
        <v>0</v>
      </c>
      <c r="BL70" s="228">
        <f>【お客さま入力用】申込フォーム!Z79</f>
        <v>0</v>
      </c>
      <c r="BM70" s="151"/>
      <c r="BN70" s="151"/>
      <c r="BO70" s="151"/>
      <c r="BP70" s="151"/>
      <c r="BQ70" s="151"/>
      <c r="BR70" s="151"/>
      <c r="BS70" s="151"/>
      <c r="BT70" s="151"/>
      <c r="BU70" s="151"/>
      <c r="BV70" s="151"/>
      <c r="BW70" s="151"/>
      <c r="BX70" s="151"/>
      <c r="BY70" s="151"/>
      <c r="BZ70" s="151"/>
      <c r="CA70" s="151"/>
      <c r="CB70" s="151"/>
      <c r="CC70" s="151"/>
      <c r="CD70" s="151"/>
      <c r="CE70" s="151"/>
      <c r="CF70" s="151"/>
      <c r="CG70" s="151"/>
      <c r="CH70" s="151"/>
      <c r="CI70" s="151"/>
      <c r="CJ70" s="151"/>
      <c r="CK70" s="151"/>
      <c r="CL70" s="151"/>
      <c r="CM70" s="151"/>
      <c r="CN70" s="151"/>
      <c r="CO70" s="151"/>
      <c r="CP70" s="151"/>
      <c r="CQ70" s="228" t="str">
        <f>IF(【お客さま入力用】申込フォーム!N79="","",VLOOKUP(【お客さま入力用】申込フォーム!N79,'業種コード表（高圧以上）'!$C$3:$D$72,2))</f>
        <v/>
      </c>
      <c r="CR70" s="247" t="s">
        <v>1228</v>
      </c>
      <c r="CS70" s="151"/>
      <c r="CT70" s="151"/>
      <c r="CU70" s="151"/>
      <c r="CV70" s="151"/>
      <c r="CW70" s="151"/>
      <c r="CX70" s="151"/>
      <c r="CY70" s="151"/>
      <c r="CZ70" s="151"/>
      <c r="DA70" s="151"/>
      <c r="DB70" s="151"/>
      <c r="DC70" s="151"/>
      <c r="DD70" s="151" t="s">
        <v>824</v>
      </c>
      <c r="DE70" s="151"/>
      <c r="DF70" s="151" t="s">
        <v>823</v>
      </c>
      <c r="DG70" s="151"/>
      <c r="DH70" s="151"/>
      <c r="DI70" s="151"/>
      <c r="DJ70" s="151"/>
      <c r="DK70" s="151"/>
      <c r="DL70" s="151"/>
      <c r="DM70" s="151"/>
      <c r="DN70" s="151"/>
      <c r="DO70" s="151"/>
      <c r="DP70" s="151"/>
      <c r="DQ70" s="253">
        <f>【お客さま入力用】申込フォーム!G79</f>
        <v>0</v>
      </c>
      <c r="DR70" s="151"/>
      <c r="DS70" s="228">
        <f>【お客さま入力用】申込フォーム!H79</f>
        <v>0</v>
      </c>
      <c r="DT70" s="151"/>
      <c r="DU70" s="151"/>
      <c r="DV70" s="151"/>
      <c r="DW70" s="151"/>
      <c r="DX70" s="151" t="s">
        <v>823</v>
      </c>
      <c r="DY70" s="151" t="s">
        <v>823</v>
      </c>
      <c r="DZ70" s="151"/>
      <c r="EA70" s="151"/>
      <c r="EB70" s="151"/>
      <c r="EC70" s="151" t="s">
        <v>1016</v>
      </c>
      <c r="ED70" s="151"/>
      <c r="EE70" s="228" t="str">
        <f t="shared" si="1"/>
        <v>ZH</v>
      </c>
      <c r="EF70" s="151" t="s">
        <v>1017</v>
      </c>
      <c r="EG70" s="151"/>
      <c r="EH70" s="248" t="str">
        <f t="shared" si="2"/>
        <v/>
      </c>
      <c r="EI70" s="228">
        <f>【お客さま入力用】申込フォーム!P79</f>
        <v>0</v>
      </c>
      <c r="EJ70" s="151"/>
      <c r="EK70" s="151"/>
      <c r="EL70" s="151"/>
      <c r="EM70" s="151"/>
      <c r="EN70" s="151"/>
      <c r="EO70" s="151"/>
      <c r="EP70" s="151"/>
      <c r="EQ70" s="228">
        <f>IF(【お客さま入力用】申込フォーム!AE79="口座振替","口振",【お客さま入力用】申込フォーム!AE79)</f>
        <v>0</v>
      </c>
      <c r="ER70" s="228" t="str">
        <f>IF($EQ70&lt;&gt;"口振","",【お客さま入力用】申込フォーム!AF79)</f>
        <v/>
      </c>
      <c r="ES70" s="228" t="str">
        <f>IF($EQ70&lt;&gt;"口振","",【お客さま入力用】申込フォーム!AG79)</f>
        <v/>
      </c>
      <c r="ET70" s="228" t="str">
        <f>IF($EQ70&lt;&gt;"口振","",【お客さま入力用】申込フォーム!AH79)</f>
        <v/>
      </c>
      <c r="EU70" s="228" t="str">
        <f>IF($EQ70&lt;&gt;"口振","",【お客さま入力用】申込フォーム!AI79)</f>
        <v/>
      </c>
      <c r="EV70" s="151"/>
      <c r="EW70" s="151"/>
      <c r="EX70" s="249"/>
      <c r="EY70" s="151"/>
      <c r="EZ70" s="151"/>
      <c r="FA70" s="151" t="s">
        <v>821</v>
      </c>
      <c r="FB70" s="151"/>
      <c r="FC70" s="151"/>
      <c r="FD70" s="228" t="str">
        <f t="shared" si="3"/>
        <v/>
      </c>
      <c r="FE70" s="228" t="str">
        <f t="shared" si="4"/>
        <v/>
      </c>
      <c r="FF70" s="228" t="str">
        <f t="shared" si="7"/>
        <v/>
      </c>
      <c r="FG70" s="228" t="str">
        <f t="shared" si="0"/>
        <v/>
      </c>
      <c r="FH70" s="243" t="s">
        <v>1228</v>
      </c>
      <c r="FI70" s="250" t="s">
        <v>1228</v>
      </c>
      <c r="FJ70" s="250" t="s">
        <v>1228</v>
      </c>
      <c r="FK70" s="250" t="s">
        <v>1228</v>
      </c>
      <c r="FL70" s="250" t="s">
        <v>1228</v>
      </c>
      <c r="FM70" s="250" t="s">
        <v>1228</v>
      </c>
      <c r="FN70" s="250" t="s">
        <v>1228</v>
      </c>
      <c r="FO70" s="251">
        <f t="shared" si="5"/>
        <v>0</v>
      </c>
      <c r="FP70" s="250" t="s">
        <v>1228</v>
      </c>
      <c r="FQ70" s="228"/>
      <c r="FR70" s="34"/>
    </row>
    <row r="71" spans="1:174">
      <c r="A71" s="243" t="s">
        <v>1091</v>
      </c>
      <c r="B71" s="243"/>
      <c r="C71" s="243"/>
      <c r="D71" s="244"/>
      <c r="E71" s="245">
        <f t="shared" si="6"/>
        <v>0</v>
      </c>
      <c r="F71" s="246">
        <f>【お客さま入力用】申込フォーム!$D$6</f>
        <v>0</v>
      </c>
      <c r="G71" s="228">
        <f>【お客さま入力用】申込フォーム!H80</f>
        <v>0</v>
      </c>
      <c r="H71" s="151" t="s">
        <v>1029</v>
      </c>
      <c r="I71" s="298">
        <f>【お客さま入力用】申込フォーム!O80</f>
        <v>0</v>
      </c>
      <c r="J71" s="228">
        <f>【お客さま入力用】申込フォーム!AO80</f>
        <v>0</v>
      </c>
      <c r="K71" s="151"/>
      <c r="L71" s="243"/>
      <c r="M71" s="243"/>
      <c r="N71" s="243"/>
      <c r="O71" s="243" t="s">
        <v>823</v>
      </c>
      <c r="P71" s="243" t="s">
        <v>1032</v>
      </c>
      <c r="Q71" s="243" t="s">
        <v>824</v>
      </c>
      <c r="R71" s="243"/>
      <c r="S71" s="243" t="s">
        <v>825</v>
      </c>
      <c r="T71" s="243" t="s">
        <v>825</v>
      </c>
      <c r="U71" s="243" t="s">
        <v>826</v>
      </c>
      <c r="V71" s="243" t="s">
        <v>827</v>
      </c>
      <c r="W71" s="151"/>
      <c r="X71" s="151" t="s">
        <v>1033</v>
      </c>
      <c r="Y71" s="151"/>
      <c r="Z71" s="151"/>
      <c r="AA71" s="151"/>
      <c r="AB71" s="151"/>
      <c r="AC71" s="151"/>
      <c r="AD71" s="151"/>
      <c r="AE71" s="151" t="s">
        <v>824</v>
      </c>
      <c r="AF71" s="228">
        <f>【お客さま入力用】申込フォーム!F80</f>
        <v>0</v>
      </c>
      <c r="AG71" s="228">
        <f>【お客さま入力用】申込フォーム!E80</f>
        <v>0</v>
      </c>
      <c r="AH71" s="151"/>
      <c r="AI71" s="151"/>
      <c r="AJ71" s="151"/>
      <c r="AK71" s="151"/>
      <c r="AL71" s="151"/>
      <c r="AM71" s="253">
        <f>【お客さま入力用】申込フォーム!J80</f>
        <v>0</v>
      </c>
      <c r="AN71" s="253">
        <f>【お客さま入力用】申込フォーム!K80</f>
        <v>0</v>
      </c>
      <c r="AO71" s="253">
        <f>【お客さま入力用】申込フォーム!L80</f>
        <v>0</v>
      </c>
      <c r="AP71" s="253">
        <f>【お客さま入力用】申込フォーム!AB80</f>
        <v>0</v>
      </c>
      <c r="AQ71" s="253">
        <f>【お客さま入力用】申込フォーム!AC80</f>
        <v>0</v>
      </c>
      <c r="AR71" s="253">
        <f>【お客さま入力用】申込フォーム!AD80</f>
        <v>0</v>
      </c>
      <c r="AS71" s="151"/>
      <c r="AT71" s="253">
        <f>【お客さま入力用】申込フォーム!C80</f>
        <v>0</v>
      </c>
      <c r="AU71" s="151" t="s">
        <v>828</v>
      </c>
      <c r="AV71" s="151" t="s">
        <v>1016</v>
      </c>
      <c r="AW71" s="151"/>
      <c r="AX71" s="151"/>
      <c r="AY71" s="151"/>
      <c r="AZ71" s="151"/>
      <c r="BA71" s="151"/>
      <c r="BB71" s="151"/>
      <c r="BC71" s="151"/>
      <c r="BD71" s="151"/>
      <c r="BE71" s="151"/>
      <c r="BF71" s="228">
        <f>【お客さま入力用】申込フォーム!X80</f>
        <v>0</v>
      </c>
      <c r="BG71" s="228">
        <f>【お客さま入力用】申込フォーム!W80</f>
        <v>0</v>
      </c>
      <c r="BH71" s="151"/>
      <c r="BI71" s="151"/>
      <c r="BJ71" s="253">
        <f>【お客さま入力用】申込フォーム!Y80</f>
        <v>0</v>
      </c>
      <c r="BK71" s="228">
        <f>【お客さま入力用】申込フォーム!AA80</f>
        <v>0</v>
      </c>
      <c r="BL71" s="228">
        <f>【お客さま入力用】申込フォーム!Z80</f>
        <v>0</v>
      </c>
      <c r="BM71" s="151"/>
      <c r="BN71" s="151"/>
      <c r="BO71" s="151"/>
      <c r="BP71" s="151"/>
      <c r="BQ71" s="151"/>
      <c r="BR71" s="151"/>
      <c r="BS71" s="151"/>
      <c r="BT71" s="151"/>
      <c r="BU71" s="151"/>
      <c r="BV71" s="151"/>
      <c r="BW71" s="151"/>
      <c r="BX71" s="151"/>
      <c r="BY71" s="151"/>
      <c r="BZ71" s="151"/>
      <c r="CA71" s="151"/>
      <c r="CB71" s="151"/>
      <c r="CC71" s="151"/>
      <c r="CD71" s="151"/>
      <c r="CE71" s="151"/>
      <c r="CF71" s="151"/>
      <c r="CG71" s="151"/>
      <c r="CH71" s="151"/>
      <c r="CI71" s="151"/>
      <c r="CJ71" s="151"/>
      <c r="CK71" s="151"/>
      <c r="CL71" s="151"/>
      <c r="CM71" s="151"/>
      <c r="CN71" s="151"/>
      <c r="CO71" s="151"/>
      <c r="CP71" s="151"/>
      <c r="CQ71" s="228" t="str">
        <f>IF(【お客さま入力用】申込フォーム!N80="","",VLOOKUP(【お客さま入力用】申込フォーム!N80,'業種コード表（高圧以上）'!$C$3:$D$72,2))</f>
        <v/>
      </c>
      <c r="CR71" s="247" t="s">
        <v>1228</v>
      </c>
      <c r="CS71" s="151"/>
      <c r="CT71" s="151"/>
      <c r="CU71" s="151"/>
      <c r="CV71" s="151"/>
      <c r="CW71" s="151"/>
      <c r="CX71" s="151"/>
      <c r="CY71" s="151"/>
      <c r="CZ71" s="151"/>
      <c r="DA71" s="151"/>
      <c r="DB71" s="151"/>
      <c r="DC71" s="151"/>
      <c r="DD71" s="151" t="s">
        <v>824</v>
      </c>
      <c r="DE71" s="151"/>
      <c r="DF71" s="151" t="s">
        <v>823</v>
      </c>
      <c r="DG71" s="151"/>
      <c r="DH71" s="151"/>
      <c r="DI71" s="151"/>
      <c r="DJ71" s="151"/>
      <c r="DK71" s="151"/>
      <c r="DL71" s="151"/>
      <c r="DM71" s="151"/>
      <c r="DN71" s="151"/>
      <c r="DO71" s="151"/>
      <c r="DP71" s="151"/>
      <c r="DQ71" s="253">
        <f>【お客さま入力用】申込フォーム!G80</f>
        <v>0</v>
      </c>
      <c r="DR71" s="151"/>
      <c r="DS71" s="228">
        <f>【お客さま入力用】申込フォーム!H80</f>
        <v>0</v>
      </c>
      <c r="DT71" s="151"/>
      <c r="DU71" s="151"/>
      <c r="DV71" s="151"/>
      <c r="DW71" s="151"/>
      <c r="DX71" s="151" t="s">
        <v>823</v>
      </c>
      <c r="DY71" s="151" t="s">
        <v>823</v>
      </c>
      <c r="DZ71" s="151"/>
      <c r="EA71" s="151"/>
      <c r="EB71" s="151"/>
      <c r="EC71" s="151" t="s">
        <v>1016</v>
      </c>
      <c r="ED71" s="151"/>
      <c r="EE71" s="228" t="str">
        <f t="shared" si="1"/>
        <v>ZH</v>
      </c>
      <c r="EF71" s="151" t="s">
        <v>1017</v>
      </c>
      <c r="EG71" s="151"/>
      <c r="EH71" s="248" t="str">
        <f t="shared" si="2"/>
        <v/>
      </c>
      <c r="EI71" s="228">
        <f>【お客さま入力用】申込フォーム!P80</f>
        <v>0</v>
      </c>
      <c r="EJ71" s="151"/>
      <c r="EK71" s="151"/>
      <c r="EL71" s="151"/>
      <c r="EM71" s="151"/>
      <c r="EN71" s="151"/>
      <c r="EO71" s="151"/>
      <c r="EP71" s="151"/>
      <c r="EQ71" s="228">
        <f>IF(【お客さま入力用】申込フォーム!AE80="口座振替","口振",【お客さま入力用】申込フォーム!AE80)</f>
        <v>0</v>
      </c>
      <c r="ER71" s="228" t="str">
        <f>IF($EQ71&lt;&gt;"口振","",【お客さま入力用】申込フォーム!AF80)</f>
        <v/>
      </c>
      <c r="ES71" s="228" t="str">
        <f>IF($EQ71&lt;&gt;"口振","",【お客さま入力用】申込フォーム!AG80)</f>
        <v/>
      </c>
      <c r="ET71" s="228" t="str">
        <f>IF($EQ71&lt;&gt;"口振","",【お客さま入力用】申込フォーム!AH80)</f>
        <v/>
      </c>
      <c r="EU71" s="228" t="str">
        <f>IF($EQ71&lt;&gt;"口振","",【お客さま入力用】申込フォーム!AI80)</f>
        <v/>
      </c>
      <c r="EV71" s="151"/>
      <c r="EW71" s="151"/>
      <c r="EX71" s="249"/>
      <c r="EY71" s="151"/>
      <c r="EZ71" s="151"/>
      <c r="FA71" s="151" t="s">
        <v>821</v>
      </c>
      <c r="FB71" s="151"/>
      <c r="FC71" s="151"/>
      <c r="FD71" s="228" t="str">
        <f t="shared" si="3"/>
        <v/>
      </c>
      <c r="FE71" s="228" t="str">
        <f t="shared" si="4"/>
        <v/>
      </c>
      <c r="FF71" s="228" t="str">
        <f t="shared" si="7"/>
        <v/>
      </c>
      <c r="FG71" s="228" t="str">
        <f t="shared" si="0"/>
        <v/>
      </c>
      <c r="FH71" s="243" t="s">
        <v>1228</v>
      </c>
      <c r="FI71" s="250" t="s">
        <v>1228</v>
      </c>
      <c r="FJ71" s="250" t="s">
        <v>1228</v>
      </c>
      <c r="FK71" s="250" t="s">
        <v>1228</v>
      </c>
      <c r="FL71" s="250" t="s">
        <v>1228</v>
      </c>
      <c r="FM71" s="250" t="s">
        <v>1228</v>
      </c>
      <c r="FN71" s="250" t="s">
        <v>1228</v>
      </c>
      <c r="FO71" s="251">
        <f t="shared" si="5"/>
        <v>0</v>
      </c>
      <c r="FP71" s="250" t="s">
        <v>1228</v>
      </c>
      <c r="FQ71" s="228"/>
      <c r="FR71" s="34"/>
    </row>
    <row r="72" spans="1:174">
      <c r="A72" s="243" t="s">
        <v>1092</v>
      </c>
      <c r="B72" s="243"/>
      <c r="C72" s="243"/>
      <c r="D72" s="244"/>
      <c r="E72" s="245">
        <f t="shared" si="6"/>
        <v>0</v>
      </c>
      <c r="F72" s="246">
        <f>【お客さま入力用】申込フォーム!$D$6</f>
        <v>0</v>
      </c>
      <c r="G72" s="228">
        <f>【お客さま入力用】申込フォーム!H81</f>
        <v>0</v>
      </c>
      <c r="H72" s="151" t="s">
        <v>1029</v>
      </c>
      <c r="I72" s="298">
        <f>【お客さま入力用】申込フォーム!O81</f>
        <v>0</v>
      </c>
      <c r="J72" s="228">
        <f>【お客さま入力用】申込フォーム!AO81</f>
        <v>0</v>
      </c>
      <c r="K72" s="151"/>
      <c r="L72" s="243"/>
      <c r="M72" s="243"/>
      <c r="N72" s="243"/>
      <c r="O72" s="243" t="s">
        <v>823</v>
      </c>
      <c r="P72" s="243" t="s">
        <v>1032</v>
      </c>
      <c r="Q72" s="243" t="s">
        <v>824</v>
      </c>
      <c r="R72" s="243"/>
      <c r="S72" s="243" t="s">
        <v>825</v>
      </c>
      <c r="T72" s="243" t="s">
        <v>825</v>
      </c>
      <c r="U72" s="243" t="s">
        <v>826</v>
      </c>
      <c r="V72" s="243" t="s">
        <v>827</v>
      </c>
      <c r="W72" s="151"/>
      <c r="X72" s="151" t="s">
        <v>1033</v>
      </c>
      <c r="Y72" s="151"/>
      <c r="Z72" s="151"/>
      <c r="AA72" s="151"/>
      <c r="AB72" s="151"/>
      <c r="AC72" s="151"/>
      <c r="AD72" s="151"/>
      <c r="AE72" s="151" t="s">
        <v>824</v>
      </c>
      <c r="AF72" s="228">
        <f>【お客さま入力用】申込フォーム!F81</f>
        <v>0</v>
      </c>
      <c r="AG72" s="228">
        <f>【お客さま入力用】申込フォーム!E81</f>
        <v>0</v>
      </c>
      <c r="AH72" s="151"/>
      <c r="AI72" s="151"/>
      <c r="AJ72" s="151"/>
      <c r="AK72" s="151"/>
      <c r="AL72" s="151"/>
      <c r="AM72" s="253">
        <f>【お客さま入力用】申込フォーム!J81</f>
        <v>0</v>
      </c>
      <c r="AN72" s="253">
        <f>【お客さま入力用】申込フォーム!K81</f>
        <v>0</v>
      </c>
      <c r="AO72" s="253">
        <f>【お客さま入力用】申込フォーム!L81</f>
        <v>0</v>
      </c>
      <c r="AP72" s="253">
        <f>【お客さま入力用】申込フォーム!AB81</f>
        <v>0</v>
      </c>
      <c r="AQ72" s="253">
        <f>【お客さま入力用】申込フォーム!AC81</f>
        <v>0</v>
      </c>
      <c r="AR72" s="253">
        <f>【お客さま入力用】申込フォーム!AD81</f>
        <v>0</v>
      </c>
      <c r="AS72" s="151"/>
      <c r="AT72" s="253">
        <f>【お客さま入力用】申込フォーム!C81</f>
        <v>0</v>
      </c>
      <c r="AU72" s="151" t="s">
        <v>828</v>
      </c>
      <c r="AV72" s="151" t="s">
        <v>1016</v>
      </c>
      <c r="AW72" s="151"/>
      <c r="AX72" s="151"/>
      <c r="AY72" s="151"/>
      <c r="AZ72" s="151"/>
      <c r="BA72" s="151"/>
      <c r="BB72" s="151"/>
      <c r="BC72" s="151"/>
      <c r="BD72" s="151"/>
      <c r="BE72" s="151"/>
      <c r="BF72" s="228">
        <f>【お客さま入力用】申込フォーム!X81</f>
        <v>0</v>
      </c>
      <c r="BG72" s="228">
        <f>【お客さま入力用】申込フォーム!W81</f>
        <v>0</v>
      </c>
      <c r="BH72" s="151"/>
      <c r="BI72" s="151"/>
      <c r="BJ72" s="253">
        <f>【お客さま入力用】申込フォーム!Y81</f>
        <v>0</v>
      </c>
      <c r="BK72" s="228">
        <f>【お客さま入力用】申込フォーム!AA81</f>
        <v>0</v>
      </c>
      <c r="BL72" s="228">
        <f>【お客さま入力用】申込フォーム!Z81</f>
        <v>0</v>
      </c>
      <c r="BM72" s="151"/>
      <c r="BN72" s="151"/>
      <c r="BO72" s="151"/>
      <c r="BP72" s="151"/>
      <c r="BQ72" s="151"/>
      <c r="BR72" s="151"/>
      <c r="BS72" s="151"/>
      <c r="BT72" s="151"/>
      <c r="BU72" s="151"/>
      <c r="BV72" s="151"/>
      <c r="BW72" s="151"/>
      <c r="BX72" s="151"/>
      <c r="BY72" s="151"/>
      <c r="BZ72" s="151"/>
      <c r="CA72" s="151"/>
      <c r="CB72" s="151"/>
      <c r="CC72" s="151"/>
      <c r="CD72" s="151"/>
      <c r="CE72" s="151"/>
      <c r="CF72" s="151"/>
      <c r="CG72" s="151"/>
      <c r="CH72" s="151"/>
      <c r="CI72" s="151"/>
      <c r="CJ72" s="151"/>
      <c r="CK72" s="151"/>
      <c r="CL72" s="151"/>
      <c r="CM72" s="151"/>
      <c r="CN72" s="151"/>
      <c r="CO72" s="151"/>
      <c r="CP72" s="151"/>
      <c r="CQ72" s="228" t="str">
        <f>IF(【お客さま入力用】申込フォーム!N81="","",VLOOKUP(【お客さま入力用】申込フォーム!N81,'業種コード表（高圧以上）'!$C$3:$D$72,2))</f>
        <v/>
      </c>
      <c r="CR72" s="247" t="s">
        <v>1228</v>
      </c>
      <c r="CS72" s="151"/>
      <c r="CT72" s="151"/>
      <c r="CU72" s="151"/>
      <c r="CV72" s="151"/>
      <c r="CW72" s="151"/>
      <c r="CX72" s="151"/>
      <c r="CY72" s="151"/>
      <c r="CZ72" s="151"/>
      <c r="DA72" s="151"/>
      <c r="DB72" s="151"/>
      <c r="DC72" s="151"/>
      <c r="DD72" s="151" t="s">
        <v>824</v>
      </c>
      <c r="DE72" s="151"/>
      <c r="DF72" s="151" t="s">
        <v>823</v>
      </c>
      <c r="DG72" s="151"/>
      <c r="DH72" s="151"/>
      <c r="DI72" s="151"/>
      <c r="DJ72" s="151"/>
      <c r="DK72" s="151"/>
      <c r="DL72" s="151"/>
      <c r="DM72" s="151"/>
      <c r="DN72" s="151"/>
      <c r="DO72" s="151"/>
      <c r="DP72" s="151"/>
      <c r="DQ72" s="253">
        <f>【お客さま入力用】申込フォーム!G81</f>
        <v>0</v>
      </c>
      <c r="DR72" s="151"/>
      <c r="DS72" s="228">
        <f>【お客さま入力用】申込フォーム!H81</f>
        <v>0</v>
      </c>
      <c r="DT72" s="151"/>
      <c r="DU72" s="151"/>
      <c r="DV72" s="151"/>
      <c r="DW72" s="151"/>
      <c r="DX72" s="151" t="s">
        <v>823</v>
      </c>
      <c r="DY72" s="151" t="s">
        <v>823</v>
      </c>
      <c r="DZ72" s="151"/>
      <c r="EA72" s="151"/>
      <c r="EB72" s="151"/>
      <c r="EC72" s="151" t="s">
        <v>1016</v>
      </c>
      <c r="ED72" s="151"/>
      <c r="EE72" s="228" t="str">
        <f t="shared" si="1"/>
        <v>ZH</v>
      </c>
      <c r="EF72" s="151" t="s">
        <v>1017</v>
      </c>
      <c r="EG72" s="151"/>
      <c r="EH72" s="248" t="str">
        <f t="shared" si="2"/>
        <v/>
      </c>
      <c r="EI72" s="228">
        <f>【お客さま入力用】申込フォーム!P81</f>
        <v>0</v>
      </c>
      <c r="EJ72" s="151"/>
      <c r="EK72" s="151"/>
      <c r="EL72" s="151"/>
      <c r="EM72" s="151"/>
      <c r="EN72" s="151"/>
      <c r="EO72" s="151"/>
      <c r="EP72" s="151"/>
      <c r="EQ72" s="228">
        <f>IF(【お客さま入力用】申込フォーム!AE81="口座振替","口振",【お客さま入力用】申込フォーム!AE81)</f>
        <v>0</v>
      </c>
      <c r="ER72" s="228" t="str">
        <f>IF($EQ72&lt;&gt;"口振","",【お客さま入力用】申込フォーム!AF81)</f>
        <v/>
      </c>
      <c r="ES72" s="228" t="str">
        <f>IF($EQ72&lt;&gt;"口振","",【お客さま入力用】申込フォーム!AG81)</f>
        <v/>
      </c>
      <c r="ET72" s="228" t="str">
        <f>IF($EQ72&lt;&gt;"口振","",【お客さま入力用】申込フォーム!AH81)</f>
        <v/>
      </c>
      <c r="EU72" s="228" t="str">
        <f>IF($EQ72&lt;&gt;"口振","",【お客さま入力用】申込フォーム!AI81)</f>
        <v/>
      </c>
      <c r="EV72" s="151"/>
      <c r="EW72" s="151"/>
      <c r="EX72" s="249"/>
      <c r="EY72" s="151"/>
      <c r="EZ72" s="151"/>
      <c r="FA72" s="151" t="s">
        <v>821</v>
      </c>
      <c r="FB72" s="151"/>
      <c r="FC72" s="151"/>
      <c r="FD72" s="228" t="str">
        <f t="shared" si="3"/>
        <v/>
      </c>
      <c r="FE72" s="228" t="str">
        <f t="shared" si="4"/>
        <v/>
      </c>
      <c r="FF72" s="228" t="str">
        <f t="shared" si="7"/>
        <v/>
      </c>
      <c r="FG72" s="228" t="str">
        <f t="shared" si="0"/>
        <v/>
      </c>
      <c r="FH72" s="243" t="s">
        <v>1228</v>
      </c>
      <c r="FI72" s="250" t="s">
        <v>1228</v>
      </c>
      <c r="FJ72" s="250" t="s">
        <v>1228</v>
      </c>
      <c r="FK72" s="250" t="s">
        <v>1228</v>
      </c>
      <c r="FL72" s="250" t="s">
        <v>1228</v>
      </c>
      <c r="FM72" s="250" t="s">
        <v>1228</v>
      </c>
      <c r="FN72" s="250" t="s">
        <v>1228</v>
      </c>
      <c r="FO72" s="251">
        <f t="shared" si="5"/>
        <v>0</v>
      </c>
      <c r="FP72" s="250" t="s">
        <v>1228</v>
      </c>
      <c r="FQ72" s="228"/>
      <c r="FR72" s="34"/>
    </row>
    <row r="73" spans="1:174">
      <c r="A73" s="243" t="s">
        <v>1093</v>
      </c>
      <c r="B73" s="243"/>
      <c r="C73" s="243"/>
      <c r="D73" s="244"/>
      <c r="E73" s="245">
        <f t="shared" si="6"/>
        <v>0</v>
      </c>
      <c r="F73" s="246">
        <f>【お客さま入力用】申込フォーム!$D$6</f>
        <v>0</v>
      </c>
      <c r="G73" s="228">
        <f>【お客さま入力用】申込フォーム!H82</f>
        <v>0</v>
      </c>
      <c r="H73" s="151" t="s">
        <v>1029</v>
      </c>
      <c r="I73" s="298">
        <f>【お客さま入力用】申込フォーム!O82</f>
        <v>0</v>
      </c>
      <c r="J73" s="228">
        <f>【お客さま入力用】申込フォーム!AO82</f>
        <v>0</v>
      </c>
      <c r="K73" s="151"/>
      <c r="L73" s="243"/>
      <c r="M73" s="243"/>
      <c r="N73" s="243"/>
      <c r="O73" s="243" t="s">
        <v>823</v>
      </c>
      <c r="P73" s="243" t="s">
        <v>1032</v>
      </c>
      <c r="Q73" s="243" t="s">
        <v>824</v>
      </c>
      <c r="R73" s="243"/>
      <c r="S73" s="243" t="s">
        <v>825</v>
      </c>
      <c r="T73" s="243" t="s">
        <v>825</v>
      </c>
      <c r="U73" s="243" t="s">
        <v>826</v>
      </c>
      <c r="V73" s="243" t="s">
        <v>827</v>
      </c>
      <c r="W73" s="151"/>
      <c r="X73" s="151" t="s">
        <v>1033</v>
      </c>
      <c r="Y73" s="151"/>
      <c r="Z73" s="151"/>
      <c r="AA73" s="151"/>
      <c r="AB73" s="151"/>
      <c r="AC73" s="151"/>
      <c r="AD73" s="151"/>
      <c r="AE73" s="151" t="s">
        <v>824</v>
      </c>
      <c r="AF73" s="228">
        <f>【お客さま入力用】申込フォーム!F82</f>
        <v>0</v>
      </c>
      <c r="AG73" s="228">
        <f>【お客さま入力用】申込フォーム!E82</f>
        <v>0</v>
      </c>
      <c r="AH73" s="151"/>
      <c r="AI73" s="151"/>
      <c r="AJ73" s="151"/>
      <c r="AK73" s="151"/>
      <c r="AL73" s="151"/>
      <c r="AM73" s="253">
        <f>【お客さま入力用】申込フォーム!J82</f>
        <v>0</v>
      </c>
      <c r="AN73" s="253">
        <f>【お客さま入力用】申込フォーム!K82</f>
        <v>0</v>
      </c>
      <c r="AO73" s="253">
        <f>【お客さま入力用】申込フォーム!L82</f>
        <v>0</v>
      </c>
      <c r="AP73" s="253">
        <f>【お客さま入力用】申込フォーム!AB82</f>
        <v>0</v>
      </c>
      <c r="AQ73" s="253">
        <f>【お客さま入力用】申込フォーム!AC82</f>
        <v>0</v>
      </c>
      <c r="AR73" s="253">
        <f>【お客さま入力用】申込フォーム!AD82</f>
        <v>0</v>
      </c>
      <c r="AS73" s="151"/>
      <c r="AT73" s="253">
        <f>【お客さま入力用】申込フォーム!C82</f>
        <v>0</v>
      </c>
      <c r="AU73" s="151" t="s">
        <v>828</v>
      </c>
      <c r="AV73" s="151" t="s">
        <v>1016</v>
      </c>
      <c r="AW73" s="151"/>
      <c r="AX73" s="151"/>
      <c r="AY73" s="151"/>
      <c r="AZ73" s="151"/>
      <c r="BA73" s="151"/>
      <c r="BB73" s="151"/>
      <c r="BC73" s="151"/>
      <c r="BD73" s="151"/>
      <c r="BE73" s="151"/>
      <c r="BF73" s="228">
        <f>【お客さま入力用】申込フォーム!X82</f>
        <v>0</v>
      </c>
      <c r="BG73" s="228">
        <f>【お客さま入力用】申込フォーム!W82</f>
        <v>0</v>
      </c>
      <c r="BH73" s="151"/>
      <c r="BI73" s="151"/>
      <c r="BJ73" s="253">
        <f>【お客さま入力用】申込フォーム!Y82</f>
        <v>0</v>
      </c>
      <c r="BK73" s="228">
        <f>【お客さま入力用】申込フォーム!AA82</f>
        <v>0</v>
      </c>
      <c r="BL73" s="228">
        <f>【お客さま入力用】申込フォーム!Z82</f>
        <v>0</v>
      </c>
      <c r="BM73" s="151"/>
      <c r="BN73" s="151"/>
      <c r="BO73" s="151"/>
      <c r="BP73" s="151"/>
      <c r="BQ73" s="151"/>
      <c r="BR73" s="151"/>
      <c r="BS73" s="151"/>
      <c r="BT73" s="151"/>
      <c r="BU73" s="151"/>
      <c r="BV73" s="151"/>
      <c r="BW73" s="151"/>
      <c r="BX73" s="151"/>
      <c r="BY73" s="151"/>
      <c r="BZ73" s="151"/>
      <c r="CA73" s="151"/>
      <c r="CB73" s="151"/>
      <c r="CC73" s="151"/>
      <c r="CD73" s="151"/>
      <c r="CE73" s="151"/>
      <c r="CF73" s="151"/>
      <c r="CG73" s="151"/>
      <c r="CH73" s="151"/>
      <c r="CI73" s="151"/>
      <c r="CJ73" s="151"/>
      <c r="CK73" s="151"/>
      <c r="CL73" s="151"/>
      <c r="CM73" s="151"/>
      <c r="CN73" s="151"/>
      <c r="CO73" s="151"/>
      <c r="CP73" s="151"/>
      <c r="CQ73" s="228" t="str">
        <f>IF(【お客さま入力用】申込フォーム!N82="","",VLOOKUP(【お客さま入力用】申込フォーム!N82,'業種コード表（高圧以上）'!$C$3:$D$72,2))</f>
        <v/>
      </c>
      <c r="CR73" s="247" t="s">
        <v>1228</v>
      </c>
      <c r="CS73" s="151"/>
      <c r="CT73" s="151"/>
      <c r="CU73" s="151"/>
      <c r="CV73" s="151"/>
      <c r="CW73" s="151"/>
      <c r="CX73" s="151"/>
      <c r="CY73" s="151"/>
      <c r="CZ73" s="151"/>
      <c r="DA73" s="151"/>
      <c r="DB73" s="151"/>
      <c r="DC73" s="151"/>
      <c r="DD73" s="151" t="s">
        <v>824</v>
      </c>
      <c r="DE73" s="151"/>
      <c r="DF73" s="151" t="s">
        <v>823</v>
      </c>
      <c r="DG73" s="151"/>
      <c r="DH73" s="151"/>
      <c r="DI73" s="151"/>
      <c r="DJ73" s="151"/>
      <c r="DK73" s="151"/>
      <c r="DL73" s="151"/>
      <c r="DM73" s="151"/>
      <c r="DN73" s="151"/>
      <c r="DO73" s="151"/>
      <c r="DP73" s="151"/>
      <c r="DQ73" s="253">
        <f>【お客さま入力用】申込フォーム!G82</f>
        <v>0</v>
      </c>
      <c r="DR73" s="151"/>
      <c r="DS73" s="228">
        <f>【お客さま入力用】申込フォーム!H82</f>
        <v>0</v>
      </c>
      <c r="DT73" s="151"/>
      <c r="DU73" s="151"/>
      <c r="DV73" s="151"/>
      <c r="DW73" s="151"/>
      <c r="DX73" s="151" t="s">
        <v>823</v>
      </c>
      <c r="DY73" s="151" t="s">
        <v>823</v>
      </c>
      <c r="DZ73" s="151"/>
      <c r="EA73" s="151"/>
      <c r="EB73" s="151"/>
      <c r="EC73" s="151" t="s">
        <v>1016</v>
      </c>
      <c r="ED73" s="151"/>
      <c r="EE73" s="228" t="str">
        <f t="shared" si="1"/>
        <v>ZH</v>
      </c>
      <c r="EF73" s="151" t="s">
        <v>1017</v>
      </c>
      <c r="EG73" s="151"/>
      <c r="EH73" s="248" t="str">
        <f t="shared" si="2"/>
        <v/>
      </c>
      <c r="EI73" s="228">
        <f>【お客さま入力用】申込フォーム!P82</f>
        <v>0</v>
      </c>
      <c r="EJ73" s="151"/>
      <c r="EK73" s="151"/>
      <c r="EL73" s="151"/>
      <c r="EM73" s="151"/>
      <c r="EN73" s="151"/>
      <c r="EO73" s="151"/>
      <c r="EP73" s="151"/>
      <c r="EQ73" s="228">
        <f>IF(【お客さま入力用】申込フォーム!AE82="口座振替","口振",【お客さま入力用】申込フォーム!AE82)</f>
        <v>0</v>
      </c>
      <c r="ER73" s="228" t="str">
        <f>IF($EQ73&lt;&gt;"口振","",【お客さま入力用】申込フォーム!AF82)</f>
        <v/>
      </c>
      <c r="ES73" s="228" t="str">
        <f>IF($EQ73&lt;&gt;"口振","",【お客さま入力用】申込フォーム!AG82)</f>
        <v/>
      </c>
      <c r="ET73" s="228" t="str">
        <f>IF($EQ73&lt;&gt;"口振","",【お客さま入力用】申込フォーム!AH82)</f>
        <v/>
      </c>
      <c r="EU73" s="228" t="str">
        <f>IF($EQ73&lt;&gt;"口振","",【お客さま入力用】申込フォーム!AI82)</f>
        <v/>
      </c>
      <c r="EV73" s="151"/>
      <c r="EW73" s="151"/>
      <c r="EX73" s="249"/>
      <c r="EY73" s="151"/>
      <c r="EZ73" s="151"/>
      <c r="FA73" s="151" t="s">
        <v>821</v>
      </c>
      <c r="FB73" s="151"/>
      <c r="FC73" s="151"/>
      <c r="FD73" s="228" t="str">
        <f t="shared" si="3"/>
        <v/>
      </c>
      <c r="FE73" s="228" t="str">
        <f t="shared" si="4"/>
        <v/>
      </c>
      <c r="FF73" s="228" t="str">
        <f t="shared" si="7"/>
        <v/>
      </c>
      <c r="FG73" s="228" t="str">
        <f t="shared" si="0"/>
        <v/>
      </c>
      <c r="FH73" s="243" t="s">
        <v>1228</v>
      </c>
      <c r="FI73" s="250" t="s">
        <v>1228</v>
      </c>
      <c r="FJ73" s="250" t="s">
        <v>1228</v>
      </c>
      <c r="FK73" s="250" t="s">
        <v>1228</v>
      </c>
      <c r="FL73" s="250" t="s">
        <v>1228</v>
      </c>
      <c r="FM73" s="250" t="s">
        <v>1228</v>
      </c>
      <c r="FN73" s="250" t="s">
        <v>1228</v>
      </c>
      <c r="FO73" s="251">
        <f t="shared" si="5"/>
        <v>0</v>
      </c>
      <c r="FP73" s="250" t="s">
        <v>1228</v>
      </c>
      <c r="FQ73" s="228"/>
      <c r="FR73" s="34"/>
    </row>
    <row r="74" spans="1:174">
      <c r="A74" s="243" t="s">
        <v>1094</v>
      </c>
      <c r="B74" s="243"/>
      <c r="C74" s="243"/>
      <c r="D74" s="244"/>
      <c r="E74" s="245">
        <f t="shared" si="6"/>
        <v>0</v>
      </c>
      <c r="F74" s="246">
        <f>【お客さま入力用】申込フォーム!$D$6</f>
        <v>0</v>
      </c>
      <c r="G74" s="228">
        <f>【お客さま入力用】申込フォーム!H83</f>
        <v>0</v>
      </c>
      <c r="H74" s="151" t="s">
        <v>1029</v>
      </c>
      <c r="I74" s="298">
        <f>【お客さま入力用】申込フォーム!O83</f>
        <v>0</v>
      </c>
      <c r="J74" s="228">
        <f>【お客さま入力用】申込フォーム!AO83</f>
        <v>0</v>
      </c>
      <c r="K74" s="151"/>
      <c r="L74" s="243"/>
      <c r="M74" s="243"/>
      <c r="N74" s="243"/>
      <c r="O74" s="243" t="s">
        <v>823</v>
      </c>
      <c r="P74" s="243" t="s">
        <v>1032</v>
      </c>
      <c r="Q74" s="243" t="s">
        <v>824</v>
      </c>
      <c r="R74" s="243"/>
      <c r="S74" s="243" t="s">
        <v>825</v>
      </c>
      <c r="T74" s="243" t="s">
        <v>825</v>
      </c>
      <c r="U74" s="243" t="s">
        <v>826</v>
      </c>
      <c r="V74" s="243" t="s">
        <v>827</v>
      </c>
      <c r="W74" s="151"/>
      <c r="X74" s="151" t="s">
        <v>1033</v>
      </c>
      <c r="Y74" s="151"/>
      <c r="Z74" s="151"/>
      <c r="AA74" s="151"/>
      <c r="AB74" s="151"/>
      <c r="AC74" s="151"/>
      <c r="AD74" s="151"/>
      <c r="AE74" s="151" t="s">
        <v>824</v>
      </c>
      <c r="AF74" s="228">
        <f>【お客さま入力用】申込フォーム!F83</f>
        <v>0</v>
      </c>
      <c r="AG74" s="228">
        <f>【お客さま入力用】申込フォーム!E83</f>
        <v>0</v>
      </c>
      <c r="AH74" s="151"/>
      <c r="AI74" s="151"/>
      <c r="AJ74" s="151"/>
      <c r="AK74" s="151"/>
      <c r="AL74" s="151"/>
      <c r="AM74" s="253">
        <f>【お客さま入力用】申込フォーム!J83</f>
        <v>0</v>
      </c>
      <c r="AN74" s="253">
        <f>【お客さま入力用】申込フォーム!K83</f>
        <v>0</v>
      </c>
      <c r="AO74" s="253">
        <f>【お客さま入力用】申込フォーム!L83</f>
        <v>0</v>
      </c>
      <c r="AP74" s="253">
        <f>【お客さま入力用】申込フォーム!AB83</f>
        <v>0</v>
      </c>
      <c r="AQ74" s="253">
        <f>【お客さま入力用】申込フォーム!AC83</f>
        <v>0</v>
      </c>
      <c r="AR74" s="253">
        <f>【お客さま入力用】申込フォーム!AD83</f>
        <v>0</v>
      </c>
      <c r="AS74" s="151"/>
      <c r="AT74" s="253">
        <f>【お客さま入力用】申込フォーム!C83</f>
        <v>0</v>
      </c>
      <c r="AU74" s="151" t="s">
        <v>828</v>
      </c>
      <c r="AV74" s="151" t="s">
        <v>1016</v>
      </c>
      <c r="AW74" s="151"/>
      <c r="AX74" s="151"/>
      <c r="AY74" s="151"/>
      <c r="AZ74" s="151"/>
      <c r="BA74" s="151"/>
      <c r="BB74" s="151"/>
      <c r="BC74" s="151"/>
      <c r="BD74" s="151"/>
      <c r="BE74" s="151"/>
      <c r="BF74" s="228">
        <f>【お客さま入力用】申込フォーム!X83</f>
        <v>0</v>
      </c>
      <c r="BG74" s="228">
        <f>【お客さま入力用】申込フォーム!W83</f>
        <v>0</v>
      </c>
      <c r="BH74" s="151"/>
      <c r="BI74" s="151"/>
      <c r="BJ74" s="253">
        <f>【お客さま入力用】申込フォーム!Y83</f>
        <v>0</v>
      </c>
      <c r="BK74" s="228">
        <f>【お客さま入力用】申込フォーム!AA83</f>
        <v>0</v>
      </c>
      <c r="BL74" s="228">
        <f>【お客さま入力用】申込フォーム!Z83</f>
        <v>0</v>
      </c>
      <c r="BM74" s="151"/>
      <c r="BN74" s="151"/>
      <c r="BO74" s="151"/>
      <c r="BP74" s="151"/>
      <c r="BQ74" s="151"/>
      <c r="BR74" s="151"/>
      <c r="BS74" s="151"/>
      <c r="BT74" s="151"/>
      <c r="BU74" s="151"/>
      <c r="BV74" s="151"/>
      <c r="BW74" s="151"/>
      <c r="BX74" s="151"/>
      <c r="BY74" s="151"/>
      <c r="BZ74" s="151"/>
      <c r="CA74" s="151"/>
      <c r="CB74" s="151"/>
      <c r="CC74" s="151"/>
      <c r="CD74" s="151"/>
      <c r="CE74" s="151"/>
      <c r="CF74" s="151"/>
      <c r="CG74" s="151"/>
      <c r="CH74" s="151"/>
      <c r="CI74" s="151"/>
      <c r="CJ74" s="151"/>
      <c r="CK74" s="151"/>
      <c r="CL74" s="151"/>
      <c r="CM74" s="151"/>
      <c r="CN74" s="151"/>
      <c r="CO74" s="151"/>
      <c r="CP74" s="151"/>
      <c r="CQ74" s="228" t="str">
        <f>IF(【お客さま入力用】申込フォーム!N83="","",VLOOKUP(【お客さま入力用】申込フォーム!N83,'業種コード表（高圧以上）'!$C$3:$D$72,2))</f>
        <v/>
      </c>
      <c r="CR74" s="247" t="s">
        <v>1228</v>
      </c>
      <c r="CS74" s="151"/>
      <c r="CT74" s="151"/>
      <c r="CU74" s="151"/>
      <c r="CV74" s="151"/>
      <c r="CW74" s="151"/>
      <c r="CX74" s="151"/>
      <c r="CY74" s="151"/>
      <c r="CZ74" s="151"/>
      <c r="DA74" s="151"/>
      <c r="DB74" s="151"/>
      <c r="DC74" s="151"/>
      <c r="DD74" s="151" t="s">
        <v>824</v>
      </c>
      <c r="DE74" s="151"/>
      <c r="DF74" s="151" t="s">
        <v>823</v>
      </c>
      <c r="DG74" s="151"/>
      <c r="DH74" s="151"/>
      <c r="DI74" s="151"/>
      <c r="DJ74" s="151"/>
      <c r="DK74" s="151"/>
      <c r="DL74" s="151"/>
      <c r="DM74" s="151"/>
      <c r="DN74" s="151"/>
      <c r="DO74" s="151"/>
      <c r="DP74" s="151"/>
      <c r="DQ74" s="253">
        <f>【お客さま入力用】申込フォーム!G83</f>
        <v>0</v>
      </c>
      <c r="DR74" s="151"/>
      <c r="DS74" s="228">
        <f>【お客さま入力用】申込フォーム!H83</f>
        <v>0</v>
      </c>
      <c r="DT74" s="151"/>
      <c r="DU74" s="151"/>
      <c r="DV74" s="151"/>
      <c r="DW74" s="151"/>
      <c r="DX74" s="151" t="s">
        <v>823</v>
      </c>
      <c r="DY74" s="151" t="s">
        <v>823</v>
      </c>
      <c r="DZ74" s="151"/>
      <c r="EA74" s="151"/>
      <c r="EB74" s="151"/>
      <c r="EC74" s="151" t="s">
        <v>1016</v>
      </c>
      <c r="ED74" s="151"/>
      <c r="EE74" s="228" t="str">
        <f t="shared" si="1"/>
        <v>ZH</v>
      </c>
      <c r="EF74" s="151" t="s">
        <v>1017</v>
      </c>
      <c r="EG74" s="151"/>
      <c r="EH74" s="248" t="str">
        <f t="shared" si="2"/>
        <v/>
      </c>
      <c r="EI74" s="228">
        <f>【お客さま入力用】申込フォーム!P83</f>
        <v>0</v>
      </c>
      <c r="EJ74" s="151"/>
      <c r="EK74" s="151"/>
      <c r="EL74" s="151"/>
      <c r="EM74" s="151"/>
      <c r="EN74" s="151"/>
      <c r="EO74" s="151"/>
      <c r="EP74" s="151"/>
      <c r="EQ74" s="228">
        <f>IF(【お客さま入力用】申込フォーム!AE83="口座振替","口振",【お客さま入力用】申込フォーム!AE83)</f>
        <v>0</v>
      </c>
      <c r="ER74" s="228" t="str">
        <f>IF($EQ74&lt;&gt;"口振","",【お客さま入力用】申込フォーム!AF83)</f>
        <v/>
      </c>
      <c r="ES74" s="228" t="str">
        <f>IF($EQ74&lt;&gt;"口振","",【お客さま入力用】申込フォーム!AG83)</f>
        <v/>
      </c>
      <c r="ET74" s="228" t="str">
        <f>IF($EQ74&lt;&gt;"口振","",【お客さま入力用】申込フォーム!AH83)</f>
        <v/>
      </c>
      <c r="EU74" s="228" t="str">
        <f>IF($EQ74&lt;&gt;"口振","",【お客さま入力用】申込フォーム!AI83)</f>
        <v/>
      </c>
      <c r="EV74" s="151"/>
      <c r="EW74" s="151"/>
      <c r="EX74" s="249"/>
      <c r="EY74" s="151"/>
      <c r="EZ74" s="151"/>
      <c r="FA74" s="151" t="s">
        <v>821</v>
      </c>
      <c r="FB74" s="151"/>
      <c r="FC74" s="151"/>
      <c r="FD74" s="228" t="str">
        <f t="shared" si="3"/>
        <v/>
      </c>
      <c r="FE74" s="228" t="str">
        <f t="shared" si="4"/>
        <v/>
      </c>
      <c r="FF74" s="228" t="str">
        <f t="shared" si="7"/>
        <v/>
      </c>
      <c r="FG74" s="228" t="str">
        <f t="shared" si="0"/>
        <v/>
      </c>
      <c r="FH74" s="243" t="s">
        <v>1228</v>
      </c>
      <c r="FI74" s="250" t="s">
        <v>1228</v>
      </c>
      <c r="FJ74" s="250" t="s">
        <v>1228</v>
      </c>
      <c r="FK74" s="250" t="s">
        <v>1228</v>
      </c>
      <c r="FL74" s="250" t="s">
        <v>1228</v>
      </c>
      <c r="FM74" s="250" t="s">
        <v>1228</v>
      </c>
      <c r="FN74" s="250" t="s">
        <v>1228</v>
      </c>
      <c r="FO74" s="251">
        <f t="shared" si="5"/>
        <v>0</v>
      </c>
      <c r="FP74" s="250" t="s">
        <v>1228</v>
      </c>
      <c r="FQ74" s="228"/>
      <c r="FR74" s="34"/>
    </row>
    <row r="75" spans="1:174">
      <c r="A75" s="243" t="s">
        <v>1095</v>
      </c>
      <c r="B75" s="243"/>
      <c r="C75" s="243"/>
      <c r="D75" s="244"/>
      <c r="E75" s="245">
        <f t="shared" si="6"/>
        <v>0</v>
      </c>
      <c r="F75" s="246">
        <f>【お客さま入力用】申込フォーム!$D$6</f>
        <v>0</v>
      </c>
      <c r="G75" s="228">
        <f>【お客さま入力用】申込フォーム!H84</f>
        <v>0</v>
      </c>
      <c r="H75" s="151" t="s">
        <v>1029</v>
      </c>
      <c r="I75" s="298">
        <f>【お客さま入力用】申込フォーム!O84</f>
        <v>0</v>
      </c>
      <c r="J75" s="228">
        <f>【お客さま入力用】申込フォーム!AO84</f>
        <v>0</v>
      </c>
      <c r="K75" s="151"/>
      <c r="L75" s="243"/>
      <c r="M75" s="243"/>
      <c r="N75" s="243"/>
      <c r="O75" s="243" t="s">
        <v>823</v>
      </c>
      <c r="P75" s="243" t="s">
        <v>1032</v>
      </c>
      <c r="Q75" s="243" t="s">
        <v>824</v>
      </c>
      <c r="R75" s="243"/>
      <c r="S75" s="243" t="s">
        <v>825</v>
      </c>
      <c r="T75" s="243" t="s">
        <v>825</v>
      </c>
      <c r="U75" s="243" t="s">
        <v>826</v>
      </c>
      <c r="V75" s="243" t="s">
        <v>827</v>
      </c>
      <c r="W75" s="151"/>
      <c r="X75" s="151" t="s">
        <v>1033</v>
      </c>
      <c r="Y75" s="151"/>
      <c r="Z75" s="151"/>
      <c r="AA75" s="151"/>
      <c r="AB75" s="151"/>
      <c r="AC75" s="151"/>
      <c r="AD75" s="151"/>
      <c r="AE75" s="151" t="s">
        <v>824</v>
      </c>
      <c r="AF75" s="228">
        <f>【お客さま入力用】申込フォーム!F84</f>
        <v>0</v>
      </c>
      <c r="AG75" s="228">
        <f>【お客さま入力用】申込フォーム!E84</f>
        <v>0</v>
      </c>
      <c r="AH75" s="151"/>
      <c r="AI75" s="151"/>
      <c r="AJ75" s="151"/>
      <c r="AK75" s="151"/>
      <c r="AL75" s="151"/>
      <c r="AM75" s="253">
        <f>【お客さま入力用】申込フォーム!J84</f>
        <v>0</v>
      </c>
      <c r="AN75" s="253">
        <f>【お客さま入力用】申込フォーム!K84</f>
        <v>0</v>
      </c>
      <c r="AO75" s="253">
        <f>【お客さま入力用】申込フォーム!L84</f>
        <v>0</v>
      </c>
      <c r="AP75" s="253">
        <f>【お客さま入力用】申込フォーム!AB84</f>
        <v>0</v>
      </c>
      <c r="AQ75" s="253">
        <f>【お客さま入力用】申込フォーム!AC84</f>
        <v>0</v>
      </c>
      <c r="AR75" s="253">
        <f>【お客さま入力用】申込フォーム!AD84</f>
        <v>0</v>
      </c>
      <c r="AS75" s="151"/>
      <c r="AT75" s="253">
        <f>【お客さま入力用】申込フォーム!C84</f>
        <v>0</v>
      </c>
      <c r="AU75" s="151" t="s">
        <v>828</v>
      </c>
      <c r="AV75" s="151" t="s">
        <v>1016</v>
      </c>
      <c r="AW75" s="151"/>
      <c r="AX75" s="151"/>
      <c r="AY75" s="151"/>
      <c r="AZ75" s="151"/>
      <c r="BA75" s="151"/>
      <c r="BB75" s="151"/>
      <c r="BC75" s="151"/>
      <c r="BD75" s="151"/>
      <c r="BE75" s="151"/>
      <c r="BF75" s="228">
        <f>【お客さま入力用】申込フォーム!X84</f>
        <v>0</v>
      </c>
      <c r="BG75" s="228">
        <f>【お客さま入力用】申込フォーム!W84</f>
        <v>0</v>
      </c>
      <c r="BH75" s="151"/>
      <c r="BI75" s="151"/>
      <c r="BJ75" s="253">
        <f>【お客さま入力用】申込フォーム!Y84</f>
        <v>0</v>
      </c>
      <c r="BK75" s="228">
        <f>【お客さま入力用】申込フォーム!AA84</f>
        <v>0</v>
      </c>
      <c r="BL75" s="228">
        <f>【お客さま入力用】申込フォーム!Z84</f>
        <v>0</v>
      </c>
      <c r="BM75" s="151"/>
      <c r="BN75" s="151"/>
      <c r="BO75" s="151"/>
      <c r="BP75" s="151"/>
      <c r="BQ75" s="151"/>
      <c r="BR75" s="151"/>
      <c r="BS75" s="151"/>
      <c r="BT75" s="151"/>
      <c r="BU75" s="151"/>
      <c r="BV75" s="151"/>
      <c r="BW75" s="151"/>
      <c r="BX75" s="151"/>
      <c r="BY75" s="151"/>
      <c r="BZ75" s="151"/>
      <c r="CA75" s="151"/>
      <c r="CB75" s="151"/>
      <c r="CC75" s="151"/>
      <c r="CD75" s="151"/>
      <c r="CE75" s="151"/>
      <c r="CF75" s="151"/>
      <c r="CG75" s="151"/>
      <c r="CH75" s="151"/>
      <c r="CI75" s="151"/>
      <c r="CJ75" s="151"/>
      <c r="CK75" s="151"/>
      <c r="CL75" s="151"/>
      <c r="CM75" s="151"/>
      <c r="CN75" s="151"/>
      <c r="CO75" s="151"/>
      <c r="CP75" s="151"/>
      <c r="CQ75" s="228" t="str">
        <f>IF(【お客さま入力用】申込フォーム!N84="","",VLOOKUP(【お客さま入力用】申込フォーム!N84,'業種コード表（高圧以上）'!$C$3:$D$72,2))</f>
        <v/>
      </c>
      <c r="CR75" s="247" t="s">
        <v>1228</v>
      </c>
      <c r="CS75" s="151"/>
      <c r="CT75" s="151"/>
      <c r="CU75" s="151"/>
      <c r="CV75" s="151"/>
      <c r="CW75" s="151"/>
      <c r="CX75" s="151"/>
      <c r="CY75" s="151"/>
      <c r="CZ75" s="151"/>
      <c r="DA75" s="151"/>
      <c r="DB75" s="151"/>
      <c r="DC75" s="151"/>
      <c r="DD75" s="151" t="s">
        <v>824</v>
      </c>
      <c r="DE75" s="151"/>
      <c r="DF75" s="151" t="s">
        <v>823</v>
      </c>
      <c r="DG75" s="151"/>
      <c r="DH75" s="151"/>
      <c r="DI75" s="151"/>
      <c r="DJ75" s="151"/>
      <c r="DK75" s="151"/>
      <c r="DL75" s="151"/>
      <c r="DM75" s="151"/>
      <c r="DN75" s="151"/>
      <c r="DO75" s="151"/>
      <c r="DP75" s="151"/>
      <c r="DQ75" s="253">
        <f>【お客さま入力用】申込フォーム!G84</f>
        <v>0</v>
      </c>
      <c r="DR75" s="151"/>
      <c r="DS75" s="228">
        <f>【お客さま入力用】申込フォーム!H84</f>
        <v>0</v>
      </c>
      <c r="DT75" s="151"/>
      <c r="DU75" s="151"/>
      <c r="DV75" s="151"/>
      <c r="DW75" s="151"/>
      <c r="DX75" s="151" t="s">
        <v>823</v>
      </c>
      <c r="DY75" s="151" t="s">
        <v>823</v>
      </c>
      <c r="DZ75" s="151"/>
      <c r="EA75" s="151"/>
      <c r="EB75" s="151"/>
      <c r="EC75" s="151" t="s">
        <v>1016</v>
      </c>
      <c r="ED75" s="151"/>
      <c r="EE75" s="228" t="str">
        <f t="shared" si="1"/>
        <v>ZH</v>
      </c>
      <c r="EF75" s="151" t="s">
        <v>1017</v>
      </c>
      <c r="EG75" s="151"/>
      <c r="EH75" s="248" t="str">
        <f t="shared" si="2"/>
        <v/>
      </c>
      <c r="EI75" s="228">
        <f>【お客さま入力用】申込フォーム!P84</f>
        <v>0</v>
      </c>
      <c r="EJ75" s="151"/>
      <c r="EK75" s="151"/>
      <c r="EL75" s="151"/>
      <c r="EM75" s="151"/>
      <c r="EN75" s="151"/>
      <c r="EO75" s="151"/>
      <c r="EP75" s="151"/>
      <c r="EQ75" s="228">
        <f>IF(【お客さま入力用】申込フォーム!AE84="口座振替","口振",【お客さま入力用】申込フォーム!AE84)</f>
        <v>0</v>
      </c>
      <c r="ER75" s="228" t="str">
        <f>IF($EQ75&lt;&gt;"口振","",【お客さま入力用】申込フォーム!AF84)</f>
        <v/>
      </c>
      <c r="ES75" s="228" t="str">
        <f>IF($EQ75&lt;&gt;"口振","",【お客さま入力用】申込フォーム!AG84)</f>
        <v/>
      </c>
      <c r="ET75" s="228" t="str">
        <f>IF($EQ75&lt;&gt;"口振","",【お客さま入力用】申込フォーム!AH84)</f>
        <v/>
      </c>
      <c r="EU75" s="228" t="str">
        <f>IF($EQ75&lt;&gt;"口振","",【お客さま入力用】申込フォーム!AI84)</f>
        <v/>
      </c>
      <c r="EV75" s="151"/>
      <c r="EW75" s="151"/>
      <c r="EX75" s="249"/>
      <c r="EY75" s="151"/>
      <c r="EZ75" s="151"/>
      <c r="FA75" s="151" t="s">
        <v>821</v>
      </c>
      <c r="FB75" s="151"/>
      <c r="FC75" s="151"/>
      <c r="FD75" s="228" t="str">
        <f t="shared" si="3"/>
        <v/>
      </c>
      <c r="FE75" s="228" t="str">
        <f t="shared" si="4"/>
        <v/>
      </c>
      <c r="FF75" s="228" t="str">
        <f t="shared" si="7"/>
        <v/>
      </c>
      <c r="FG75" s="228" t="str">
        <f t="shared" si="0"/>
        <v/>
      </c>
      <c r="FH75" s="243" t="s">
        <v>1228</v>
      </c>
      <c r="FI75" s="250" t="s">
        <v>1228</v>
      </c>
      <c r="FJ75" s="250" t="s">
        <v>1228</v>
      </c>
      <c r="FK75" s="250" t="s">
        <v>1228</v>
      </c>
      <c r="FL75" s="250" t="s">
        <v>1228</v>
      </c>
      <c r="FM75" s="250" t="s">
        <v>1228</v>
      </c>
      <c r="FN75" s="250" t="s">
        <v>1228</v>
      </c>
      <c r="FO75" s="251">
        <f t="shared" si="5"/>
        <v>0</v>
      </c>
      <c r="FP75" s="250" t="s">
        <v>1228</v>
      </c>
      <c r="FQ75" s="228"/>
      <c r="FR75" s="34"/>
    </row>
    <row r="76" spans="1:174">
      <c r="A76" s="243" t="s">
        <v>1096</v>
      </c>
      <c r="B76" s="243"/>
      <c r="C76" s="243"/>
      <c r="D76" s="244"/>
      <c r="E76" s="245">
        <f t="shared" si="6"/>
        <v>0</v>
      </c>
      <c r="F76" s="246">
        <f>【お客さま入力用】申込フォーム!$D$6</f>
        <v>0</v>
      </c>
      <c r="G76" s="228">
        <f>【お客さま入力用】申込フォーム!H85</f>
        <v>0</v>
      </c>
      <c r="H76" s="151" t="s">
        <v>1029</v>
      </c>
      <c r="I76" s="298">
        <f>【お客さま入力用】申込フォーム!O85</f>
        <v>0</v>
      </c>
      <c r="J76" s="228">
        <f>【お客さま入力用】申込フォーム!AO85</f>
        <v>0</v>
      </c>
      <c r="K76" s="151"/>
      <c r="L76" s="243"/>
      <c r="M76" s="243"/>
      <c r="N76" s="243"/>
      <c r="O76" s="243" t="s">
        <v>823</v>
      </c>
      <c r="P76" s="243" t="s">
        <v>1032</v>
      </c>
      <c r="Q76" s="243" t="s">
        <v>824</v>
      </c>
      <c r="R76" s="243"/>
      <c r="S76" s="243" t="s">
        <v>825</v>
      </c>
      <c r="T76" s="243" t="s">
        <v>825</v>
      </c>
      <c r="U76" s="243" t="s">
        <v>826</v>
      </c>
      <c r="V76" s="243" t="s">
        <v>827</v>
      </c>
      <c r="W76" s="151"/>
      <c r="X76" s="151" t="s">
        <v>1033</v>
      </c>
      <c r="Y76" s="151"/>
      <c r="Z76" s="151"/>
      <c r="AA76" s="151"/>
      <c r="AB76" s="151"/>
      <c r="AC76" s="151"/>
      <c r="AD76" s="151"/>
      <c r="AE76" s="151" t="s">
        <v>824</v>
      </c>
      <c r="AF76" s="228">
        <f>【お客さま入力用】申込フォーム!F85</f>
        <v>0</v>
      </c>
      <c r="AG76" s="228">
        <f>【お客さま入力用】申込フォーム!E85</f>
        <v>0</v>
      </c>
      <c r="AH76" s="151"/>
      <c r="AI76" s="151"/>
      <c r="AJ76" s="151"/>
      <c r="AK76" s="151"/>
      <c r="AL76" s="151"/>
      <c r="AM76" s="253">
        <f>【お客さま入力用】申込フォーム!J85</f>
        <v>0</v>
      </c>
      <c r="AN76" s="253">
        <f>【お客さま入力用】申込フォーム!K85</f>
        <v>0</v>
      </c>
      <c r="AO76" s="253">
        <f>【お客さま入力用】申込フォーム!L85</f>
        <v>0</v>
      </c>
      <c r="AP76" s="253">
        <f>【お客さま入力用】申込フォーム!AB85</f>
        <v>0</v>
      </c>
      <c r="AQ76" s="253">
        <f>【お客さま入力用】申込フォーム!AC85</f>
        <v>0</v>
      </c>
      <c r="AR76" s="253">
        <f>【お客さま入力用】申込フォーム!AD85</f>
        <v>0</v>
      </c>
      <c r="AS76" s="151"/>
      <c r="AT76" s="253">
        <f>【お客さま入力用】申込フォーム!C85</f>
        <v>0</v>
      </c>
      <c r="AU76" s="151" t="s">
        <v>828</v>
      </c>
      <c r="AV76" s="151" t="s">
        <v>1016</v>
      </c>
      <c r="AW76" s="151"/>
      <c r="AX76" s="151"/>
      <c r="AY76" s="151"/>
      <c r="AZ76" s="151"/>
      <c r="BA76" s="151"/>
      <c r="BB76" s="151"/>
      <c r="BC76" s="151"/>
      <c r="BD76" s="151"/>
      <c r="BE76" s="151"/>
      <c r="BF76" s="228">
        <f>【お客さま入力用】申込フォーム!X85</f>
        <v>0</v>
      </c>
      <c r="BG76" s="228">
        <f>【お客さま入力用】申込フォーム!W85</f>
        <v>0</v>
      </c>
      <c r="BH76" s="151"/>
      <c r="BI76" s="151"/>
      <c r="BJ76" s="253">
        <f>【お客さま入力用】申込フォーム!Y85</f>
        <v>0</v>
      </c>
      <c r="BK76" s="228">
        <f>【お客さま入力用】申込フォーム!AA85</f>
        <v>0</v>
      </c>
      <c r="BL76" s="228">
        <f>【お客さま入力用】申込フォーム!Z85</f>
        <v>0</v>
      </c>
      <c r="BM76" s="151"/>
      <c r="BN76" s="151"/>
      <c r="BO76" s="151"/>
      <c r="BP76" s="151"/>
      <c r="BQ76" s="151"/>
      <c r="BR76" s="151"/>
      <c r="BS76" s="151"/>
      <c r="BT76" s="151"/>
      <c r="BU76" s="151"/>
      <c r="BV76" s="151"/>
      <c r="BW76" s="151"/>
      <c r="BX76" s="151"/>
      <c r="BY76" s="151"/>
      <c r="BZ76" s="151"/>
      <c r="CA76" s="151"/>
      <c r="CB76" s="151"/>
      <c r="CC76" s="151"/>
      <c r="CD76" s="151"/>
      <c r="CE76" s="151"/>
      <c r="CF76" s="151"/>
      <c r="CG76" s="151"/>
      <c r="CH76" s="151"/>
      <c r="CI76" s="151"/>
      <c r="CJ76" s="151"/>
      <c r="CK76" s="151"/>
      <c r="CL76" s="151"/>
      <c r="CM76" s="151"/>
      <c r="CN76" s="151"/>
      <c r="CO76" s="151"/>
      <c r="CP76" s="151"/>
      <c r="CQ76" s="228" t="str">
        <f>IF(【お客さま入力用】申込フォーム!N85="","",VLOOKUP(【お客さま入力用】申込フォーム!N85,'業種コード表（高圧以上）'!$C$3:$D$72,2))</f>
        <v/>
      </c>
      <c r="CR76" s="247" t="s">
        <v>1228</v>
      </c>
      <c r="CS76" s="151"/>
      <c r="CT76" s="151"/>
      <c r="CU76" s="151"/>
      <c r="CV76" s="151"/>
      <c r="CW76" s="151"/>
      <c r="CX76" s="151"/>
      <c r="CY76" s="151"/>
      <c r="CZ76" s="151"/>
      <c r="DA76" s="151"/>
      <c r="DB76" s="151"/>
      <c r="DC76" s="151"/>
      <c r="DD76" s="151" t="s">
        <v>824</v>
      </c>
      <c r="DE76" s="151"/>
      <c r="DF76" s="151" t="s">
        <v>823</v>
      </c>
      <c r="DG76" s="151"/>
      <c r="DH76" s="151"/>
      <c r="DI76" s="151"/>
      <c r="DJ76" s="151"/>
      <c r="DK76" s="151"/>
      <c r="DL76" s="151"/>
      <c r="DM76" s="151"/>
      <c r="DN76" s="151"/>
      <c r="DO76" s="151"/>
      <c r="DP76" s="151"/>
      <c r="DQ76" s="253">
        <f>【お客さま入力用】申込フォーム!G85</f>
        <v>0</v>
      </c>
      <c r="DR76" s="151"/>
      <c r="DS76" s="228">
        <f>【お客さま入力用】申込フォーム!H85</f>
        <v>0</v>
      </c>
      <c r="DT76" s="151"/>
      <c r="DU76" s="151"/>
      <c r="DV76" s="151"/>
      <c r="DW76" s="151"/>
      <c r="DX76" s="151" t="s">
        <v>823</v>
      </c>
      <c r="DY76" s="151" t="s">
        <v>823</v>
      </c>
      <c r="DZ76" s="151"/>
      <c r="EA76" s="151"/>
      <c r="EB76" s="151"/>
      <c r="EC76" s="151" t="s">
        <v>1016</v>
      </c>
      <c r="ED76" s="151"/>
      <c r="EE76" s="228" t="str">
        <f t="shared" si="1"/>
        <v>ZH</v>
      </c>
      <c r="EF76" s="151" t="s">
        <v>1017</v>
      </c>
      <c r="EG76" s="151"/>
      <c r="EH76" s="248" t="str">
        <f t="shared" si="2"/>
        <v/>
      </c>
      <c r="EI76" s="228">
        <f>【お客さま入力用】申込フォーム!P85</f>
        <v>0</v>
      </c>
      <c r="EJ76" s="151"/>
      <c r="EK76" s="151"/>
      <c r="EL76" s="151"/>
      <c r="EM76" s="151"/>
      <c r="EN76" s="151"/>
      <c r="EO76" s="151"/>
      <c r="EP76" s="151"/>
      <c r="EQ76" s="228">
        <f>IF(【お客さま入力用】申込フォーム!AE85="口座振替","口振",【お客さま入力用】申込フォーム!AE85)</f>
        <v>0</v>
      </c>
      <c r="ER76" s="228" t="str">
        <f>IF($EQ76&lt;&gt;"口振","",【お客さま入力用】申込フォーム!AF85)</f>
        <v/>
      </c>
      <c r="ES76" s="228" t="str">
        <f>IF($EQ76&lt;&gt;"口振","",【お客さま入力用】申込フォーム!AG85)</f>
        <v/>
      </c>
      <c r="ET76" s="228" t="str">
        <f>IF($EQ76&lt;&gt;"口振","",【お客さま入力用】申込フォーム!AH85)</f>
        <v/>
      </c>
      <c r="EU76" s="228" t="str">
        <f>IF($EQ76&lt;&gt;"口振","",【お客さま入力用】申込フォーム!AI85)</f>
        <v/>
      </c>
      <c r="EV76" s="151"/>
      <c r="EW76" s="151"/>
      <c r="EX76" s="249"/>
      <c r="EY76" s="151"/>
      <c r="EZ76" s="151"/>
      <c r="FA76" s="151" t="s">
        <v>821</v>
      </c>
      <c r="FB76" s="151"/>
      <c r="FC76" s="151"/>
      <c r="FD76" s="228" t="str">
        <f t="shared" si="3"/>
        <v/>
      </c>
      <c r="FE76" s="228" t="str">
        <f t="shared" si="4"/>
        <v/>
      </c>
      <c r="FF76" s="228" t="str">
        <f t="shared" si="7"/>
        <v/>
      </c>
      <c r="FG76" s="228" t="str">
        <f t="shared" ref="FG76:FG113" si="8">IFERROR(IF(FF76&lt;&gt;"","Ｂ２（税免除）電力契約",""),"")</f>
        <v/>
      </c>
      <c r="FH76" s="243" t="s">
        <v>1228</v>
      </c>
      <c r="FI76" s="250" t="s">
        <v>1228</v>
      </c>
      <c r="FJ76" s="250" t="s">
        <v>1228</v>
      </c>
      <c r="FK76" s="250" t="s">
        <v>1228</v>
      </c>
      <c r="FL76" s="250" t="s">
        <v>1228</v>
      </c>
      <c r="FM76" s="250" t="s">
        <v>1228</v>
      </c>
      <c r="FN76" s="250" t="s">
        <v>1228</v>
      </c>
      <c r="FO76" s="251">
        <f t="shared" si="5"/>
        <v>0</v>
      </c>
      <c r="FP76" s="250" t="s">
        <v>1228</v>
      </c>
      <c r="FQ76" s="228"/>
      <c r="FR76" s="34"/>
    </row>
    <row r="77" spans="1:174">
      <c r="A77" s="243" t="s">
        <v>1097</v>
      </c>
      <c r="B77" s="243"/>
      <c r="C77" s="243"/>
      <c r="D77" s="244"/>
      <c r="E77" s="245">
        <f t="shared" si="6"/>
        <v>0</v>
      </c>
      <c r="F77" s="246">
        <f>【お客さま入力用】申込フォーム!$D$6</f>
        <v>0</v>
      </c>
      <c r="G77" s="228">
        <f>【お客さま入力用】申込フォーム!H86</f>
        <v>0</v>
      </c>
      <c r="H77" s="151" t="s">
        <v>1029</v>
      </c>
      <c r="I77" s="298">
        <f>【お客さま入力用】申込フォーム!O86</f>
        <v>0</v>
      </c>
      <c r="J77" s="228">
        <f>【お客さま入力用】申込フォーム!AO86</f>
        <v>0</v>
      </c>
      <c r="K77" s="151"/>
      <c r="L77" s="243"/>
      <c r="M77" s="243"/>
      <c r="N77" s="243"/>
      <c r="O77" s="243" t="s">
        <v>823</v>
      </c>
      <c r="P77" s="243" t="s">
        <v>1032</v>
      </c>
      <c r="Q77" s="243" t="s">
        <v>824</v>
      </c>
      <c r="R77" s="243"/>
      <c r="S77" s="243" t="s">
        <v>825</v>
      </c>
      <c r="T77" s="243" t="s">
        <v>825</v>
      </c>
      <c r="U77" s="243" t="s">
        <v>826</v>
      </c>
      <c r="V77" s="243" t="s">
        <v>827</v>
      </c>
      <c r="W77" s="151"/>
      <c r="X77" s="151" t="s">
        <v>1033</v>
      </c>
      <c r="Y77" s="151"/>
      <c r="Z77" s="151"/>
      <c r="AA77" s="151"/>
      <c r="AB77" s="151"/>
      <c r="AC77" s="151"/>
      <c r="AD77" s="151"/>
      <c r="AE77" s="151" t="s">
        <v>824</v>
      </c>
      <c r="AF77" s="228">
        <f>【お客さま入力用】申込フォーム!F86</f>
        <v>0</v>
      </c>
      <c r="AG77" s="228">
        <f>【お客さま入力用】申込フォーム!E86</f>
        <v>0</v>
      </c>
      <c r="AH77" s="151"/>
      <c r="AI77" s="151"/>
      <c r="AJ77" s="151"/>
      <c r="AK77" s="151"/>
      <c r="AL77" s="151"/>
      <c r="AM77" s="253">
        <f>【お客さま入力用】申込フォーム!J86</f>
        <v>0</v>
      </c>
      <c r="AN77" s="253">
        <f>【お客さま入力用】申込フォーム!K86</f>
        <v>0</v>
      </c>
      <c r="AO77" s="253">
        <f>【お客さま入力用】申込フォーム!L86</f>
        <v>0</v>
      </c>
      <c r="AP77" s="253">
        <f>【お客さま入力用】申込フォーム!AB86</f>
        <v>0</v>
      </c>
      <c r="AQ77" s="253">
        <f>【お客さま入力用】申込フォーム!AC86</f>
        <v>0</v>
      </c>
      <c r="AR77" s="253">
        <f>【お客さま入力用】申込フォーム!AD86</f>
        <v>0</v>
      </c>
      <c r="AS77" s="151"/>
      <c r="AT77" s="253">
        <f>【お客さま入力用】申込フォーム!C86</f>
        <v>0</v>
      </c>
      <c r="AU77" s="151" t="s">
        <v>828</v>
      </c>
      <c r="AV77" s="151" t="s">
        <v>1016</v>
      </c>
      <c r="AW77" s="151"/>
      <c r="AX77" s="151"/>
      <c r="AY77" s="151"/>
      <c r="AZ77" s="151"/>
      <c r="BA77" s="151"/>
      <c r="BB77" s="151"/>
      <c r="BC77" s="151"/>
      <c r="BD77" s="151"/>
      <c r="BE77" s="151"/>
      <c r="BF77" s="228">
        <f>【お客さま入力用】申込フォーム!X86</f>
        <v>0</v>
      </c>
      <c r="BG77" s="228">
        <f>【お客さま入力用】申込フォーム!W86</f>
        <v>0</v>
      </c>
      <c r="BH77" s="151"/>
      <c r="BI77" s="151"/>
      <c r="BJ77" s="253">
        <f>【お客さま入力用】申込フォーム!Y86</f>
        <v>0</v>
      </c>
      <c r="BK77" s="228">
        <f>【お客さま入力用】申込フォーム!AA86</f>
        <v>0</v>
      </c>
      <c r="BL77" s="228">
        <f>【お客さま入力用】申込フォーム!Z86</f>
        <v>0</v>
      </c>
      <c r="BM77" s="151"/>
      <c r="BN77" s="151"/>
      <c r="BO77" s="151"/>
      <c r="BP77" s="151"/>
      <c r="BQ77" s="151"/>
      <c r="BR77" s="151"/>
      <c r="BS77" s="151"/>
      <c r="BT77" s="151"/>
      <c r="BU77" s="151"/>
      <c r="BV77" s="151"/>
      <c r="BW77" s="151"/>
      <c r="BX77" s="151"/>
      <c r="BY77" s="151"/>
      <c r="BZ77" s="151"/>
      <c r="CA77" s="151"/>
      <c r="CB77" s="151"/>
      <c r="CC77" s="151"/>
      <c r="CD77" s="151"/>
      <c r="CE77" s="151"/>
      <c r="CF77" s="151"/>
      <c r="CG77" s="151"/>
      <c r="CH77" s="151"/>
      <c r="CI77" s="151"/>
      <c r="CJ77" s="151"/>
      <c r="CK77" s="151"/>
      <c r="CL77" s="151"/>
      <c r="CM77" s="151"/>
      <c r="CN77" s="151"/>
      <c r="CO77" s="151"/>
      <c r="CP77" s="151"/>
      <c r="CQ77" s="228" t="str">
        <f>IF(【お客さま入力用】申込フォーム!N86="","",VLOOKUP(【お客さま入力用】申込フォーム!N86,'業種コード表（高圧以上）'!$C$3:$D$72,2))</f>
        <v/>
      </c>
      <c r="CR77" s="247" t="s">
        <v>1228</v>
      </c>
      <c r="CS77" s="151"/>
      <c r="CT77" s="151"/>
      <c r="CU77" s="151"/>
      <c r="CV77" s="151"/>
      <c r="CW77" s="151"/>
      <c r="CX77" s="151"/>
      <c r="CY77" s="151"/>
      <c r="CZ77" s="151"/>
      <c r="DA77" s="151"/>
      <c r="DB77" s="151"/>
      <c r="DC77" s="151"/>
      <c r="DD77" s="151" t="s">
        <v>824</v>
      </c>
      <c r="DE77" s="151"/>
      <c r="DF77" s="151" t="s">
        <v>823</v>
      </c>
      <c r="DG77" s="151"/>
      <c r="DH77" s="151"/>
      <c r="DI77" s="151"/>
      <c r="DJ77" s="151"/>
      <c r="DK77" s="151"/>
      <c r="DL77" s="151"/>
      <c r="DM77" s="151"/>
      <c r="DN77" s="151"/>
      <c r="DO77" s="151"/>
      <c r="DP77" s="151"/>
      <c r="DQ77" s="253">
        <f>【お客さま入力用】申込フォーム!G86</f>
        <v>0</v>
      </c>
      <c r="DR77" s="151"/>
      <c r="DS77" s="228">
        <f>【お客さま入力用】申込フォーム!H86</f>
        <v>0</v>
      </c>
      <c r="DT77" s="151"/>
      <c r="DU77" s="151"/>
      <c r="DV77" s="151"/>
      <c r="DW77" s="151"/>
      <c r="DX77" s="151" t="s">
        <v>823</v>
      </c>
      <c r="DY77" s="151" t="s">
        <v>823</v>
      </c>
      <c r="DZ77" s="151"/>
      <c r="EA77" s="151"/>
      <c r="EB77" s="151"/>
      <c r="EC77" s="151" t="s">
        <v>1016</v>
      </c>
      <c r="ED77" s="151"/>
      <c r="EE77" s="228" t="str">
        <f t="shared" ref="EE77:EE113" si="9">IF(M77="有","スペースを選択","ZH")</f>
        <v>ZH</v>
      </c>
      <c r="EF77" s="151" t="s">
        <v>1017</v>
      </c>
      <c r="EG77" s="151"/>
      <c r="EH77" s="248" t="str">
        <f t="shared" ref="EH77:EH113" si="10">IF(M77="有",1,"")</f>
        <v/>
      </c>
      <c r="EI77" s="228">
        <f>【お客さま入力用】申込フォーム!P86</f>
        <v>0</v>
      </c>
      <c r="EJ77" s="151"/>
      <c r="EK77" s="151"/>
      <c r="EL77" s="151"/>
      <c r="EM77" s="151"/>
      <c r="EN77" s="151"/>
      <c r="EO77" s="151"/>
      <c r="EP77" s="151"/>
      <c r="EQ77" s="228">
        <f>IF(【お客さま入力用】申込フォーム!AE86="口座振替","口振",【お客さま入力用】申込フォーム!AE86)</f>
        <v>0</v>
      </c>
      <c r="ER77" s="228" t="str">
        <f>IF($EQ77&lt;&gt;"口振","",【お客さま入力用】申込フォーム!AF86)</f>
        <v/>
      </c>
      <c r="ES77" s="228" t="str">
        <f>IF($EQ77&lt;&gt;"口振","",【お客さま入力用】申込フォーム!AG86)</f>
        <v/>
      </c>
      <c r="ET77" s="228" t="str">
        <f>IF($EQ77&lt;&gt;"口振","",【お客さま入力用】申込フォーム!AH86)</f>
        <v/>
      </c>
      <c r="EU77" s="228" t="str">
        <f>IF($EQ77&lt;&gt;"口振","",【お客さま入力用】申込フォーム!AI86)</f>
        <v/>
      </c>
      <c r="EV77" s="151"/>
      <c r="EW77" s="151"/>
      <c r="EX77" s="249"/>
      <c r="EY77" s="151"/>
      <c r="EZ77" s="151"/>
      <c r="FA77" s="151" t="s">
        <v>821</v>
      </c>
      <c r="FB77" s="151"/>
      <c r="FC77" s="151"/>
      <c r="FD77" s="228" t="str">
        <f t="shared" ref="FD77:FD113" si="11">IF(M77="有","ON","")</f>
        <v/>
      </c>
      <c r="FE77" s="228" t="str">
        <f t="shared" ref="FE77:FE113" si="12">IF(OR(M77="有",COUNTIF(I77,"*臨時*")),"ON","")</f>
        <v/>
      </c>
      <c r="FF77" s="228" t="str">
        <f t="shared" si="7"/>
        <v/>
      </c>
      <c r="FG77" s="228" t="str">
        <f t="shared" si="8"/>
        <v/>
      </c>
      <c r="FH77" s="243" t="s">
        <v>1228</v>
      </c>
      <c r="FI77" s="250" t="s">
        <v>1228</v>
      </c>
      <c r="FJ77" s="250" t="s">
        <v>1228</v>
      </c>
      <c r="FK77" s="250" t="s">
        <v>1228</v>
      </c>
      <c r="FL77" s="250" t="s">
        <v>1228</v>
      </c>
      <c r="FM77" s="250" t="s">
        <v>1228</v>
      </c>
      <c r="FN77" s="250" t="s">
        <v>1228</v>
      </c>
      <c r="FO77" s="251">
        <f t="shared" ref="FO77:FO113" si="13">EK77</f>
        <v>0</v>
      </c>
      <c r="FP77" s="250" t="s">
        <v>1228</v>
      </c>
      <c r="FQ77" s="228"/>
      <c r="FR77" s="34"/>
    </row>
    <row r="78" spans="1:174">
      <c r="A78" s="243" t="s">
        <v>1098</v>
      </c>
      <c r="B78" s="243"/>
      <c r="C78" s="243"/>
      <c r="D78" s="244"/>
      <c r="E78" s="245">
        <f t="shared" ref="E78:E113" si="14">CO78</f>
        <v>0</v>
      </c>
      <c r="F78" s="246">
        <f>【お客さま入力用】申込フォーム!$D$6</f>
        <v>0</v>
      </c>
      <c r="G78" s="228">
        <f>【お客さま入力用】申込フォーム!H87</f>
        <v>0</v>
      </c>
      <c r="H78" s="151" t="s">
        <v>1029</v>
      </c>
      <c r="I78" s="298">
        <f>【お客さま入力用】申込フォーム!O87</f>
        <v>0</v>
      </c>
      <c r="J78" s="228">
        <f>【お客さま入力用】申込フォーム!AO87</f>
        <v>0</v>
      </c>
      <c r="K78" s="151"/>
      <c r="L78" s="243"/>
      <c r="M78" s="243"/>
      <c r="N78" s="243"/>
      <c r="O78" s="243" t="s">
        <v>823</v>
      </c>
      <c r="P78" s="243" t="s">
        <v>1032</v>
      </c>
      <c r="Q78" s="243" t="s">
        <v>824</v>
      </c>
      <c r="R78" s="243"/>
      <c r="S78" s="243" t="s">
        <v>825</v>
      </c>
      <c r="T78" s="243" t="s">
        <v>825</v>
      </c>
      <c r="U78" s="243" t="s">
        <v>826</v>
      </c>
      <c r="V78" s="243" t="s">
        <v>827</v>
      </c>
      <c r="W78" s="151"/>
      <c r="X78" s="151" t="s">
        <v>1033</v>
      </c>
      <c r="Y78" s="151"/>
      <c r="Z78" s="151"/>
      <c r="AA78" s="151"/>
      <c r="AB78" s="151"/>
      <c r="AC78" s="151"/>
      <c r="AD78" s="151"/>
      <c r="AE78" s="151" t="s">
        <v>824</v>
      </c>
      <c r="AF78" s="228">
        <f>【お客さま入力用】申込フォーム!F87</f>
        <v>0</v>
      </c>
      <c r="AG78" s="228">
        <f>【お客さま入力用】申込フォーム!E87</f>
        <v>0</v>
      </c>
      <c r="AH78" s="151"/>
      <c r="AI78" s="151"/>
      <c r="AJ78" s="151"/>
      <c r="AK78" s="151"/>
      <c r="AL78" s="151"/>
      <c r="AM78" s="253">
        <f>【お客さま入力用】申込フォーム!J87</f>
        <v>0</v>
      </c>
      <c r="AN78" s="253">
        <f>【お客さま入力用】申込フォーム!K87</f>
        <v>0</v>
      </c>
      <c r="AO78" s="253">
        <f>【お客さま入力用】申込フォーム!L87</f>
        <v>0</v>
      </c>
      <c r="AP78" s="253">
        <f>【お客さま入力用】申込フォーム!AB87</f>
        <v>0</v>
      </c>
      <c r="AQ78" s="253">
        <f>【お客さま入力用】申込フォーム!AC87</f>
        <v>0</v>
      </c>
      <c r="AR78" s="253">
        <f>【お客さま入力用】申込フォーム!AD87</f>
        <v>0</v>
      </c>
      <c r="AS78" s="151"/>
      <c r="AT78" s="253">
        <f>【お客さま入力用】申込フォーム!C87</f>
        <v>0</v>
      </c>
      <c r="AU78" s="151" t="s">
        <v>828</v>
      </c>
      <c r="AV78" s="151" t="s">
        <v>1016</v>
      </c>
      <c r="AW78" s="151"/>
      <c r="AX78" s="151"/>
      <c r="AY78" s="151"/>
      <c r="AZ78" s="151"/>
      <c r="BA78" s="151"/>
      <c r="BB78" s="151"/>
      <c r="BC78" s="151"/>
      <c r="BD78" s="151"/>
      <c r="BE78" s="151"/>
      <c r="BF78" s="228">
        <f>【お客さま入力用】申込フォーム!X87</f>
        <v>0</v>
      </c>
      <c r="BG78" s="228">
        <f>【お客さま入力用】申込フォーム!W87</f>
        <v>0</v>
      </c>
      <c r="BH78" s="151"/>
      <c r="BI78" s="151"/>
      <c r="BJ78" s="253">
        <f>【お客さま入力用】申込フォーム!Y87</f>
        <v>0</v>
      </c>
      <c r="BK78" s="228">
        <f>【お客さま入力用】申込フォーム!AA87</f>
        <v>0</v>
      </c>
      <c r="BL78" s="228">
        <f>【お客さま入力用】申込フォーム!Z87</f>
        <v>0</v>
      </c>
      <c r="BM78" s="151"/>
      <c r="BN78" s="151"/>
      <c r="BO78" s="151"/>
      <c r="BP78" s="151"/>
      <c r="BQ78" s="151"/>
      <c r="BR78" s="151"/>
      <c r="BS78" s="151"/>
      <c r="BT78" s="151"/>
      <c r="BU78" s="151"/>
      <c r="BV78" s="151"/>
      <c r="BW78" s="151"/>
      <c r="BX78" s="151"/>
      <c r="BY78" s="151"/>
      <c r="BZ78" s="151"/>
      <c r="CA78" s="151"/>
      <c r="CB78" s="151"/>
      <c r="CC78" s="151"/>
      <c r="CD78" s="151"/>
      <c r="CE78" s="151"/>
      <c r="CF78" s="151"/>
      <c r="CG78" s="151"/>
      <c r="CH78" s="151"/>
      <c r="CI78" s="151"/>
      <c r="CJ78" s="151"/>
      <c r="CK78" s="151"/>
      <c r="CL78" s="151"/>
      <c r="CM78" s="151"/>
      <c r="CN78" s="151"/>
      <c r="CO78" s="151"/>
      <c r="CP78" s="151"/>
      <c r="CQ78" s="228" t="str">
        <f>IF(【お客さま入力用】申込フォーム!N87="","",VLOOKUP(【お客さま入力用】申込フォーム!N87,'業種コード表（高圧以上）'!$C$3:$D$72,2))</f>
        <v/>
      </c>
      <c r="CR78" s="247" t="s">
        <v>1228</v>
      </c>
      <c r="CS78" s="151"/>
      <c r="CT78" s="151"/>
      <c r="CU78" s="151"/>
      <c r="CV78" s="151"/>
      <c r="CW78" s="151"/>
      <c r="CX78" s="151"/>
      <c r="CY78" s="151"/>
      <c r="CZ78" s="151"/>
      <c r="DA78" s="151"/>
      <c r="DB78" s="151"/>
      <c r="DC78" s="151"/>
      <c r="DD78" s="151" t="s">
        <v>824</v>
      </c>
      <c r="DE78" s="151"/>
      <c r="DF78" s="151" t="s">
        <v>823</v>
      </c>
      <c r="DG78" s="151"/>
      <c r="DH78" s="151"/>
      <c r="DI78" s="151"/>
      <c r="DJ78" s="151"/>
      <c r="DK78" s="151"/>
      <c r="DL78" s="151"/>
      <c r="DM78" s="151"/>
      <c r="DN78" s="151"/>
      <c r="DO78" s="151"/>
      <c r="DP78" s="151"/>
      <c r="DQ78" s="253">
        <f>【お客さま入力用】申込フォーム!G87</f>
        <v>0</v>
      </c>
      <c r="DR78" s="151"/>
      <c r="DS78" s="228">
        <f>【お客さま入力用】申込フォーム!H87</f>
        <v>0</v>
      </c>
      <c r="DT78" s="151"/>
      <c r="DU78" s="151"/>
      <c r="DV78" s="151"/>
      <c r="DW78" s="151"/>
      <c r="DX78" s="151" t="s">
        <v>823</v>
      </c>
      <c r="DY78" s="151" t="s">
        <v>823</v>
      </c>
      <c r="DZ78" s="151"/>
      <c r="EA78" s="151"/>
      <c r="EB78" s="151"/>
      <c r="EC78" s="151" t="s">
        <v>1016</v>
      </c>
      <c r="ED78" s="151"/>
      <c r="EE78" s="228" t="str">
        <f t="shared" si="9"/>
        <v>ZH</v>
      </c>
      <c r="EF78" s="151" t="s">
        <v>1017</v>
      </c>
      <c r="EG78" s="151"/>
      <c r="EH78" s="248" t="str">
        <f t="shared" si="10"/>
        <v/>
      </c>
      <c r="EI78" s="228">
        <f>【お客さま入力用】申込フォーム!P87</f>
        <v>0</v>
      </c>
      <c r="EJ78" s="151"/>
      <c r="EK78" s="151"/>
      <c r="EL78" s="151"/>
      <c r="EM78" s="151"/>
      <c r="EN78" s="151"/>
      <c r="EO78" s="151"/>
      <c r="EP78" s="151"/>
      <c r="EQ78" s="228">
        <f>IF(【お客さま入力用】申込フォーム!AE87="口座振替","口振",【お客さま入力用】申込フォーム!AE87)</f>
        <v>0</v>
      </c>
      <c r="ER78" s="228" t="str">
        <f>IF($EQ78&lt;&gt;"口振","",【お客さま入力用】申込フォーム!AF87)</f>
        <v/>
      </c>
      <c r="ES78" s="228" t="str">
        <f>IF($EQ78&lt;&gt;"口振","",【お客さま入力用】申込フォーム!AG87)</f>
        <v/>
      </c>
      <c r="ET78" s="228" t="str">
        <f>IF($EQ78&lt;&gt;"口振","",【お客さま入力用】申込フォーム!AH87)</f>
        <v/>
      </c>
      <c r="EU78" s="228" t="str">
        <f>IF($EQ78&lt;&gt;"口振","",【お客さま入力用】申込フォーム!AI87)</f>
        <v/>
      </c>
      <c r="EV78" s="151"/>
      <c r="EW78" s="151"/>
      <c r="EX78" s="249"/>
      <c r="EY78" s="151"/>
      <c r="EZ78" s="151"/>
      <c r="FA78" s="151" t="s">
        <v>821</v>
      </c>
      <c r="FB78" s="151"/>
      <c r="FC78" s="151"/>
      <c r="FD78" s="228" t="str">
        <f t="shared" si="11"/>
        <v/>
      </c>
      <c r="FE78" s="228" t="str">
        <f t="shared" si="12"/>
        <v/>
      </c>
      <c r="FF78" s="228" t="str">
        <f t="shared" ref="FF78:FF113" si="15">IF(OR(N78="無",N78=""),"",N78)</f>
        <v/>
      </c>
      <c r="FG78" s="228" t="str">
        <f t="shared" si="8"/>
        <v/>
      </c>
      <c r="FH78" s="243" t="s">
        <v>1228</v>
      </c>
      <c r="FI78" s="250" t="s">
        <v>1228</v>
      </c>
      <c r="FJ78" s="250" t="s">
        <v>1228</v>
      </c>
      <c r="FK78" s="250" t="s">
        <v>1228</v>
      </c>
      <c r="FL78" s="250" t="s">
        <v>1228</v>
      </c>
      <c r="FM78" s="250" t="s">
        <v>1228</v>
      </c>
      <c r="FN78" s="250" t="s">
        <v>1228</v>
      </c>
      <c r="FO78" s="251">
        <f t="shared" si="13"/>
        <v>0</v>
      </c>
      <c r="FP78" s="250" t="s">
        <v>1228</v>
      </c>
      <c r="FQ78" s="228"/>
      <c r="FR78" s="34"/>
    </row>
    <row r="79" spans="1:174">
      <c r="A79" s="243" t="s">
        <v>1099</v>
      </c>
      <c r="B79" s="243"/>
      <c r="C79" s="243"/>
      <c r="D79" s="244"/>
      <c r="E79" s="245">
        <f t="shared" si="14"/>
        <v>0</v>
      </c>
      <c r="F79" s="246">
        <f>【お客さま入力用】申込フォーム!$D$6</f>
        <v>0</v>
      </c>
      <c r="G79" s="228">
        <f>【お客さま入力用】申込フォーム!H88</f>
        <v>0</v>
      </c>
      <c r="H79" s="151" t="s">
        <v>1029</v>
      </c>
      <c r="I79" s="298">
        <f>【お客さま入力用】申込フォーム!O88</f>
        <v>0</v>
      </c>
      <c r="J79" s="228">
        <f>【お客さま入力用】申込フォーム!AO88</f>
        <v>0</v>
      </c>
      <c r="K79" s="151"/>
      <c r="L79" s="243"/>
      <c r="M79" s="243"/>
      <c r="N79" s="243"/>
      <c r="O79" s="243" t="s">
        <v>823</v>
      </c>
      <c r="P79" s="243" t="s">
        <v>1032</v>
      </c>
      <c r="Q79" s="243" t="s">
        <v>824</v>
      </c>
      <c r="R79" s="243"/>
      <c r="S79" s="243" t="s">
        <v>825</v>
      </c>
      <c r="T79" s="243" t="s">
        <v>825</v>
      </c>
      <c r="U79" s="243" t="s">
        <v>826</v>
      </c>
      <c r="V79" s="243" t="s">
        <v>827</v>
      </c>
      <c r="W79" s="151"/>
      <c r="X79" s="151" t="s">
        <v>1033</v>
      </c>
      <c r="Y79" s="151"/>
      <c r="Z79" s="151"/>
      <c r="AA79" s="151"/>
      <c r="AB79" s="151"/>
      <c r="AC79" s="151"/>
      <c r="AD79" s="151"/>
      <c r="AE79" s="151" t="s">
        <v>824</v>
      </c>
      <c r="AF79" s="228">
        <f>【お客さま入力用】申込フォーム!F88</f>
        <v>0</v>
      </c>
      <c r="AG79" s="228">
        <f>【お客さま入力用】申込フォーム!E88</f>
        <v>0</v>
      </c>
      <c r="AH79" s="151"/>
      <c r="AI79" s="151"/>
      <c r="AJ79" s="151"/>
      <c r="AK79" s="151"/>
      <c r="AL79" s="151"/>
      <c r="AM79" s="253">
        <f>【お客さま入力用】申込フォーム!J88</f>
        <v>0</v>
      </c>
      <c r="AN79" s="253">
        <f>【お客さま入力用】申込フォーム!K88</f>
        <v>0</v>
      </c>
      <c r="AO79" s="253">
        <f>【お客さま入力用】申込フォーム!L88</f>
        <v>0</v>
      </c>
      <c r="AP79" s="253">
        <f>【お客さま入力用】申込フォーム!AB88</f>
        <v>0</v>
      </c>
      <c r="AQ79" s="253">
        <f>【お客さま入力用】申込フォーム!AC88</f>
        <v>0</v>
      </c>
      <c r="AR79" s="253">
        <f>【お客さま入力用】申込フォーム!AD88</f>
        <v>0</v>
      </c>
      <c r="AS79" s="151"/>
      <c r="AT79" s="253">
        <f>【お客さま入力用】申込フォーム!C88</f>
        <v>0</v>
      </c>
      <c r="AU79" s="151" t="s">
        <v>828</v>
      </c>
      <c r="AV79" s="151" t="s">
        <v>1016</v>
      </c>
      <c r="AW79" s="151"/>
      <c r="AX79" s="151"/>
      <c r="AY79" s="151"/>
      <c r="AZ79" s="151"/>
      <c r="BA79" s="151"/>
      <c r="BB79" s="151"/>
      <c r="BC79" s="151"/>
      <c r="BD79" s="151"/>
      <c r="BE79" s="151"/>
      <c r="BF79" s="228">
        <f>【お客さま入力用】申込フォーム!X88</f>
        <v>0</v>
      </c>
      <c r="BG79" s="228">
        <f>【お客さま入力用】申込フォーム!W88</f>
        <v>0</v>
      </c>
      <c r="BH79" s="151"/>
      <c r="BI79" s="151"/>
      <c r="BJ79" s="253">
        <f>【お客さま入力用】申込フォーム!Y88</f>
        <v>0</v>
      </c>
      <c r="BK79" s="228">
        <f>【お客さま入力用】申込フォーム!AA88</f>
        <v>0</v>
      </c>
      <c r="BL79" s="228">
        <f>【お客さま入力用】申込フォーム!Z88</f>
        <v>0</v>
      </c>
      <c r="BM79" s="151"/>
      <c r="BN79" s="151"/>
      <c r="BO79" s="151"/>
      <c r="BP79" s="151"/>
      <c r="BQ79" s="151"/>
      <c r="BR79" s="151"/>
      <c r="BS79" s="151"/>
      <c r="BT79" s="151"/>
      <c r="BU79" s="151"/>
      <c r="BV79" s="151"/>
      <c r="BW79" s="151"/>
      <c r="BX79" s="151"/>
      <c r="BY79" s="151"/>
      <c r="BZ79" s="151"/>
      <c r="CA79" s="151"/>
      <c r="CB79" s="151"/>
      <c r="CC79" s="151"/>
      <c r="CD79" s="151"/>
      <c r="CE79" s="151"/>
      <c r="CF79" s="151"/>
      <c r="CG79" s="151"/>
      <c r="CH79" s="151"/>
      <c r="CI79" s="151"/>
      <c r="CJ79" s="151"/>
      <c r="CK79" s="151"/>
      <c r="CL79" s="151"/>
      <c r="CM79" s="151"/>
      <c r="CN79" s="151"/>
      <c r="CO79" s="151"/>
      <c r="CP79" s="151"/>
      <c r="CQ79" s="228" t="str">
        <f>IF(【お客さま入力用】申込フォーム!N88="","",VLOOKUP(【お客さま入力用】申込フォーム!N88,'業種コード表（高圧以上）'!$C$3:$D$72,2))</f>
        <v/>
      </c>
      <c r="CR79" s="247" t="s">
        <v>1228</v>
      </c>
      <c r="CS79" s="151"/>
      <c r="CT79" s="151"/>
      <c r="CU79" s="151"/>
      <c r="CV79" s="151"/>
      <c r="CW79" s="151"/>
      <c r="CX79" s="151"/>
      <c r="CY79" s="151"/>
      <c r="CZ79" s="151"/>
      <c r="DA79" s="151"/>
      <c r="DB79" s="151"/>
      <c r="DC79" s="151"/>
      <c r="DD79" s="151" t="s">
        <v>824</v>
      </c>
      <c r="DE79" s="151"/>
      <c r="DF79" s="151" t="s">
        <v>823</v>
      </c>
      <c r="DG79" s="151"/>
      <c r="DH79" s="151"/>
      <c r="DI79" s="151"/>
      <c r="DJ79" s="151"/>
      <c r="DK79" s="151"/>
      <c r="DL79" s="151"/>
      <c r="DM79" s="151"/>
      <c r="DN79" s="151"/>
      <c r="DO79" s="151"/>
      <c r="DP79" s="151"/>
      <c r="DQ79" s="253">
        <f>【お客さま入力用】申込フォーム!G88</f>
        <v>0</v>
      </c>
      <c r="DR79" s="151"/>
      <c r="DS79" s="228">
        <f>【お客さま入力用】申込フォーム!H88</f>
        <v>0</v>
      </c>
      <c r="DT79" s="151"/>
      <c r="DU79" s="151"/>
      <c r="DV79" s="151"/>
      <c r="DW79" s="151"/>
      <c r="DX79" s="151" t="s">
        <v>823</v>
      </c>
      <c r="DY79" s="151" t="s">
        <v>823</v>
      </c>
      <c r="DZ79" s="151"/>
      <c r="EA79" s="151"/>
      <c r="EB79" s="151"/>
      <c r="EC79" s="151" t="s">
        <v>1016</v>
      </c>
      <c r="ED79" s="151"/>
      <c r="EE79" s="228" t="str">
        <f t="shared" si="9"/>
        <v>ZH</v>
      </c>
      <c r="EF79" s="151" t="s">
        <v>1017</v>
      </c>
      <c r="EG79" s="151"/>
      <c r="EH79" s="248" t="str">
        <f t="shared" si="10"/>
        <v/>
      </c>
      <c r="EI79" s="228">
        <f>【お客さま入力用】申込フォーム!P88</f>
        <v>0</v>
      </c>
      <c r="EJ79" s="151"/>
      <c r="EK79" s="151"/>
      <c r="EL79" s="151"/>
      <c r="EM79" s="151"/>
      <c r="EN79" s="151"/>
      <c r="EO79" s="151"/>
      <c r="EP79" s="151"/>
      <c r="EQ79" s="228">
        <f>IF(【お客さま入力用】申込フォーム!AE88="口座振替","口振",【お客さま入力用】申込フォーム!AE88)</f>
        <v>0</v>
      </c>
      <c r="ER79" s="228" t="str">
        <f>IF($EQ79&lt;&gt;"口振","",【お客さま入力用】申込フォーム!AF88)</f>
        <v/>
      </c>
      <c r="ES79" s="228" t="str">
        <f>IF($EQ79&lt;&gt;"口振","",【お客さま入力用】申込フォーム!AG88)</f>
        <v/>
      </c>
      <c r="ET79" s="228" t="str">
        <f>IF($EQ79&lt;&gt;"口振","",【お客さま入力用】申込フォーム!AH88)</f>
        <v/>
      </c>
      <c r="EU79" s="228" t="str">
        <f>IF($EQ79&lt;&gt;"口振","",【お客さま入力用】申込フォーム!AI88)</f>
        <v/>
      </c>
      <c r="EV79" s="151"/>
      <c r="EW79" s="151"/>
      <c r="EX79" s="249"/>
      <c r="EY79" s="151"/>
      <c r="EZ79" s="151"/>
      <c r="FA79" s="151" t="s">
        <v>821</v>
      </c>
      <c r="FB79" s="151"/>
      <c r="FC79" s="151"/>
      <c r="FD79" s="228" t="str">
        <f t="shared" si="11"/>
        <v/>
      </c>
      <c r="FE79" s="228" t="str">
        <f t="shared" si="12"/>
        <v/>
      </c>
      <c r="FF79" s="228" t="str">
        <f t="shared" si="15"/>
        <v/>
      </c>
      <c r="FG79" s="228" t="str">
        <f t="shared" si="8"/>
        <v/>
      </c>
      <c r="FH79" s="243" t="s">
        <v>1228</v>
      </c>
      <c r="FI79" s="250" t="s">
        <v>1228</v>
      </c>
      <c r="FJ79" s="250" t="s">
        <v>1228</v>
      </c>
      <c r="FK79" s="250" t="s">
        <v>1228</v>
      </c>
      <c r="FL79" s="250" t="s">
        <v>1228</v>
      </c>
      <c r="FM79" s="250" t="s">
        <v>1228</v>
      </c>
      <c r="FN79" s="250" t="s">
        <v>1228</v>
      </c>
      <c r="FO79" s="251">
        <f t="shared" si="13"/>
        <v>0</v>
      </c>
      <c r="FP79" s="250" t="s">
        <v>1228</v>
      </c>
      <c r="FQ79" s="228"/>
      <c r="FR79" s="34"/>
    </row>
    <row r="80" spans="1:174">
      <c r="A80" s="243" t="s">
        <v>1100</v>
      </c>
      <c r="B80" s="243"/>
      <c r="C80" s="243"/>
      <c r="D80" s="244"/>
      <c r="E80" s="245">
        <f t="shared" si="14"/>
        <v>0</v>
      </c>
      <c r="F80" s="246">
        <f>【お客さま入力用】申込フォーム!$D$6</f>
        <v>0</v>
      </c>
      <c r="G80" s="228">
        <f>【お客さま入力用】申込フォーム!H89</f>
        <v>0</v>
      </c>
      <c r="H80" s="151" t="s">
        <v>1029</v>
      </c>
      <c r="I80" s="298">
        <f>【お客さま入力用】申込フォーム!O89</f>
        <v>0</v>
      </c>
      <c r="J80" s="228">
        <f>【お客さま入力用】申込フォーム!AO89</f>
        <v>0</v>
      </c>
      <c r="K80" s="151"/>
      <c r="L80" s="243"/>
      <c r="M80" s="243"/>
      <c r="N80" s="243"/>
      <c r="O80" s="243" t="s">
        <v>823</v>
      </c>
      <c r="P80" s="243" t="s">
        <v>1032</v>
      </c>
      <c r="Q80" s="243" t="s">
        <v>824</v>
      </c>
      <c r="R80" s="243"/>
      <c r="S80" s="243" t="s">
        <v>825</v>
      </c>
      <c r="T80" s="243" t="s">
        <v>825</v>
      </c>
      <c r="U80" s="243" t="s">
        <v>826</v>
      </c>
      <c r="V80" s="243" t="s">
        <v>827</v>
      </c>
      <c r="W80" s="151"/>
      <c r="X80" s="151" t="s">
        <v>1033</v>
      </c>
      <c r="Y80" s="151"/>
      <c r="Z80" s="151"/>
      <c r="AA80" s="151"/>
      <c r="AB80" s="151"/>
      <c r="AC80" s="151"/>
      <c r="AD80" s="151"/>
      <c r="AE80" s="151" t="s">
        <v>824</v>
      </c>
      <c r="AF80" s="228">
        <f>【お客さま入力用】申込フォーム!F89</f>
        <v>0</v>
      </c>
      <c r="AG80" s="228">
        <f>【お客さま入力用】申込フォーム!E89</f>
        <v>0</v>
      </c>
      <c r="AH80" s="151"/>
      <c r="AI80" s="151"/>
      <c r="AJ80" s="151"/>
      <c r="AK80" s="151"/>
      <c r="AL80" s="151"/>
      <c r="AM80" s="253">
        <f>【お客さま入力用】申込フォーム!J89</f>
        <v>0</v>
      </c>
      <c r="AN80" s="253">
        <f>【お客さま入力用】申込フォーム!K89</f>
        <v>0</v>
      </c>
      <c r="AO80" s="253">
        <f>【お客さま入力用】申込フォーム!L89</f>
        <v>0</v>
      </c>
      <c r="AP80" s="253">
        <f>【お客さま入力用】申込フォーム!AB89</f>
        <v>0</v>
      </c>
      <c r="AQ80" s="253">
        <f>【お客さま入力用】申込フォーム!AC89</f>
        <v>0</v>
      </c>
      <c r="AR80" s="253">
        <f>【お客さま入力用】申込フォーム!AD89</f>
        <v>0</v>
      </c>
      <c r="AS80" s="151"/>
      <c r="AT80" s="253">
        <f>【お客さま入力用】申込フォーム!C89</f>
        <v>0</v>
      </c>
      <c r="AU80" s="151" t="s">
        <v>828</v>
      </c>
      <c r="AV80" s="151" t="s">
        <v>1016</v>
      </c>
      <c r="AW80" s="151"/>
      <c r="AX80" s="151"/>
      <c r="AY80" s="151"/>
      <c r="AZ80" s="151"/>
      <c r="BA80" s="151"/>
      <c r="BB80" s="151"/>
      <c r="BC80" s="151"/>
      <c r="BD80" s="151"/>
      <c r="BE80" s="151"/>
      <c r="BF80" s="228">
        <f>【お客さま入力用】申込フォーム!X89</f>
        <v>0</v>
      </c>
      <c r="BG80" s="228">
        <f>【お客さま入力用】申込フォーム!W89</f>
        <v>0</v>
      </c>
      <c r="BH80" s="151"/>
      <c r="BI80" s="151"/>
      <c r="BJ80" s="253">
        <f>【お客さま入力用】申込フォーム!Y89</f>
        <v>0</v>
      </c>
      <c r="BK80" s="228">
        <f>【お客さま入力用】申込フォーム!AA89</f>
        <v>0</v>
      </c>
      <c r="BL80" s="228">
        <f>【お客さま入力用】申込フォーム!Z89</f>
        <v>0</v>
      </c>
      <c r="BM80" s="151"/>
      <c r="BN80" s="151"/>
      <c r="BO80" s="151"/>
      <c r="BP80" s="151"/>
      <c r="BQ80" s="151"/>
      <c r="BR80" s="151"/>
      <c r="BS80" s="151"/>
      <c r="BT80" s="151"/>
      <c r="BU80" s="151"/>
      <c r="BV80" s="151"/>
      <c r="BW80" s="151"/>
      <c r="BX80" s="151"/>
      <c r="BY80" s="151"/>
      <c r="BZ80" s="151"/>
      <c r="CA80" s="151"/>
      <c r="CB80" s="151"/>
      <c r="CC80" s="151"/>
      <c r="CD80" s="151"/>
      <c r="CE80" s="151"/>
      <c r="CF80" s="151"/>
      <c r="CG80" s="151"/>
      <c r="CH80" s="151"/>
      <c r="CI80" s="151"/>
      <c r="CJ80" s="151"/>
      <c r="CK80" s="151"/>
      <c r="CL80" s="151"/>
      <c r="CM80" s="151"/>
      <c r="CN80" s="151"/>
      <c r="CO80" s="151"/>
      <c r="CP80" s="151"/>
      <c r="CQ80" s="228" t="str">
        <f>IF(【お客さま入力用】申込フォーム!N89="","",VLOOKUP(【お客さま入力用】申込フォーム!N89,'業種コード表（高圧以上）'!$C$3:$D$72,2))</f>
        <v/>
      </c>
      <c r="CR80" s="247" t="s">
        <v>1228</v>
      </c>
      <c r="CS80" s="151"/>
      <c r="CT80" s="151"/>
      <c r="CU80" s="151"/>
      <c r="CV80" s="151"/>
      <c r="CW80" s="151"/>
      <c r="CX80" s="151"/>
      <c r="CY80" s="151"/>
      <c r="CZ80" s="151"/>
      <c r="DA80" s="151"/>
      <c r="DB80" s="151"/>
      <c r="DC80" s="151"/>
      <c r="DD80" s="151" t="s">
        <v>824</v>
      </c>
      <c r="DE80" s="151"/>
      <c r="DF80" s="151" t="s">
        <v>823</v>
      </c>
      <c r="DG80" s="151"/>
      <c r="DH80" s="151"/>
      <c r="DI80" s="151"/>
      <c r="DJ80" s="151"/>
      <c r="DK80" s="151"/>
      <c r="DL80" s="151"/>
      <c r="DM80" s="151"/>
      <c r="DN80" s="151"/>
      <c r="DO80" s="151"/>
      <c r="DP80" s="151"/>
      <c r="DQ80" s="253">
        <f>【お客さま入力用】申込フォーム!G89</f>
        <v>0</v>
      </c>
      <c r="DR80" s="151"/>
      <c r="DS80" s="228">
        <f>【お客さま入力用】申込フォーム!H89</f>
        <v>0</v>
      </c>
      <c r="DT80" s="151"/>
      <c r="DU80" s="151"/>
      <c r="DV80" s="151"/>
      <c r="DW80" s="151"/>
      <c r="DX80" s="151" t="s">
        <v>823</v>
      </c>
      <c r="DY80" s="151" t="s">
        <v>823</v>
      </c>
      <c r="DZ80" s="151"/>
      <c r="EA80" s="151"/>
      <c r="EB80" s="151"/>
      <c r="EC80" s="151" t="s">
        <v>1016</v>
      </c>
      <c r="ED80" s="151"/>
      <c r="EE80" s="228" t="str">
        <f t="shared" si="9"/>
        <v>ZH</v>
      </c>
      <c r="EF80" s="151" t="s">
        <v>1017</v>
      </c>
      <c r="EG80" s="151"/>
      <c r="EH80" s="248" t="str">
        <f t="shared" si="10"/>
        <v/>
      </c>
      <c r="EI80" s="228">
        <f>【お客さま入力用】申込フォーム!P89</f>
        <v>0</v>
      </c>
      <c r="EJ80" s="151"/>
      <c r="EK80" s="151"/>
      <c r="EL80" s="151"/>
      <c r="EM80" s="151"/>
      <c r="EN80" s="151"/>
      <c r="EO80" s="151"/>
      <c r="EP80" s="151"/>
      <c r="EQ80" s="228">
        <f>IF(【お客さま入力用】申込フォーム!AE89="口座振替","口振",【お客さま入力用】申込フォーム!AE89)</f>
        <v>0</v>
      </c>
      <c r="ER80" s="228" t="str">
        <f>IF($EQ80&lt;&gt;"口振","",【お客さま入力用】申込フォーム!AF89)</f>
        <v/>
      </c>
      <c r="ES80" s="228" t="str">
        <f>IF($EQ80&lt;&gt;"口振","",【お客さま入力用】申込フォーム!AG89)</f>
        <v/>
      </c>
      <c r="ET80" s="228" t="str">
        <f>IF($EQ80&lt;&gt;"口振","",【お客さま入力用】申込フォーム!AH89)</f>
        <v/>
      </c>
      <c r="EU80" s="228" t="str">
        <f>IF($EQ80&lt;&gt;"口振","",【お客さま入力用】申込フォーム!AI89)</f>
        <v/>
      </c>
      <c r="EV80" s="151"/>
      <c r="EW80" s="151"/>
      <c r="EX80" s="249"/>
      <c r="EY80" s="151"/>
      <c r="EZ80" s="151"/>
      <c r="FA80" s="151" t="s">
        <v>821</v>
      </c>
      <c r="FB80" s="151"/>
      <c r="FC80" s="151"/>
      <c r="FD80" s="228" t="str">
        <f t="shared" si="11"/>
        <v/>
      </c>
      <c r="FE80" s="228" t="str">
        <f t="shared" si="12"/>
        <v/>
      </c>
      <c r="FF80" s="228" t="str">
        <f t="shared" si="15"/>
        <v/>
      </c>
      <c r="FG80" s="228" t="str">
        <f t="shared" si="8"/>
        <v/>
      </c>
      <c r="FH80" s="243" t="s">
        <v>1228</v>
      </c>
      <c r="FI80" s="250" t="s">
        <v>1228</v>
      </c>
      <c r="FJ80" s="250" t="s">
        <v>1228</v>
      </c>
      <c r="FK80" s="250" t="s">
        <v>1228</v>
      </c>
      <c r="FL80" s="250" t="s">
        <v>1228</v>
      </c>
      <c r="FM80" s="250" t="s">
        <v>1228</v>
      </c>
      <c r="FN80" s="250" t="s">
        <v>1228</v>
      </c>
      <c r="FO80" s="251">
        <f t="shared" si="13"/>
        <v>0</v>
      </c>
      <c r="FP80" s="250" t="s">
        <v>1228</v>
      </c>
      <c r="FQ80" s="228"/>
      <c r="FR80" s="34"/>
    </row>
    <row r="81" spans="1:174">
      <c r="A81" s="243" t="s">
        <v>1101</v>
      </c>
      <c r="B81" s="243"/>
      <c r="C81" s="243"/>
      <c r="D81" s="244"/>
      <c r="E81" s="245">
        <f t="shared" si="14"/>
        <v>0</v>
      </c>
      <c r="F81" s="246">
        <f>【お客さま入力用】申込フォーム!$D$6</f>
        <v>0</v>
      </c>
      <c r="G81" s="228">
        <f>【お客さま入力用】申込フォーム!H90</f>
        <v>0</v>
      </c>
      <c r="H81" s="151" t="s">
        <v>1029</v>
      </c>
      <c r="I81" s="298">
        <f>【お客さま入力用】申込フォーム!O90</f>
        <v>0</v>
      </c>
      <c r="J81" s="228">
        <f>【お客さま入力用】申込フォーム!AO90</f>
        <v>0</v>
      </c>
      <c r="K81" s="151"/>
      <c r="L81" s="243"/>
      <c r="M81" s="243"/>
      <c r="N81" s="243"/>
      <c r="O81" s="243" t="s">
        <v>823</v>
      </c>
      <c r="P81" s="243" t="s">
        <v>1032</v>
      </c>
      <c r="Q81" s="243" t="s">
        <v>824</v>
      </c>
      <c r="R81" s="243"/>
      <c r="S81" s="243" t="s">
        <v>825</v>
      </c>
      <c r="T81" s="243" t="s">
        <v>825</v>
      </c>
      <c r="U81" s="243" t="s">
        <v>826</v>
      </c>
      <c r="V81" s="243" t="s">
        <v>827</v>
      </c>
      <c r="W81" s="151"/>
      <c r="X81" s="151" t="s">
        <v>1033</v>
      </c>
      <c r="Y81" s="151"/>
      <c r="Z81" s="151"/>
      <c r="AA81" s="151"/>
      <c r="AB81" s="151"/>
      <c r="AC81" s="151"/>
      <c r="AD81" s="151"/>
      <c r="AE81" s="151" t="s">
        <v>824</v>
      </c>
      <c r="AF81" s="228">
        <f>【お客さま入力用】申込フォーム!F90</f>
        <v>0</v>
      </c>
      <c r="AG81" s="228">
        <f>【お客さま入力用】申込フォーム!E90</f>
        <v>0</v>
      </c>
      <c r="AH81" s="151"/>
      <c r="AI81" s="151"/>
      <c r="AJ81" s="151"/>
      <c r="AK81" s="151"/>
      <c r="AL81" s="151"/>
      <c r="AM81" s="253">
        <f>【お客さま入力用】申込フォーム!J90</f>
        <v>0</v>
      </c>
      <c r="AN81" s="253">
        <f>【お客さま入力用】申込フォーム!K90</f>
        <v>0</v>
      </c>
      <c r="AO81" s="253">
        <f>【お客さま入力用】申込フォーム!L90</f>
        <v>0</v>
      </c>
      <c r="AP81" s="253">
        <f>【お客さま入力用】申込フォーム!AB90</f>
        <v>0</v>
      </c>
      <c r="AQ81" s="253">
        <f>【お客さま入力用】申込フォーム!AC90</f>
        <v>0</v>
      </c>
      <c r="AR81" s="253">
        <f>【お客さま入力用】申込フォーム!AD90</f>
        <v>0</v>
      </c>
      <c r="AS81" s="151"/>
      <c r="AT81" s="253">
        <f>【お客さま入力用】申込フォーム!C90</f>
        <v>0</v>
      </c>
      <c r="AU81" s="151" t="s">
        <v>828</v>
      </c>
      <c r="AV81" s="151" t="s">
        <v>1016</v>
      </c>
      <c r="AW81" s="151"/>
      <c r="AX81" s="151"/>
      <c r="AY81" s="151"/>
      <c r="AZ81" s="151"/>
      <c r="BA81" s="151"/>
      <c r="BB81" s="151"/>
      <c r="BC81" s="151"/>
      <c r="BD81" s="151"/>
      <c r="BE81" s="151"/>
      <c r="BF81" s="228">
        <f>【お客さま入力用】申込フォーム!X90</f>
        <v>0</v>
      </c>
      <c r="BG81" s="228">
        <f>【お客さま入力用】申込フォーム!W90</f>
        <v>0</v>
      </c>
      <c r="BH81" s="151"/>
      <c r="BI81" s="151"/>
      <c r="BJ81" s="253">
        <f>【お客さま入力用】申込フォーム!Y90</f>
        <v>0</v>
      </c>
      <c r="BK81" s="228">
        <f>【お客さま入力用】申込フォーム!AA90</f>
        <v>0</v>
      </c>
      <c r="BL81" s="228">
        <f>【お客さま入力用】申込フォーム!Z90</f>
        <v>0</v>
      </c>
      <c r="BM81" s="151"/>
      <c r="BN81" s="151"/>
      <c r="BO81" s="151"/>
      <c r="BP81" s="151"/>
      <c r="BQ81" s="151"/>
      <c r="BR81" s="151"/>
      <c r="BS81" s="151"/>
      <c r="BT81" s="151"/>
      <c r="BU81" s="151"/>
      <c r="BV81" s="151"/>
      <c r="BW81" s="151"/>
      <c r="BX81" s="151"/>
      <c r="BY81" s="151"/>
      <c r="BZ81" s="151"/>
      <c r="CA81" s="151"/>
      <c r="CB81" s="151"/>
      <c r="CC81" s="151"/>
      <c r="CD81" s="151"/>
      <c r="CE81" s="151"/>
      <c r="CF81" s="151"/>
      <c r="CG81" s="151"/>
      <c r="CH81" s="151"/>
      <c r="CI81" s="151"/>
      <c r="CJ81" s="151"/>
      <c r="CK81" s="151"/>
      <c r="CL81" s="151"/>
      <c r="CM81" s="151"/>
      <c r="CN81" s="151"/>
      <c r="CO81" s="151"/>
      <c r="CP81" s="151"/>
      <c r="CQ81" s="228" t="str">
        <f>IF(【お客さま入力用】申込フォーム!N90="","",VLOOKUP(【お客さま入力用】申込フォーム!N90,'業種コード表（高圧以上）'!$C$3:$D$72,2))</f>
        <v/>
      </c>
      <c r="CR81" s="247" t="s">
        <v>1228</v>
      </c>
      <c r="CS81" s="151"/>
      <c r="CT81" s="151"/>
      <c r="CU81" s="151"/>
      <c r="CV81" s="151"/>
      <c r="CW81" s="151"/>
      <c r="CX81" s="151"/>
      <c r="CY81" s="151"/>
      <c r="CZ81" s="151"/>
      <c r="DA81" s="151"/>
      <c r="DB81" s="151"/>
      <c r="DC81" s="151"/>
      <c r="DD81" s="151" t="s">
        <v>824</v>
      </c>
      <c r="DE81" s="151"/>
      <c r="DF81" s="151" t="s">
        <v>823</v>
      </c>
      <c r="DG81" s="151"/>
      <c r="DH81" s="151"/>
      <c r="DI81" s="151"/>
      <c r="DJ81" s="151"/>
      <c r="DK81" s="151"/>
      <c r="DL81" s="151"/>
      <c r="DM81" s="151"/>
      <c r="DN81" s="151"/>
      <c r="DO81" s="151"/>
      <c r="DP81" s="151"/>
      <c r="DQ81" s="253">
        <f>【お客さま入力用】申込フォーム!G90</f>
        <v>0</v>
      </c>
      <c r="DR81" s="151"/>
      <c r="DS81" s="228">
        <f>【お客さま入力用】申込フォーム!H90</f>
        <v>0</v>
      </c>
      <c r="DT81" s="151"/>
      <c r="DU81" s="151"/>
      <c r="DV81" s="151"/>
      <c r="DW81" s="151"/>
      <c r="DX81" s="151" t="s">
        <v>823</v>
      </c>
      <c r="DY81" s="151" t="s">
        <v>823</v>
      </c>
      <c r="DZ81" s="151"/>
      <c r="EA81" s="151"/>
      <c r="EB81" s="151"/>
      <c r="EC81" s="151" t="s">
        <v>1016</v>
      </c>
      <c r="ED81" s="151"/>
      <c r="EE81" s="228" t="str">
        <f t="shared" si="9"/>
        <v>ZH</v>
      </c>
      <c r="EF81" s="151" t="s">
        <v>1017</v>
      </c>
      <c r="EG81" s="151"/>
      <c r="EH81" s="248" t="str">
        <f t="shared" si="10"/>
        <v/>
      </c>
      <c r="EI81" s="228">
        <f>【お客さま入力用】申込フォーム!P90</f>
        <v>0</v>
      </c>
      <c r="EJ81" s="151"/>
      <c r="EK81" s="151"/>
      <c r="EL81" s="151"/>
      <c r="EM81" s="151"/>
      <c r="EN81" s="151"/>
      <c r="EO81" s="151"/>
      <c r="EP81" s="151"/>
      <c r="EQ81" s="228">
        <f>IF(【お客さま入力用】申込フォーム!AE90="口座振替","口振",【お客さま入力用】申込フォーム!AE90)</f>
        <v>0</v>
      </c>
      <c r="ER81" s="228" t="str">
        <f>IF($EQ81&lt;&gt;"口振","",【お客さま入力用】申込フォーム!AF90)</f>
        <v/>
      </c>
      <c r="ES81" s="228" t="str">
        <f>IF($EQ81&lt;&gt;"口振","",【お客さま入力用】申込フォーム!AG90)</f>
        <v/>
      </c>
      <c r="ET81" s="228" t="str">
        <f>IF($EQ81&lt;&gt;"口振","",【お客さま入力用】申込フォーム!AH90)</f>
        <v/>
      </c>
      <c r="EU81" s="228" t="str">
        <f>IF($EQ81&lt;&gt;"口振","",【お客さま入力用】申込フォーム!AI90)</f>
        <v/>
      </c>
      <c r="EV81" s="151"/>
      <c r="EW81" s="151"/>
      <c r="EX81" s="249"/>
      <c r="EY81" s="151"/>
      <c r="EZ81" s="151"/>
      <c r="FA81" s="151" t="s">
        <v>821</v>
      </c>
      <c r="FB81" s="151"/>
      <c r="FC81" s="151"/>
      <c r="FD81" s="228" t="str">
        <f t="shared" si="11"/>
        <v/>
      </c>
      <c r="FE81" s="228" t="str">
        <f t="shared" si="12"/>
        <v/>
      </c>
      <c r="FF81" s="228" t="str">
        <f t="shared" si="15"/>
        <v/>
      </c>
      <c r="FG81" s="228" t="str">
        <f t="shared" si="8"/>
        <v/>
      </c>
      <c r="FH81" s="243" t="s">
        <v>1228</v>
      </c>
      <c r="FI81" s="250" t="s">
        <v>1228</v>
      </c>
      <c r="FJ81" s="250" t="s">
        <v>1228</v>
      </c>
      <c r="FK81" s="250" t="s">
        <v>1228</v>
      </c>
      <c r="FL81" s="250" t="s">
        <v>1228</v>
      </c>
      <c r="FM81" s="250" t="s">
        <v>1228</v>
      </c>
      <c r="FN81" s="250" t="s">
        <v>1228</v>
      </c>
      <c r="FO81" s="251">
        <f t="shared" si="13"/>
        <v>0</v>
      </c>
      <c r="FP81" s="250" t="s">
        <v>1228</v>
      </c>
      <c r="FQ81" s="228"/>
      <c r="FR81" s="34"/>
    </row>
    <row r="82" spans="1:174">
      <c r="A82" s="243" t="s">
        <v>1102</v>
      </c>
      <c r="B82" s="243"/>
      <c r="C82" s="243"/>
      <c r="D82" s="244"/>
      <c r="E82" s="245">
        <f t="shared" si="14"/>
        <v>0</v>
      </c>
      <c r="F82" s="246">
        <f>【お客さま入力用】申込フォーム!$D$6</f>
        <v>0</v>
      </c>
      <c r="G82" s="228">
        <f>【お客さま入力用】申込フォーム!H91</f>
        <v>0</v>
      </c>
      <c r="H82" s="151" t="s">
        <v>1029</v>
      </c>
      <c r="I82" s="298">
        <f>【お客さま入力用】申込フォーム!O91</f>
        <v>0</v>
      </c>
      <c r="J82" s="228">
        <f>【お客さま入力用】申込フォーム!AO91</f>
        <v>0</v>
      </c>
      <c r="K82" s="151"/>
      <c r="L82" s="243"/>
      <c r="M82" s="243"/>
      <c r="N82" s="243"/>
      <c r="O82" s="243" t="s">
        <v>823</v>
      </c>
      <c r="P82" s="243" t="s">
        <v>1032</v>
      </c>
      <c r="Q82" s="243" t="s">
        <v>824</v>
      </c>
      <c r="R82" s="243"/>
      <c r="S82" s="243" t="s">
        <v>825</v>
      </c>
      <c r="T82" s="243" t="s">
        <v>825</v>
      </c>
      <c r="U82" s="243" t="s">
        <v>826</v>
      </c>
      <c r="V82" s="243" t="s">
        <v>827</v>
      </c>
      <c r="W82" s="151"/>
      <c r="X82" s="151" t="s">
        <v>1033</v>
      </c>
      <c r="Y82" s="151"/>
      <c r="Z82" s="151"/>
      <c r="AA82" s="151"/>
      <c r="AB82" s="151"/>
      <c r="AC82" s="151"/>
      <c r="AD82" s="151"/>
      <c r="AE82" s="151" t="s">
        <v>824</v>
      </c>
      <c r="AF82" s="228">
        <f>【お客さま入力用】申込フォーム!F91</f>
        <v>0</v>
      </c>
      <c r="AG82" s="228">
        <f>【お客さま入力用】申込フォーム!E91</f>
        <v>0</v>
      </c>
      <c r="AH82" s="151"/>
      <c r="AI82" s="151"/>
      <c r="AJ82" s="151"/>
      <c r="AK82" s="151"/>
      <c r="AL82" s="151"/>
      <c r="AM82" s="253">
        <f>【お客さま入力用】申込フォーム!J91</f>
        <v>0</v>
      </c>
      <c r="AN82" s="253">
        <f>【お客さま入力用】申込フォーム!K91</f>
        <v>0</v>
      </c>
      <c r="AO82" s="253">
        <f>【お客さま入力用】申込フォーム!L91</f>
        <v>0</v>
      </c>
      <c r="AP82" s="253">
        <f>【お客さま入力用】申込フォーム!AB91</f>
        <v>0</v>
      </c>
      <c r="AQ82" s="253">
        <f>【お客さま入力用】申込フォーム!AC91</f>
        <v>0</v>
      </c>
      <c r="AR82" s="253">
        <f>【お客さま入力用】申込フォーム!AD91</f>
        <v>0</v>
      </c>
      <c r="AS82" s="151"/>
      <c r="AT82" s="253">
        <f>【お客さま入力用】申込フォーム!C91</f>
        <v>0</v>
      </c>
      <c r="AU82" s="151" t="s">
        <v>828</v>
      </c>
      <c r="AV82" s="151" t="s">
        <v>1016</v>
      </c>
      <c r="AW82" s="151"/>
      <c r="AX82" s="151"/>
      <c r="AY82" s="151"/>
      <c r="AZ82" s="151"/>
      <c r="BA82" s="151"/>
      <c r="BB82" s="151"/>
      <c r="BC82" s="151"/>
      <c r="BD82" s="151"/>
      <c r="BE82" s="151"/>
      <c r="BF82" s="228">
        <f>【お客さま入力用】申込フォーム!X91</f>
        <v>0</v>
      </c>
      <c r="BG82" s="228">
        <f>【お客さま入力用】申込フォーム!W91</f>
        <v>0</v>
      </c>
      <c r="BH82" s="151"/>
      <c r="BI82" s="151"/>
      <c r="BJ82" s="253">
        <f>【お客さま入力用】申込フォーム!Y91</f>
        <v>0</v>
      </c>
      <c r="BK82" s="228">
        <f>【お客さま入力用】申込フォーム!AA91</f>
        <v>0</v>
      </c>
      <c r="BL82" s="228">
        <f>【お客さま入力用】申込フォーム!Z91</f>
        <v>0</v>
      </c>
      <c r="BM82" s="151"/>
      <c r="BN82" s="151"/>
      <c r="BO82" s="151"/>
      <c r="BP82" s="151"/>
      <c r="BQ82" s="151"/>
      <c r="BR82" s="151"/>
      <c r="BS82" s="151"/>
      <c r="BT82" s="151"/>
      <c r="BU82" s="151"/>
      <c r="BV82" s="151"/>
      <c r="BW82" s="151"/>
      <c r="BX82" s="151"/>
      <c r="BY82" s="151"/>
      <c r="BZ82" s="151"/>
      <c r="CA82" s="151"/>
      <c r="CB82" s="151"/>
      <c r="CC82" s="151"/>
      <c r="CD82" s="151"/>
      <c r="CE82" s="151"/>
      <c r="CF82" s="151"/>
      <c r="CG82" s="151"/>
      <c r="CH82" s="151"/>
      <c r="CI82" s="151"/>
      <c r="CJ82" s="151"/>
      <c r="CK82" s="151"/>
      <c r="CL82" s="151"/>
      <c r="CM82" s="151"/>
      <c r="CN82" s="151"/>
      <c r="CO82" s="151"/>
      <c r="CP82" s="151"/>
      <c r="CQ82" s="228" t="str">
        <f>IF(【お客さま入力用】申込フォーム!N91="","",VLOOKUP(【お客さま入力用】申込フォーム!N91,'業種コード表（高圧以上）'!$C$3:$D$72,2))</f>
        <v/>
      </c>
      <c r="CR82" s="247" t="s">
        <v>1228</v>
      </c>
      <c r="CS82" s="151"/>
      <c r="CT82" s="151"/>
      <c r="CU82" s="151"/>
      <c r="CV82" s="151"/>
      <c r="CW82" s="151"/>
      <c r="CX82" s="151"/>
      <c r="CY82" s="151"/>
      <c r="CZ82" s="151"/>
      <c r="DA82" s="151"/>
      <c r="DB82" s="151"/>
      <c r="DC82" s="151"/>
      <c r="DD82" s="151" t="s">
        <v>824</v>
      </c>
      <c r="DE82" s="151"/>
      <c r="DF82" s="151" t="s">
        <v>823</v>
      </c>
      <c r="DG82" s="151"/>
      <c r="DH82" s="151"/>
      <c r="DI82" s="151"/>
      <c r="DJ82" s="151"/>
      <c r="DK82" s="151"/>
      <c r="DL82" s="151"/>
      <c r="DM82" s="151"/>
      <c r="DN82" s="151"/>
      <c r="DO82" s="151"/>
      <c r="DP82" s="151"/>
      <c r="DQ82" s="253">
        <f>【お客さま入力用】申込フォーム!G91</f>
        <v>0</v>
      </c>
      <c r="DR82" s="151"/>
      <c r="DS82" s="228">
        <f>【お客さま入力用】申込フォーム!H91</f>
        <v>0</v>
      </c>
      <c r="DT82" s="151"/>
      <c r="DU82" s="151"/>
      <c r="DV82" s="151"/>
      <c r="DW82" s="151"/>
      <c r="DX82" s="151" t="s">
        <v>823</v>
      </c>
      <c r="DY82" s="151" t="s">
        <v>823</v>
      </c>
      <c r="DZ82" s="151"/>
      <c r="EA82" s="151"/>
      <c r="EB82" s="151"/>
      <c r="EC82" s="151" t="s">
        <v>1016</v>
      </c>
      <c r="ED82" s="151"/>
      <c r="EE82" s="228" t="str">
        <f t="shared" si="9"/>
        <v>ZH</v>
      </c>
      <c r="EF82" s="151" t="s">
        <v>1017</v>
      </c>
      <c r="EG82" s="151"/>
      <c r="EH82" s="248" t="str">
        <f t="shared" si="10"/>
        <v/>
      </c>
      <c r="EI82" s="228">
        <f>【お客さま入力用】申込フォーム!P91</f>
        <v>0</v>
      </c>
      <c r="EJ82" s="151"/>
      <c r="EK82" s="151"/>
      <c r="EL82" s="151"/>
      <c r="EM82" s="151"/>
      <c r="EN82" s="151"/>
      <c r="EO82" s="151"/>
      <c r="EP82" s="151"/>
      <c r="EQ82" s="228">
        <f>IF(【お客さま入力用】申込フォーム!AE91="口座振替","口振",【お客さま入力用】申込フォーム!AE91)</f>
        <v>0</v>
      </c>
      <c r="ER82" s="228" t="str">
        <f>IF($EQ82&lt;&gt;"口振","",【お客さま入力用】申込フォーム!AF91)</f>
        <v/>
      </c>
      <c r="ES82" s="228" t="str">
        <f>IF($EQ82&lt;&gt;"口振","",【お客さま入力用】申込フォーム!AG91)</f>
        <v/>
      </c>
      <c r="ET82" s="228" t="str">
        <f>IF($EQ82&lt;&gt;"口振","",【お客さま入力用】申込フォーム!AH91)</f>
        <v/>
      </c>
      <c r="EU82" s="228" t="str">
        <f>IF($EQ82&lt;&gt;"口振","",【お客さま入力用】申込フォーム!AI91)</f>
        <v/>
      </c>
      <c r="EV82" s="151"/>
      <c r="EW82" s="151"/>
      <c r="EX82" s="249"/>
      <c r="EY82" s="151"/>
      <c r="EZ82" s="151"/>
      <c r="FA82" s="151" t="s">
        <v>821</v>
      </c>
      <c r="FB82" s="151"/>
      <c r="FC82" s="151"/>
      <c r="FD82" s="228" t="str">
        <f t="shared" si="11"/>
        <v/>
      </c>
      <c r="FE82" s="228" t="str">
        <f t="shared" si="12"/>
        <v/>
      </c>
      <c r="FF82" s="228" t="str">
        <f t="shared" si="15"/>
        <v/>
      </c>
      <c r="FG82" s="228" t="str">
        <f t="shared" si="8"/>
        <v/>
      </c>
      <c r="FH82" s="243" t="s">
        <v>1228</v>
      </c>
      <c r="FI82" s="250" t="s">
        <v>1228</v>
      </c>
      <c r="FJ82" s="250" t="s">
        <v>1228</v>
      </c>
      <c r="FK82" s="250" t="s">
        <v>1228</v>
      </c>
      <c r="FL82" s="250" t="s">
        <v>1228</v>
      </c>
      <c r="FM82" s="250" t="s">
        <v>1228</v>
      </c>
      <c r="FN82" s="250" t="s">
        <v>1228</v>
      </c>
      <c r="FO82" s="251">
        <f t="shared" si="13"/>
        <v>0</v>
      </c>
      <c r="FP82" s="250" t="s">
        <v>1228</v>
      </c>
      <c r="FQ82" s="228"/>
      <c r="FR82" s="34"/>
    </row>
    <row r="83" spans="1:174">
      <c r="A83" s="243" t="s">
        <v>1103</v>
      </c>
      <c r="B83" s="243"/>
      <c r="C83" s="243"/>
      <c r="D83" s="244"/>
      <c r="E83" s="245">
        <f t="shared" si="14"/>
        <v>0</v>
      </c>
      <c r="F83" s="246">
        <f>【お客さま入力用】申込フォーム!$D$6</f>
        <v>0</v>
      </c>
      <c r="G83" s="228">
        <f>【お客さま入力用】申込フォーム!H92</f>
        <v>0</v>
      </c>
      <c r="H83" s="151" t="s">
        <v>1029</v>
      </c>
      <c r="I83" s="298">
        <f>【お客さま入力用】申込フォーム!O92</f>
        <v>0</v>
      </c>
      <c r="J83" s="228">
        <f>【お客さま入力用】申込フォーム!AO92</f>
        <v>0</v>
      </c>
      <c r="K83" s="151"/>
      <c r="L83" s="243"/>
      <c r="M83" s="243"/>
      <c r="N83" s="243"/>
      <c r="O83" s="243" t="s">
        <v>823</v>
      </c>
      <c r="P83" s="243" t="s">
        <v>1032</v>
      </c>
      <c r="Q83" s="243" t="s">
        <v>824</v>
      </c>
      <c r="R83" s="243"/>
      <c r="S83" s="243" t="s">
        <v>825</v>
      </c>
      <c r="T83" s="243" t="s">
        <v>825</v>
      </c>
      <c r="U83" s="243" t="s">
        <v>826</v>
      </c>
      <c r="V83" s="243" t="s">
        <v>827</v>
      </c>
      <c r="W83" s="151"/>
      <c r="X83" s="151" t="s">
        <v>1033</v>
      </c>
      <c r="Y83" s="151"/>
      <c r="Z83" s="151"/>
      <c r="AA83" s="151"/>
      <c r="AB83" s="151"/>
      <c r="AC83" s="151"/>
      <c r="AD83" s="151"/>
      <c r="AE83" s="151" t="s">
        <v>824</v>
      </c>
      <c r="AF83" s="228">
        <f>【お客さま入力用】申込フォーム!F92</f>
        <v>0</v>
      </c>
      <c r="AG83" s="228">
        <f>【お客さま入力用】申込フォーム!E92</f>
        <v>0</v>
      </c>
      <c r="AH83" s="151"/>
      <c r="AI83" s="151"/>
      <c r="AJ83" s="151"/>
      <c r="AK83" s="151"/>
      <c r="AL83" s="151"/>
      <c r="AM83" s="253">
        <f>【お客さま入力用】申込フォーム!J92</f>
        <v>0</v>
      </c>
      <c r="AN83" s="253">
        <f>【お客さま入力用】申込フォーム!K92</f>
        <v>0</v>
      </c>
      <c r="AO83" s="253">
        <f>【お客さま入力用】申込フォーム!L92</f>
        <v>0</v>
      </c>
      <c r="AP83" s="253">
        <f>【お客さま入力用】申込フォーム!AB92</f>
        <v>0</v>
      </c>
      <c r="AQ83" s="253">
        <f>【お客さま入力用】申込フォーム!AC92</f>
        <v>0</v>
      </c>
      <c r="AR83" s="253">
        <f>【お客さま入力用】申込フォーム!AD92</f>
        <v>0</v>
      </c>
      <c r="AS83" s="151"/>
      <c r="AT83" s="253">
        <f>【お客さま入力用】申込フォーム!C92</f>
        <v>0</v>
      </c>
      <c r="AU83" s="151" t="s">
        <v>828</v>
      </c>
      <c r="AV83" s="151" t="s">
        <v>1016</v>
      </c>
      <c r="AW83" s="151"/>
      <c r="AX83" s="151"/>
      <c r="AY83" s="151"/>
      <c r="AZ83" s="151"/>
      <c r="BA83" s="151"/>
      <c r="BB83" s="151"/>
      <c r="BC83" s="151"/>
      <c r="BD83" s="151"/>
      <c r="BE83" s="151"/>
      <c r="BF83" s="228">
        <f>【お客さま入力用】申込フォーム!X92</f>
        <v>0</v>
      </c>
      <c r="BG83" s="228">
        <f>【お客さま入力用】申込フォーム!W92</f>
        <v>0</v>
      </c>
      <c r="BH83" s="151"/>
      <c r="BI83" s="151"/>
      <c r="BJ83" s="253">
        <f>【お客さま入力用】申込フォーム!Y92</f>
        <v>0</v>
      </c>
      <c r="BK83" s="228">
        <f>【お客さま入力用】申込フォーム!AA92</f>
        <v>0</v>
      </c>
      <c r="BL83" s="228">
        <f>【お客さま入力用】申込フォーム!Z92</f>
        <v>0</v>
      </c>
      <c r="BM83" s="151"/>
      <c r="BN83" s="151"/>
      <c r="BO83" s="151"/>
      <c r="BP83" s="151"/>
      <c r="BQ83" s="151"/>
      <c r="BR83" s="151"/>
      <c r="BS83" s="151"/>
      <c r="BT83" s="151"/>
      <c r="BU83" s="151"/>
      <c r="BV83" s="151"/>
      <c r="BW83" s="151"/>
      <c r="BX83" s="151"/>
      <c r="BY83" s="151"/>
      <c r="BZ83" s="151"/>
      <c r="CA83" s="151"/>
      <c r="CB83" s="151"/>
      <c r="CC83" s="151"/>
      <c r="CD83" s="151"/>
      <c r="CE83" s="151"/>
      <c r="CF83" s="151"/>
      <c r="CG83" s="151"/>
      <c r="CH83" s="151"/>
      <c r="CI83" s="151"/>
      <c r="CJ83" s="151"/>
      <c r="CK83" s="151"/>
      <c r="CL83" s="151"/>
      <c r="CM83" s="151"/>
      <c r="CN83" s="151"/>
      <c r="CO83" s="151"/>
      <c r="CP83" s="151"/>
      <c r="CQ83" s="228" t="str">
        <f>IF(【お客さま入力用】申込フォーム!N92="","",VLOOKUP(【お客さま入力用】申込フォーム!N92,'業種コード表（高圧以上）'!$C$3:$D$72,2))</f>
        <v/>
      </c>
      <c r="CR83" s="247" t="s">
        <v>1228</v>
      </c>
      <c r="CS83" s="151"/>
      <c r="CT83" s="151"/>
      <c r="CU83" s="151"/>
      <c r="CV83" s="151"/>
      <c r="CW83" s="151"/>
      <c r="CX83" s="151"/>
      <c r="CY83" s="151"/>
      <c r="CZ83" s="151"/>
      <c r="DA83" s="151"/>
      <c r="DB83" s="151"/>
      <c r="DC83" s="151"/>
      <c r="DD83" s="151" t="s">
        <v>824</v>
      </c>
      <c r="DE83" s="151"/>
      <c r="DF83" s="151" t="s">
        <v>823</v>
      </c>
      <c r="DG83" s="151"/>
      <c r="DH83" s="151"/>
      <c r="DI83" s="151"/>
      <c r="DJ83" s="151"/>
      <c r="DK83" s="151"/>
      <c r="DL83" s="151"/>
      <c r="DM83" s="151"/>
      <c r="DN83" s="151"/>
      <c r="DO83" s="151"/>
      <c r="DP83" s="151"/>
      <c r="DQ83" s="253">
        <f>【お客さま入力用】申込フォーム!G92</f>
        <v>0</v>
      </c>
      <c r="DR83" s="151"/>
      <c r="DS83" s="228">
        <f>【お客さま入力用】申込フォーム!H92</f>
        <v>0</v>
      </c>
      <c r="DT83" s="151"/>
      <c r="DU83" s="151"/>
      <c r="DV83" s="151"/>
      <c r="DW83" s="151"/>
      <c r="DX83" s="151" t="s">
        <v>823</v>
      </c>
      <c r="DY83" s="151" t="s">
        <v>823</v>
      </c>
      <c r="DZ83" s="151"/>
      <c r="EA83" s="151"/>
      <c r="EB83" s="151"/>
      <c r="EC83" s="151" t="s">
        <v>1016</v>
      </c>
      <c r="ED83" s="151"/>
      <c r="EE83" s="228" t="str">
        <f t="shared" si="9"/>
        <v>ZH</v>
      </c>
      <c r="EF83" s="151" t="s">
        <v>1017</v>
      </c>
      <c r="EG83" s="151"/>
      <c r="EH83" s="248" t="str">
        <f t="shared" si="10"/>
        <v/>
      </c>
      <c r="EI83" s="228">
        <f>【お客さま入力用】申込フォーム!P92</f>
        <v>0</v>
      </c>
      <c r="EJ83" s="151"/>
      <c r="EK83" s="151"/>
      <c r="EL83" s="151"/>
      <c r="EM83" s="151"/>
      <c r="EN83" s="151"/>
      <c r="EO83" s="151"/>
      <c r="EP83" s="151"/>
      <c r="EQ83" s="228">
        <f>IF(【お客さま入力用】申込フォーム!AE92="口座振替","口振",【お客さま入力用】申込フォーム!AE92)</f>
        <v>0</v>
      </c>
      <c r="ER83" s="228" t="str">
        <f>IF($EQ83&lt;&gt;"口振","",【お客さま入力用】申込フォーム!AF92)</f>
        <v/>
      </c>
      <c r="ES83" s="228" t="str">
        <f>IF($EQ83&lt;&gt;"口振","",【お客さま入力用】申込フォーム!AG92)</f>
        <v/>
      </c>
      <c r="ET83" s="228" t="str">
        <f>IF($EQ83&lt;&gt;"口振","",【お客さま入力用】申込フォーム!AH92)</f>
        <v/>
      </c>
      <c r="EU83" s="228" t="str">
        <f>IF($EQ83&lt;&gt;"口振","",【お客さま入力用】申込フォーム!AI92)</f>
        <v/>
      </c>
      <c r="EV83" s="151"/>
      <c r="EW83" s="151"/>
      <c r="EX83" s="249"/>
      <c r="EY83" s="151"/>
      <c r="EZ83" s="151"/>
      <c r="FA83" s="151" t="s">
        <v>821</v>
      </c>
      <c r="FB83" s="151"/>
      <c r="FC83" s="151"/>
      <c r="FD83" s="228" t="str">
        <f t="shared" si="11"/>
        <v/>
      </c>
      <c r="FE83" s="228" t="str">
        <f t="shared" si="12"/>
        <v/>
      </c>
      <c r="FF83" s="228" t="str">
        <f t="shared" si="15"/>
        <v/>
      </c>
      <c r="FG83" s="228" t="str">
        <f t="shared" si="8"/>
        <v/>
      </c>
      <c r="FH83" s="243" t="s">
        <v>1228</v>
      </c>
      <c r="FI83" s="250" t="s">
        <v>1228</v>
      </c>
      <c r="FJ83" s="250" t="s">
        <v>1228</v>
      </c>
      <c r="FK83" s="250" t="s">
        <v>1228</v>
      </c>
      <c r="FL83" s="250" t="s">
        <v>1228</v>
      </c>
      <c r="FM83" s="250" t="s">
        <v>1228</v>
      </c>
      <c r="FN83" s="250" t="s">
        <v>1228</v>
      </c>
      <c r="FO83" s="251">
        <f t="shared" si="13"/>
        <v>0</v>
      </c>
      <c r="FP83" s="250" t="s">
        <v>1228</v>
      </c>
      <c r="FQ83" s="228"/>
      <c r="FR83" s="34"/>
    </row>
    <row r="84" spans="1:174">
      <c r="A84" s="243" t="s">
        <v>1104</v>
      </c>
      <c r="B84" s="243"/>
      <c r="C84" s="243"/>
      <c r="D84" s="244"/>
      <c r="E84" s="245">
        <f t="shared" si="14"/>
        <v>0</v>
      </c>
      <c r="F84" s="246">
        <f>【お客さま入力用】申込フォーム!$D$6</f>
        <v>0</v>
      </c>
      <c r="G84" s="228">
        <f>【お客さま入力用】申込フォーム!H93</f>
        <v>0</v>
      </c>
      <c r="H84" s="151" t="s">
        <v>1029</v>
      </c>
      <c r="I84" s="298">
        <f>【お客さま入力用】申込フォーム!O93</f>
        <v>0</v>
      </c>
      <c r="J84" s="228">
        <f>【お客さま入力用】申込フォーム!AO93</f>
        <v>0</v>
      </c>
      <c r="K84" s="151"/>
      <c r="L84" s="243"/>
      <c r="M84" s="243"/>
      <c r="N84" s="243"/>
      <c r="O84" s="243" t="s">
        <v>823</v>
      </c>
      <c r="P84" s="243" t="s">
        <v>1032</v>
      </c>
      <c r="Q84" s="243" t="s">
        <v>824</v>
      </c>
      <c r="R84" s="243"/>
      <c r="S84" s="243" t="s">
        <v>825</v>
      </c>
      <c r="T84" s="243" t="s">
        <v>825</v>
      </c>
      <c r="U84" s="243" t="s">
        <v>826</v>
      </c>
      <c r="V84" s="243" t="s">
        <v>827</v>
      </c>
      <c r="W84" s="151"/>
      <c r="X84" s="151" t="s">
        <v>1033</v>
      </c>
      <c r="Y84" s="151"/>
      <c r="Z84" s="151"/>
      <c r="AA84" s="151"/>
      <c r="AB84" s="151"/>
      <c r="AC84" s="151"/>
      <c r="AD84" s="151"/>
      <c r="AE84" s="151" t="s">
        <v>824</v>
      </c>
      <c r="AF84" s="228">
        <f>【お客さま入力用】申込フォーム!F93</f>
        <v>0</v>
      </c>
      <c r="AG84" s="228">
        <f>【お客さま入力用】申込フォーム!E93</f>
        <v>0</v>
      </c>
      <c r="AH84" s="151"/>
      <c r="AI84" s="151"/>
      <c r="AJ84" s="151"/>
      <c r="AK84" s="151"/>
      <c r="AL84" s="151"/>
      <c r="AM84" s="253">
        <f>【お客さま入力用】申込フォーム!J93</f>
        <v>0</v>
      </c>
      <c r="AN84" s="253">
        <f>【お客さま入力用】申込フォーム!K93</f>
        <v>0</v>
      </c>
      <c r="AO84" s="253">
        <f>【お客さま入力用】申込フォーム!L93</f>
        <v>0</v>
      </c>
      <c r="AP84" s="253">
        <f>【お客さま入力用】申込フォーム!AB93</f>
        <v>0</v>
      </c>
      <c r="AQ84" s="253">
        <f>【お客さま入力用】申込フォーム!AC93</f>
        <v>0</v>
      </c>
      <c r="AR84" s="253">
        <f>【お客さま入力用】申込フォーム!AD93</f>
        <v>0</v>
      </c>
      <c r="AS84" s="151"/>
      <c r="AT84" s="253">
        <f>【お客さま入力用】申込フォーム!C93</f>
        <v>0</v>
      </c>
      <c r="AU84" s="151" t="s">
        <v>828</v>
      </c>
      <c r="AV84" s="151" t="s">
        <v>1016</v>
      </c>
      <c r="AW84" s="151"/>
      <c r="AX84" s="151"/>
      <c r="AY84" s="151"/>
      <c r="AZ84" s="151"/>
      <c r="BA84" s="151"/>
      <c r="BB84" s="151"/>
      <c r="BC84" s="151"/>
      <c r="BD84" s="151"/>
      <c r="BE84" s="151"/>
      <c r="BF84" s="228">
        <f>【お客さま入力用】申込フォーム!X93</f>
        <v>0</v>
      </c>
      <c r="BG84" s="228">
        <f>【お客さま入力用】申込フォーム!W93</f>
        <v>0</v>
      </c>
      <c r="BH84" s="151"/>
      <c r="BI84" s="151"/>
      <c r="BJ84" s="253">
        <f>【お客さま入力用】申込フォーム!Y93</f>
        <v>0</v>
      </c>
      <c r="BK84" s="228">
        <f>【お客さま入力用】申込フォーム!AA93</f>
        <v>0</v>
      </c>
      <c r="BL84" s="228">
        <f>【お客さま入力用】申込フォーム!Z93</f>
        <v>0</v>
      </c>
      <c r="BM84" s="151"/>
      <c r="BN84" s="151"/>
      <c r="BO84" s="151"/>
      <c r="BP84" s="151"/>
      <c r="BQ84" s="151"/>
      <c r="BR84" s="151"/>
      <c r="BS84" s="151"/>
      <c r="BT84" s="151"/>
      <c r="BU84" s="151"/>
      <c r="BV84" s="151"/>
      <c r="BW84" s="151"/>
      <c r="BX84" s="151"/>
      <c r="BY84" s="151"/>
      <c r="BZ84" s="151"/>
      <c r="CA84" s="151"/>
      <c r="CB84" s="151"/>
      <c r="CC84" s="151"/>
      <c r="CD84" s="151"/>
      <c r="CE84" s="151"/>
      <c r="CF84" s="151"/>
      <c r="CG84" s="151"/>
      <c r="CH84" s="151"/>
      <c r="CI84" s="151"/>
      <c r="CJ84" s="151"/>
      <c r="CK84" s="151"/>
      <c r="CL84" s="151"/>
      <c r="CM84" s="151"/>
      <c r="CN84" s="151"/>
      <c r="CO84" s="151"/>
      <c r="CP84" s="151"/>
      <c r="CQ84" s="228" t="str">
        <f>IF(【お客さま入力用】申込フォーム!N93="","",VLOOKUP(【お客さま入力用】申込フォーム!N93,'業種コード表（高圧以上）'!$C$3:$D$72,2))</f>
        <v/>
      </c>
      <c r="CR84" s="247" t="s">
        <v>1228</v>
      </c>
      <c r="CS84" s="151"/>
      <c r="CT84" s="151"/>
      <c r="CU84" s="151"/>
      <c r="CV84" s="151"/>
      <c r="CW84" s="151"/>
      <c r="CX84" s="151"/>
      <c r="CY84" s="151"/>
      <c r="CZ84" s="151"/>
      <c r="DA84" s="151"/>
      <c r="DB84" s="151"/>
      <c r="DC84" s="151"/>
      <c r="DD84" s="151" t="s">
        <v>824</v>
      </c>
      <c r="DE84" s="151"/>
      <c r="DF84" s="151" t="s">
        <v>823</v>
      </c>
      <c r="DG84" s="151"/>
      <c r="DH84" s="151"/>
      <c r="DI84" s="151"/>
      <c r="DJ84" s="151"/>
      <c r="DK84" s="151"/>
      <c r="DL84" s="151"/>
      <c r="DM84" s="151"/>
      <c r="DN84" s="151"/>
      <c r="DO84" s="151"/>
      <c r="DP84" s="151"/>
      <c r="DQ84" s="253">
        <f>【お客さま入力用】申込フォーム!G93</f>
        <v>0</v>
      </c>
      <c r="DR84" s="151"/>
      <c r="DS84" s="228">
        <f>【お客さま入力用】申込フォーム!H93</f>
        <v>0</v>
      </c>
      <c r="DT84" s="151"/>
      <c r="DU84" s="151"/>
      <c r="DV84" s="151"/>
      <c r="DW84" s="151"/>
      <c r="DX84" s="151" t="s">
        <v>823</v>
      </c>
      <c r="DY84" s="151" t="s">
        <v>823</v>
      </c>
      <c r="DZ84" s="151"/>
      <c r="EA84" s="151"/>
      <c r="EB84" s="151"/>
      <c r="EC84" s="151" t="s">
        <v>1016</v>
      </c>
      <c r="ED84" s="151"/>
      <c r="EE84" s="228" t="str">
        <f t="shared" si="9"/>
        <v>ZH</v>
      </c>
      <c r="EF84" s="151" t="s">
        <v>1017</v>
      </c>
      <c r="EG84" s="151"/>
      <c r="EH84" s="248" t="str">
        <f t="shared" si="10"/>
        <v/>
      </c>
      <c r="EI84" s="228">
        <f>【お客さま入力用】申込フォーム!P93</f>
        <v>0</v>
      </c>
      <c r="EJ84" s="151"/>
      <c r="EK84" s="151"/>
      <c r="EL84" s="151"/>
      <c r="EM84" s="151"/>
      <c r="EN84" s="151"/>
      <c r="EO84" s="151"/>
      <c r="EP84" s="151"/>
      <c r="EQ84" s="228">
        <f>IF(【お客さま入力用】申込フォーム!AE93="口座振替","口振",【お客さま入力用】申込フォーム!AE93)</f>
        <v>0</v>
      </c>
      <c r="ER84" s="228" t="str">
        <f>IF($EQ84&lt;&gt;"口振","",【お客さま入力用】申込フォーム!AF93)</f>
        <v/>
      </c>
      <c r="ES84" s="228" t="str">
        <f>IF($EQ84&lt;&gt;"口振","",【お客さま入力用】申込フォーム!AG93)</f>
        <v/>
      </c>
      <c r="ET84" s="228" t="str">
        <f>IF($EQ84&lt;&gt;"口振","",【お客さま入力用】申込フォーム!AH93)</f>
        <v/>
      </c>
      <c r="EU84" s="228" t="str">
        <f>IF($EQ84&lt;&gt;"口振","",【お客さま入力用】申込フォーム!AI93)</f>
        <v/>
      </c>
      <c r="EV84" s="151"/>
      <c r="EW84" s="151"/>
      <c r="EX84" s="249"/>
      <c r="EY84" s="151"/>
      <c r="EZ84" s="151"/>
      <c r="FA84" s="151" t="s">
        <v>821</v>
      </c>
      <c r="FB84" s="151"/>
      <c r="FC84" s="151"/>
      <c r="FD84" s="228" t="str">
        <f t="shared" si="11"/>
        <v/>
      </c>
      <c r="FE84" s="228" t="str">
        <f t="shared" si="12"/>
        <v/>
      </c>
      <c r="FF84" s="228" t="str">
        <f t="shared" si="15"/>
        <v/>
      </c>
      <c r="FG84" s="228" t="str">
        <f t="shared" si="8"/>
        <v/>
      </c>
      <c r="FH84" s="243" t="s">
        <v>1228</v>
      </c>
      <c r="FI84" s="250" t="s">
        <v>1228</v>
      </c>
      <c r="FJ84" s="250" t="s">
        <v>1228</v>
      </c>
      <c r="FK84" s="250" t="s">
        <v>1228</v>
      </c>
      <c r="FL84" s="250" t="s">
        <v>1228</v>
      </c>
      <c r="FM84" s="250" t="s">
        <v>1228</v>
      </c>
      <c r="FN84" s="250" t="s">
        <v>1228</v>
      </c>
      <c r="FO84" s="251">
        <f t="shared" si="13"/>
        <v>0</v>
      </c>
      <c r="FP84" s="250" t="s">
        <v>1228</v>
      </c>
      <c r="FQ84" s="228"/>
      <c r="FR84" s="34"/>
    </row>
    <row r="85" spans="1:174">
      <c r="A85" s="243" t="s">
        <v>1105</v>
      </c>
      <c r="B85" s="243"/>
      <c r="C85" s="243"/>
      <c r="D85" s="244"/>
      <c r="E85" s="245">
        <f t="shared" si="14"/>
        <v>0</v>
      </c>
      <c r="F85" s="246">
        <f>【お客さま入力用】申込フォーム!$D$6</f>
        <v>0</v>
      </c>
      <c r="G85" s="228">
        <f>【お客さま入力用】申込フォーム!H94</f>
        <v>0</v>
      </c>
      <c r="H85" s="151" t="s">
        <v>1029</v>
      </c>
      <c r="I85" s="298">
        <f>【お客さま入力用】申込フォーム!O94</f>
        <v>0</v>
      </c>
      <c r="J85" s="228">
        <f>【お客さま入力用】申込フォーム!AO94</f>
        <v>0</v>
      </c>
      <c r="K85" s="151"/>
      <c r="L85" s="243"/>
      <c r="M85" s="243"/>
      <c r="N85" s="243"/>
      <c r="O85" s="243" t="s">
        <v>823</v>
      </c>
      <c r="P85" s="243" t="s">
        <v>1032</v>
      </c>
      <c r="Q85" s="243" t="s">
        <v>824</v>
      </c>
      <c r="R85" s="243"/>
      <c r="S85" s="243" t="s">
        <v>825</v>
      </c>
      <c r="T85" s="243" t="s">
        <v>825</v>
      </c>
      <c r="U85" s="243" t="s">
        <v>826</v>
      </c>
      <c r="V85" s="243" t="s">
        <v>827</v>
      </c>
      <c r="W85" s="151"/>
      <c r="X85" s="151" t="s">
        <v>1033</v>
      </c>
      <c r="Y85" s="151"/>
      <c r="Z85" s="151"/>
      <c r="AA85" s="151"/>
      <c r="AB85" s="151"/>
      <c r="AC85" s="151"/>
      <c r="AD85" s="151"/>
      <c r="AE85" s="151" t="s">
        <v>824</v>
      </c>
      <c r="AF85" s="228">
        <f>【お客さま入力用】申込フォーム!F94</f>
        <v>0</v>
      </c>
      <c r="AG85" s="228">
        <f>【お客さま入力用】申込フォーム!E94</f>
        <v>0</v>
      </c>
      <c r="AH85" s="151"/>
      <c r="AI85" s="151"/>
      <c r="AJ85" s="151"/>
      <c r="AK85" s="151"/>
      <c r="AL85" s="151"/>
      <c r="AM85" s="253">
        <f>【お客さま入力用】申込フォーム!J94</f>
        <v>0</v>
      </c>
      <c r="AN85" s="253">
        <f>【お客さま入力用】申込フォーム!K94</f>
        <v>0</v>
      </c>
      <c r="AO85" s="253">
        <f>【お客さま入力用】申込フォーム!L94</f>
        <v>0</v>
      </c>
      <c r="AP85" s="253">
        <f>【お客さま入力用】申込フォーム!AB94</f>
        <v>0</v>
      </c>
      <c r="AQ85" s="253">
        <f>【お客さま入力用】申込フォーム!AC94</f>
        <v>0</v>
      </c>
      <c r="AR85" s="253">
        <f>【お客さま入力用】申込フォーム!AD94</f>
        <v>0</v>
      </c>
      <c r="AS85" s="151"/>
      <c r="AT85" s="253">
        <f>【お客さま入力用】申込フォーム!C94</f>
        <v>0</v>
      </c>
      <c r="AU85" s="151" t="s">
        <v>828</v>
      </c>
      <c r="AV85" s="151" t="s">
        <v>1016</v>
      </c>
      <c r="AW85" s="151"/>
      <c r="AX85" s="151"/>
      <c r="AY85" s="151"/>
      <c r="AZ85" s="151"/>
      <c r="BA85" s="151"/>
      <c r="BB85" s="151"/>
      <c r="BC85" s="151"/>
      <c r="BD85" s="151"/>
      <c r="BE85" s="151"/>
      <c r="BF85" s="228">
        <f>【お客さま入力用】申込フォーム!X94</f>
        <v>0</v>
      </c>
      <c r="BG85" s="228">
        <f>【お客さま入力用】申込フォーム!W94</f>
        <v>0</v>
      </c>
      <c r="BH85" s="151"/>
      <c r="BI85" s="151"/>
      <c r="BJ85" s="253">
        <f>【お客さま入力用】申込フォーム!Y94</f>
        <v>0</v>
      </c>
      <c r="BK85" s="228">
        <f>【お客さま入力用】申込フォーム!AA94</f>
        <v>0</v>
      </c>
      <c r="BL85" s="228">
        <f>【お客さま入力用】申込フォーム!Z94</f>
        <v>0</v>
      </c>
      <c r="BM85" s="151"/>
      <c r="BN85" s="151"/>
      <c r="BO85" s="151"/>
      <c r="BP85" s="151"/>
      <c r="BQ85" s="151"/>
      <c r="BR85" s="151"/>
      <c r="BS85" s="151"/>
      <c r="BT85" s="151"/>
      <c r="BU85" s="151"/>
      <c r="BV85" s="151"/>
      <c r="BW85" s="151"/>
      <c r="BX85" s="151"/>
      <c r="BY85" s="151"/>
      <c r="BZ85" s="151"/>
      <c r="CA85" s="151"/>
      <c r="CB85" s="151"/>
      <c r="CC85" s="151"/>
      <c r="CD85" s="151"/>
      <c r="CE85" s="151"/>
      <c r="CF85" s="151"/>
      <c r="CG85" s="151"/>
      <c r="CH85" s="151"/>
      <c r="CI85" s="151"/>
      <c r="CJ85" s="151"/>
      <c r="CK85" s="151"/>
      <c r="CL85" s="151"/>
      <c r="CM85" s="151"/>
      <c r="CN85" s="151"/>
      <c r="CO85" s="151"/>
      <c r="CP85" s="151"/>
      <c r="CQ85" s="228" t="str">
        <f>IF(【お客さま入力用】申込フォーム!N94="","",VLOOKUP(【お客さま入力用】申込フォーム!N94,'業種コード表（高圧以上）'!$C$3:$D$72,2))</f>
        <v/>
      </c>
      <c r="CR85" s="247" t="s">
        <v>1228</v>
      </c>
      <c r="CS85" s="151"/>
      <c r="CT85" s="151"/>
      <c r="CU85" s="151"/>
      <c r="CV85" s="151"/>
      <c r="CW85" s="151"/>
      <c r="CX85" s="151"/>
      <c r="CY85" s="151"/>
      <c r="CZ85" s="151"/>
      <c r="DA85" s="151"/>
      <c r="DB85" s="151"/>
      <c r="DC85" s="151"/>
      <c r="DD85" s="151" t="s">
        <v>824</v>
      </c>
      <c r="DE85" s="151"/>
      <c r="DF85" s="151" t="s">
        <v>823</v>
      </c>
      <c r="DG85" s="151"/>
      <c r="DH85" s="151"/>
      <c r="DI85" s="151"/>
      <c r="DJ85" s="151"/>
      <c r="DK85" s="151"/>
      <c r="DL85" s="151"/>
      <c r="DM85" s="151"/>
      <c r="DN85" s="151"/>
      <c r="DO85" s="151"/>
      <c r="DP85" s="151"/>
      <c r="DQ85" s="253">
        <f>【お客さま入力用】申込フォーム!G94</f>
        <v>0</v>
      </c>
      <c r="DR85" s="151"/>
      <c r="DS85" s="228">
        <f>【お客さま入力用】申込フォーム!H94</f>
        <v>0</v>
      </c>
      <c r="DT85" s="151"/>
      <c r="DU85" s="151"/>
      <c r="DV85" s="151"/>
      <c r="DW85" s="151"/>
      <c r="DX85" s="151" t="s">
        <v>823</v>
      </c>
      <c r="DY85" s="151" t="s">
        <v>823</v>
      </c>
      <c r="DZ85" s="151"/>
      <c r="EA85" s="151"/>
      <c r="EB85" s="151"/>
      <c r="EC85" s="151" t="s">
        <v>1016</v>
      </c>
      <c r="ED85" s="151"/>
      <c r="EE85" s="228" t="str">
        <f t="shared" si="9"/>
        <v>ZH</v>
      </c>
      <c r="EF85" s="151" t="s">
        <v>1017</v>
      </c>
      <c r="EG85" s="151"/>
      <c r="EH85" s="248" t="str">
        <f t="shared" si="10"/>
        <v/>
      </c>
      <c r="EI85" s="228">
        <f>【お客さま入力用】申込フォーム!P94</f>
        <v>0</v>
      </c>
      <c r="EJ85" s="151"/>
      <c r="EK85" s="151"/>
      <c r="EL85" s="151"/>
      <c r="EM85" s="151"/>
      <c r="EN85" s="151"/>
      <c r="EO85" s="151"/>
      <c r="EP85" s="151"/>
      <c r="EQ85" s="228">
        <f>IF(【お客さま入力用】申込フォーム!AE94="口座振替","口振",【お客さま入力用】申込フォーム!AE94)</f>
        <v>0</v>
      </c>
      <c r="ER85" s="228" t="str">
        <f>IF($EQ85&lt;&gt;"口振","",【お客さま入力用】申込フォーム!AF94)</f>
        <v/>
      </c>
      <c r="ES85" s="228" t="str">
        <f>IF($EQ85&lt;&gt;"口振","",【お客さま入力用】申込フォーム!AG94)</f>
        <v/>
      </c>
      <c r="ET85" s="228" t="str">
        <f>IF($EQ85&lt;&gt;"口振","",【お客さま入力用】申込フォーム!AH94)</f>
        <v/>
      </c>
      <c r="EU85" s="228" t="str">
        <f>IF($EQ85&lt;&gt;"口振","",【お客さま入力用】申込フォーム!AI94)</f>
        <v/>
      </c>
      <c r="EV85" s="151"/>
      <c r="EW85" s="151"/>
      <c r="EX85" s="249"/>
      <c r="EY85" s="151"/>
      <c r="EZ85" s="151"/>
      <c r="FA85" s="151" t="s">
        <v>821</v>
      </c>
      <c r="FB85" s="151"/>
      <c r="FC85" s="151"/>
      <c r="FD85" s="228" t="str">
        <f t="shared" si="11"/>
        <v/>
      </c>
      <c r="FE85" s="228" t="str">
        <f t="shared" si="12"/>
        <v/>
      </c>
      <c r="FF85" s="228" t="str">
        <f t="shared" si="15"/>
        <v/>
      </c>
      <c r="FG85" s="228" t="str">
        <f t="shared" si="8"/>
        <v/>
      </c>
      <c r="FH85" s="243" t="s">
        <v>1228</v>
      </c>
      <c r="FI85" s="250" t="s">
        <v>1228</v>
      </c>
      <c r="FJ85" s="250" t="s">
        <v>1228</v>
      </c>
      <c r="FK85" s="250" t="s">
        <v>1228</v>
      </c>
      <c r="FL85" s="250" t="s">
        <v>1228</v>
      </c>
      <c r="FM85" s="250" t="s">
        <v>1228</v>
      </c>
      <c r="FN85" s="250" t="s">
        <v>1228</v>
      </c>
      <c r="FO85" s="251">
        <f t="shared" si="13"/>
        <v>0</v>
      </c>
      <c r="FP85" s="250" t="s">
        <v>1228</v>
      </c>
      <c r="FQ85" s="228"/>
      <c r="FR85" s="34"/>
    </row>
    <row r="86" spans="1:174">
      <c r="A86" s="243" t="s">
        <v>1106</v>
      </c>
      <c r="B86" s="243"/>
      <c r="C86" s="243"/>
      <c r="D86" s="244"/>
      <c r="E86" s="245">
        <f t="shared" si="14"/>
        <v>0</v>
      </c>
      <c r="F86" s="246">
        <f>【お客さま入力用】申込フォーム!$D$6</f>
        <v>0</v>
      </c>
      <c r="G86" s="228">
        <f>【お客さま入力用】申込フォーム!H95</f>
        <v>0</v>
      </c>
      <c r="H86" s="151" t="s">
        <v>1029</v>
      </c>
      <c r="I86" s="298">
        <f>【お客さま入力用】申込フォーム!O95</f>
        <v>0</v>
      </c>
      <c r="J86" s="228">
        <f>【お客さま入力用】申込フォーム!AO95</f>
        <v>0</v>
      </c>
      <c r="K86" s="151"/>
      <c r="L86" s="243"/>
      <c r="M86" s="243"/>
      <c r="N86" s="243"/>
      <c r="O86" s="243" t="s">
        <v>823</v>
      </c>
      <c r="P86" s="243" t="s">
        <v>1032</v>
      </c>
      <c r="Q86" s="243" t="s">
        <v>824</v>
      </c>
      <c r="R86" s="243"/>
      <c r="S86" s="243" t="s">
        <v>825</v>
      </c>
      <c r="T86" s="243" t="s">
        <v>825</v>
      </c>
      <c r="U86" s="243" t="s">
        <v>826</v>
      </c>
      <c r="V86" s="243" t="s">
        <v>827</v>
      </c>
      <c r="W86" s="151"/>
      <c r="X86" s="151" t="s">
        <v>1033</v>
      </c>
      <c r="Y86" s="151"/>
      <c r="Z86" s="151"/>
      <c r="AA86" s="151"/>
      <c r="AB86" s="151"/>
      <c r="AC86" s="151"/>
      <c r="AD86" s="151"/>
      <c r="AE86" s="151" t="s">
        <v>824</v>
      </c>
      <c r="AF86" s="228">
        <f>【お客さま入力用】申込フォーム!F95</f>
        <v>0</v>
      </c>
      <c r="AG86" s="228">
        <f>【お客さま入力用】申込フォーム!E95</f>
        <v>0</v>
      </c>
      <c r="AH86" s="151"/>
      <c r="AI86" s="151"/>
      <c r="AJ86" s="151"/>
      <c r="AK86" s="151"/>
      <c r="AL86" s="151"/>
      <c r="AM86" s="253">
        <f>【お客さま入力用】申込フォーム!J95</f>
        <v>0</v>
      </c>
      <c r="AN86" s="253">
        <f>【お客さま入力用】申込フォーム!K95</f>
        <v>0</v>
      </c>
      <c r="AO86" s="253">
        <f>【お客さま入力用】申込フォーム!L95</f>
        <v>0</v>
      </c>
      <c r="AP86" s="253">
        <f>【お客さま入力用】申込フォーム!AB95</f>
        <v>0</v>
      </c>
      <c r="AQ86" s="253">
        <f>【お客さま入力用】申込フォーム!AC95</f>
        <v>0</v>
      </c>
      <c r="AR86" s="253">
        <f>【お客さま入力用】申込フォーム!AD95</f>
        <v>0</v>
      </c>
      <c r="AS86" s="151"/>
      <c r="AT86" s="253">
        <f>【お客さま入力用】申込フォーム!C95</f>
        <v>0</v>
      </c>
      <c r="AU86" s="151" t="s">
        <v>828</v>
      </c>
      <c r="AV86" s="151" t="s">
        <v>1016</v>
      </c>
      <c r="AW86" s="151"/>
      <c r="AX86" s="151"/>
      <c r="AY86" s="151"/>
      <c r="AZ86" s="151"/>
      <c r="BA86" s="151"/>
      <c r="BB86" s="151"/>
      <c r="BC86" s="151"/>
      <c r="BD86" s="151"/>
      <c r="BE86" s="151"/>
      <c r="BF86" s="228">
        <f>【お客さま入力用】申込フォーム!X95</f>
        <v>0</v>
      </c>
      <c r="BG86" s="228">
        <f>【お客さま入力用】申込フォーム!W95</f>
        <v>0</v>
      </c>
      <c r="BH86" s="151"/>
      <c r="BI86" s="151"/>
      <c r="BJ86" s="253">
        <f>【お客さま入力用】申込フォーム!Y95</f>
        <v>0</v>
      </c>
      <c r="BK86" s="228">
        <f>【お客さま入力用】申込フォーム!AA95</f>
        <v>0</v>
      </c>
      <c r="BL86" s="228">
        <f>【お客さま入力用】申込フォーム!Z95</f>
        <v>0</v>
      </c>
      <c r="BM86" s="151"/>
      <c r="BN86" s="151"/>
      <c r="BO86" s="151"/>
      <c r="BP86" s="151"/>
      <c r="BQ86" s="151"/>
      <c r="BR86" s="151"/>
      <c r="BS86" s="151"/>
      <c r="BT86" s="151"/>
      <c r="BU86" s="151"/>
      <c r="BV86" s="151"/>
      <c r="BW86" s="151"/>
      <c r="BX86" s="151"/>
      <c r="BY86" s="151"/>
      <c r="BZ86" s="151"/>
      <c r="CA86" s="151"/>
      <c r="CB86" s="151"/>
      <c r="CC86" s="151"/>
      <c r="CD86" s="151"/>
      <c r="CE86" s="151"/>
      <c r="CF86" s="151"/>
      <c r="CG86" s="151"/>
      <c r="CH86" s="151"/>
      <c r="CI86" s="151"/>
      <c r="CJ86" s="151"/>
      <c r="CK86" s="151"/>
      <c r="CL86" s="151"/>
      <c r="CM86" s="151"/>
      <c r="CN86" s="151"/>
      <c r="CO86" s="151"/>
      <c r="CP86" s="151"/>
      <c r="CQ86" s="228" t="str">
        <f>IF(【お客さま入力用】申込フォーム!N95="","",VLOOKUP(【お客さま入力用】申込フォーム!N95,'業種コード表（高圧以上）'!$C$3:$D$72,2))</f>
        <v/>
      </c>
      <c r="CR86" s="247" t="s">
        <v>1228</v>
      </c>
      <c r="CS86" s="151"/>
      <c r="CT86" s="151"/>
      <c r="CU86" s="151"/>
      <c r="CV86" s="151"/>
      <c r="CW86" s="151"/>
      <c r="CX86" s="151"/>
      <c r="CY86" s="151"/>
      <c r="CZ86" s="151"/>
      <c r="DA86" s="151"/>
      <c r="DB86" s="151"/>
      <c r="DC86" s="151"/>
      <c r="DD86" s="151" t="s">
        <v>824</v>
      </c>
      <c r="DE86" s="151"/>
      <c r="DF86" s="151" t="s">
        <v>823</v>
      </c>
      <c r="DG86" s="151"/>
      <c r="DH86" s="151"/>
      <c r="DI86" s="151"/>
      <c r="DJ86" s="151"/>
      <c r="DK86" s="151"/>
      <c r="DL86" s="151"/>
      <c r="DM86" s="151"/>
      <c r="DN86" s="151"/>
      <c r="DO86" s="151"/>
      <c r="DP86" s="151"/>
      <c r="DQ86" s="253">
        <f>【お客さま入力用】申込フォーム!G95</f>
        <v>0</v>
      </c>
      <c r="DR86" s="151"/>
      <c r="DS86" s="228">
        <f>【お客さま入力用】申込フォーム!H95</f>
        <v>0</v>
      </c>
      <c r="DT86" s="151"/>
      <c r="DU86" s="151"/>
      <c r="DV86" s="151"/>
      <c r="DW86" s="151"/>
      <c r="DX86" s="151" t="s">
        <v>823</v>
      </c>
      <c r="DY86" s="151" t="s">
        <v>823</v>
      </c>
      <c r="DZ86" s="151"/>
      <c r="EA86" s="151"/>
      <c r="EB86" s="151"/>
      <c r="EC86" s="151" t="s">
        <v>1016</v>
      </c>
      <c r="ED86" s="151"/>
      <c r="EE86" s="228" t="str">
        <f t="shared" si="9"/>
        <v>ZH</v>
      </c>
      <c r="EF86" s="151" t="s">
        <v>1017</v>
      </c>
      <c r="EG86" s="151"/>
      <c r="EH86" s="248" t="str">
        <f t="shared" si="10"/>
        <v/>
      </c>
      <c r="EI86" s="228">
        <f>【お客さま入力用】申込フォーム!P95</f>
        <v>0</v>
      </c>
      <c r="EJ86" s="151"/>
      <c r="EK86" s="151"/>
      <c r="EL86" s="151"/>
      <c r="EM86" s="151"/>
      <c r="EN86" s="151"/>
      <c r="EO86" s="151"/>
      <c r="EP86" s="151"/>
      <c r="EQ86" s="228">
        <f>IF(【お客さま入力用】申込フォーム!AE95="口座振替","口振",【お客さま入力用】申込フォーム!AE95)</f>
        <v>0</v>
      </c>
      <c r="ER86" s="228" t="str">
        <f>IF($EQ86&lt;&gt;"口振","",【お客さま入力用】申込フォーム!AF95)</f>
        <v/>
      </c>
      <c r="ES86" s="228" t="str">
        <f>IF($EQ86&lt;&gt;"口振","",【お客さま入力用】申込フォーム!AG95)</f>
        <v/>
      </c>
      <c r="ET86" s="228" t="str">
        <f>IF($EQ86&lt;&gt;"口振","",【お客さま入力用】申込フォーム!AH95)</f>
        <v/>
      </c>
      <c r="EU86" s="228" t="str">
        <f>IF($EQ86&lt;&gt;"口振","",【お客さま入力用】申込フォーム!AI95)</f>
        <v/>
      </c>
      <c r="EV86" s="151"/>
      <c r="EW86" s="151"/>
      <c r="EX86" s="249"/>
      <c r="EY86" s="151"/>
      <c r="EZ86" s="151"/>
      <c r="FA86" s="151" t="s">
        <v>821</v>
      </c>
      <c r="FB86" s="151"/>
      <c r="FC86" s="151"/>
      <c r="FD86" s="228" t="str">
        <f t="shared" si="11"/>
        <v/>
      </c>
      <c r="FE86" s="228" t="str">
        <f t="shared" si="12"/>
        <v/>
      </c>
      <c r="FF86" s="228" t="str">
        <f t="shared" si="15"/>
        <v/>
      </c>
      <c r="FG86" s="228" t="str">
        <f t="shared" si="8"/>
        <v/>
      </c>
      <c r="FH86" s="243" t="s">
        <v>1228</v>
      </c>
      <c r="FI86" s="250" t="s">
        <v>1228</v>
      </c>
      <c r="FJ86" s="250" t="s">
        <v>1228</v>
      </c>
      <c r="FK86" s="250" t="s">
        <v>1228</v>
      </c>
      <c r="FL86" s="250" t="s">
        <v>1228</v>
      </c>
      <c r="FM86" s="250" t="s">
        <v>1228</v>
      </c>
      <c r="FN86" s="250" t="s">
        <v>1228</v>
      </c>
      <c r="FO86" s="251">
        <f t="shared" si="13"/>
        <v>0</v>
      </c>
      <c r="FP86" s="250" t="s">
        <v>1228</v>
      </c>
      <c r="FQ86" s="228"/>
      <c r="FR86" s="34"/>
    </row>
    <row r="87" spans="1:174">
      <c r="A87" s="243" t="s">
        <v>1107</v>
      </c>
      <c r="B87" s="243"/>
      <c r="C87" s="243"/>
      <c r="D87" s="244"/>
      <c r="E87" s="245">
        <f t="shared" si="14"/>
        <v>0</v>
      </c>
      <c r="F87" s="246">
        <f>【お客さま入力用】申込フォーム!$D$6</f>
        <v>0</v>
      </c>
      <c r="G87" s="228">
        <f>【お客さま入力用】申込フォーム!H96</f>
        <v>0</v>
      </c>
      <c r="H87" s="151" t="s">
        <v>1029</v>
      </c>
      <c r="I87" s="298">
        <f>【お客さま入力用】申込フォーム!O96</f>
        <v>0</v>
      </c>
      <c r="J87" s="228">
        <f>【お客さま入力用】申込フォーム!AO96</f>
        <v>0</v>
      </c>
      <c r="K87" s="151"/>
      <c r="L87" s="243"/>
      <c r="M87" s="243"/>
      <c r="N87" s="243"/>
      <c r="O87" s="243" t="s">
        <v>823</v>
      </c>
      <c r="P87" s="243" t="s">
        <v>1032</v>
      </c>
      <c r="Q87" s="243" t="s">
        <v>824</v>
      </c>
      <c r="R87" s="243"/>
      <c r="S87" s="243" t="s">
        <v>825</v>
      </c>
      <c r="T87" s="243" t="s">
        <v>825</v>
      </c>
      <c r="U87" s="243" t="s">
        <v>826</v>
      </c>
      <c r="V87" s="243" t="s">
        <v>827</v>
      </c>
      <c r="W87" s="151"/>
      <c r="X87" s="151" t="s">
        <v>1033</v>
      </c>
      <c r="Y87" s="151"/>
      <c r="Z87" s="151"/>
      <c r="AA87" s="151"/>
      <c r="AB87" s="151"/>
      <c r="AC87" s="151"/>
      <c r="AD87" s="151"/>
      <c r="AE87" s="151" t="s">
        <v>824</v>
      </c>
      <c r="AF87" s="228">
        <f>【お客さま入力用】申込フォーム!F96</f>
        <v>0</v>
      </c>
      <c r="AG87" s="228">
        <f>【お客さま入力用】申込フォーム!E96</f>
        <v>0</v>
      </c>
      <c r="AH87" s="151"/>
      <c r="AI87" s="151"/>
      <c r="AJ87" s="151"/>
      <c r="AK87" s="151"/>
      <c r="AL87" s="151"/>
      <c r="AM87" s="253">
        <f>【お客さま入力用】申込フォーム!J96</f>
        <v>0</v>
      </c>
      <c r="AN87" s="253">
        <f>【お客さま入力用】申込フォーム!K96</f>
        <v>0</v>
      </c>
      <c r="AO87" s="253">
        <f>【お客さま入力用】申込フォーム!L96</f>
        <v>0</v>
      </c>
      <c r="AP87" s="253">
        <f>【お客さま入力用】申込フォーム!AB96</f>
        <v>0</v>
      </c>
      <c r="AQ87" s="253">
        <f>【お客さま入力用】申込フォーム!AC96</f>
        <v>0</v>
      </c>
      <c r="AR87" s="253">
        <f>【お客さま入力用】申込フォーム!AD96</f>
        <v>0</v>
      </c>
      <c r="AS87" s="151"/>
      <c r="AT87" s="253">
        <f>【お客さま入力用】申込フォーム!C96</f>
        <v>0</v>
      </c>
      <c r="AU87" s="151" t="s">
        <v>828</v>
      </c>
      <c r="AV87" s="151" t="s">
        <v>1016</v>
      </c>
      <c r="AW87" s="151"/>
      <c r="AX87" s="151"/>
      <c r="AY87" s="151"/>
      <c r="AZ87" s="151"/>
      <c r="BA87" s="151"/>
      <c r="BB87" s="151"/>
      <c r="BC87" s="151"/>
      <c r="BD87" s="151"/>
      <c r="BE87" s="151"/>
      <c r="BF87" s="228">
        <f>【お客さま入力用】申込フォーム!X96</f>
        <v>0</v>
      </c>
      <c r="BG87" s="228">
        <f>【お客さま入力用】申込フォーム!W96</f>
        <v>0</v>
      </c>
      <c r="BH87" s="151"/>
      <c r="BI87" s="151"/>
      <c r="BJ87" s="253">
        <f>【お客さま入力用】申込フォーム!Y96</f>
        <v>0</v>
      </c>
      <c r="BK87" s="228">
        <f>【お客さま入力用】申込フォーム!AA96</f>
        <v>0</v>
      </c>
      <c r="BL87" s="228">
        <f>【お客さま入力用】申込フォーム!Z96</f>
        <v>0</v>
      </c>
      <c r="BM87" s="151"/>
      <c r="BN87" s="151"/>
      <c r="BO87" s="151"/>
      <c r="BP87" s="151"/>
      <c r="BQ87" s="151"/>
      <c r="BR87" s="151"/>
      <c r="BS87" s="151"/>
      <c r="BT87" s="151"/>
      <c r="BU87" s="151"/>
      <c r="BV87" s="151"/>
      <c r="BW87" s="151"/>
      <c r="BX87" s="151"/>
      <c r="BY87" s="151"/>
      <c r="BZ87" s="151"/>
      <c r="CA87" s="151"/>
      <c r="CB87" s="151"/>
      <c r="CC87" s="151"/>
      <c r="CD87" s="151"/>
      <c r="CE87" s="151"/>
      <c r="CF87" s="151"/>
      <c r="CG87" s="151"/>
      <c r="CH87" s="151"/>
      <c r="CI87" s="151"/>
      <c r="CJ87" s="151"/>
      <c r="CK87" s="151"/>
      <c r="CL87" s="151"/>
      <c r="CM87" s="151"/>
      <c r="CN87" s="151"/>
      <c r="CO87" s="151"/>
      <c r="CP87" s="151"/>
      <c r="CQ87" s="228" t="str">
        <f>IF(【お客さま入力用】申込フォーム!N96="","",VLOOKUP(【お客さま入力用】申込フォーム!N96,'業種コード表（高圧以上）'!$C$3:$D$72,2))</f>
        <v/>
      </c>
      <c r="CR87" s="247" t="s">
        <v>1228</v>
      </c>
      <c r="CS87" s="151"/>
      <c r="CT87" s="151"/>
      <c r="CU87" s="151"/>
      <c r="CV87" s="151"/>
      <c r="CW87" s="151"/>
      <c r="CX87" s="151"/>
      <c r="CY87" s="151"/>
      <c r="CZ87" s="151"/>
      <c r="DA87" s="151"/>
      <c r="DB87" s="151"/>
      <c r="DC87" s="151"/>
      <c r="DD87" s="151" t="s">
        <v>824</v>
      </c>
      <c r="DE87" s="151"/>
      <c r="DF87" s="151" t="s">
        <v>823</v>
      </c>
      <c r="DG87" s="151"/>
      <c r="DH87" s="151"/>
      <c r="DI87" s="151"/>
      <c r="DJ87" s="151"/>
      <c r="DK87" s="151"/>
      <c r="DL87" s="151"/>
      <c r="DM87" s="151"/>
      <c r="DN87" s="151"/>
      <c r="DO87" s="151"/>
      <c r="DP87" s="151"/>
      <c r="DQ87" s="253">
        <f>【お客さま入力用】申込フォーム!G96</f>
        <v>0</v>
      </c>
      <c r="DR87" s="151"/>
      <c r="DS87" s="228">
        <f>【お客さま入力用】申込フォーム!H96</f>
        <v>0</v>
      </c>
      <c r="DT87" s="151"/>
      <c r="DU87" s="151"/>
      <c r="DV87" s="151"/>
      <c r="DW87" s="151"/>
      <c r="DX87" s="151" t="s">
        <v>823</v>
      </c>
      <c r="DY87" s="151" t="s">
        <v>823</v>
      </c>
      <c r="DZ87" s="151"/>
      <c r="EA87" s="151"/>
      <c r="EB87" s="151"/>
      <c r="EC87" s="151" t="s">
        <v>1016</v>
      </c>
      <c r="ED87" s="151"/>
      <c r="EE87" s="228" t="str">
        <f t="shared" si="9"/>
        <v>ZH</v>
      </c>
      <c r="EF87" s="151" t="s">
        <v>1017</v>
      </c>
      <c r="EG87" s="151"/>
      <c r="EH87" s="248" t="str">
        <f t="shared" si="10"/>
        <v/>
      </c>
      <c r="EI87" s="228">
        <f>【お客さま入力用】申込フォーム!P96</f>
        <v>0</v>
      </c>
      <c r="EJ87" s="151"/>
      <c r="EK87" s="151"/>
      <c r="EL87" s="151"/>
      <c r="EM87" s="151"/>
      <c r="EN87" s="151"/>
      <c r="EO87" s="151"/>
      <c r="EP87" s="151"/>
      <c r="EQ87" s="228">
        <f>IF(【お客さま入力用】申込フォーム!AE96="口座振替","口振",【お客さま入力用】申込フォーム!AE96)</f>
        <v>0</v>
      </c>
      <c r="ER87" s="228" t="str">
        <f>IF($EQ87&lt;&gt;"口振","",【お客さま入力用】申込フォーム!AF96)</f>
        <v/>
      </c>
      <c r="ES87" s="228" t="str">
        <f>IF($EQ87&lt;&gt;"口振","",【お客さま入力用】申込フォーム!AG96)</f>
        <v/>
      </c>
      <c r="ET87" s="228" t="str">
        <f>IF($EQ87&lt;&gt;"口振","",【お客さま入力用】申込フォーム!AH96)</f>
        <v/>
      </c>
      <c r="EU87" s="228" t="str">
        <f>IF($EQ87&lt;&gt;"口振","",【お客さま入力用】申込フォーム!AI96)</f>
        <v/>
      </c>
      <c r="EV87" s="151"/>
      <c r="EW87" s="151"/>
      <c r="EX87" s="249"/>
      <c r="EY87" s="151"/>
      <c r="EZ87" s="151"/>
      <c r="FA87" s="151" t="s">
        <v>821</v>
      </c>
      <c r="FB87" s="151"/>
      <c r="FC87" s="151"/>
      <c r="FD87" s="228" t="str">
        <f t="shared" si="11"/>
        <v/>
      </c>
      <c r="FE87" s="228" t="str">
        <f t="shared" si="12"/>
        <v/>
      </c>
      <c r="FF87" s="228" t="str">
        <f t="shared" si="15"/>
        <v/>
      </c>
      <c r="FG87" s="228" t="str">
        <f t="shared" si="8"/>
        <v/>
      </c>
      <c r="FH87" s="243" t="s">
        <v>1228</v>
      </c>
      <c r="FI87" s="250" t="s">
        <v>1228</v>
      </c>
      <c r="FJ87" s="250" t="s">
        <v>1228</v>
      </c>
      <c r="FK87" s="250" t="s">
        <v>1228</v>
      </c>
      <c r="FL87" s="250" t="s">
        <v>1228</v>
      </c>
      <c r="FM87" s="250" t="s">
        <v>1228</v>
      </c>
      <c r="FN87" s="250" t="s">
        <v>1228</v>
      </c>
      <c r="FO87" s="251">
        <f t="shared" si="13"/>
        <v>0</v>
      </c>
      <c r="FP87" s="250" t="s">
        <v>1228</v>
      </c>
      <c r="FQ87" s="228"/>
      <c r="FR87" s="34"/>
    </row>
    <row r="88" spans="1:174">
      <c r="A88" s="243" t="s">
        <v>1108</v>
      </c>
      <c r="B88" s="243"/>
      <c r="C88" s="243"/>
      <c r="D88" s="244"/>
      <c r="E88" s="245">
        <f t="shared" si="14"/>
        <v>0</v>
      </c>
      <c r="F88" s="246">
        <f>【お客さま入力用】申込フォーム!$D$6</f>
        <v>0</v>
      </c>
      <c r="G88" s="228">
        <f>【お客さま入力用】申込フォーム!H97</f>
        <v>0</v>
      </c>
      <c r="H88" s="151" t="s">
        <v>1029</v>
      </c>
      <c r="I88" s="298">
        <f>【お客さま入力用】申込フォーム!O97</f>
        <v>0</v>
      </c>
      <c r="J88" s="228">
        <f>【お客さま入力用】申込フォーム!AO97</f>
        <v>0</v>
      </c>
      <c r="K88" s="151"/>
      <c r="L88" s="243"/>
      <c r="M88" s="243"/>
      <c r="N88" s="243"/>
      <c r="O88" s="243" t="s">
        <v>823</v>
      </c>
      <c r="P88" s="243" t="s">
        <v>1032</v>
      </c>
      <c r="Q88" s="243" t="s">
        <v>824</v>
      </c>
      <c r="R88" s="243"/>
      <c r="S88" s="243" t="s">
        <v>825</v>
      </c>
      <c r="T88" s="243" t="s">
        <v>825</v>
      </c>
      <c r="U88" s="243" t="s">
        <v>826</v>
      </c>
      <c r="V88" s="243" t="s">
        <v>827</v>
      </c>
      <c r="W88" s="151"/>
      <c r="X88" s="151" t="s">
        <v>1033</v>
      </c>
      <c r="Y88" s="151"/>
      <c r="Z88" s="151"/>
      <c r="AA88" s="151"/>
      <c r="AB88" s="151"/>
      <c r="AC88" s="151"/>
      <c r="AD88" s="151"/>
      <c r="AE88" s="151" t="s">
        <v>824</v>
      </c>
      <c r="AF88" s="228">
        <f>【お客さま入力用】申込フォーム!F97</f>
        <v>0</v>
      </c>
      <c r="AG88" s="228">
        <f>【お客さま入力用】申込フォーム!E97</f>
        <v>0</v>
      </c>
      <c r="AH88" s="151"/>
      <c r="AI88" s="151"/>
      <c r="AJ88" s="151"/>
      <c r="AK88" s="151"/>
      <c r="AL88" s="151"/>
      <c r="AM88" s="253">
        <f>【お客さま入力用】申込フォーム!J97</f>
        <v>0</v>
      </c>
      <c r="AN88" s="253">
        <f>【お客さま入力用】申込フォーム!K97</f>
        <v>0</v>
      </c>
      <c r="AO88" s="253">
        <f>【お客さま入力用】申込フォーム!L97</f>
        <v>0</v>
      </c>
      <c r="AP88" s="253">
        <f>【お客さま入力用】申込フォーム!AB97</f>
        <v>0</v>
      </c>
      <c r="AQ88" s="253">
        <f>【お客さま入力用】申込フォーム!AC97</f>
        <v>0</v>
      </c>
      <c r="AR88" s="253">
        <f>【お客さま入力用】申込フォーム!AD97</f>
        <v>0</v>
      </c>
      <c r="AS88" s="151"/>
      <c r="AT88" s="253">
        <f>【お客さま入力用】申込フォーム!C97</f>
        <v>0</v>
      </c>
      <c r="AU88" s="151" t="s">
        <v>828</v>
      </c>
      <c r="AV88" s="151" t="s">
        <v>1016</v>
      </c>
      <c r="AW88" s="151"/>
      <c r="AX88" s="151"/>
      <c r="AY88" s="151"/>
      <c r="AZ88" s="151"/>
      <c r="BA88" s="151"/>
      <c r="BB88" s="151"/>
      <c r="BC88" s="151"/>
      <c r="BD88" s="151"/>
      <c r="BE88" s="151"/>
      <c r="BF88" s="228">
        <f>【お客さま入力用】申込フォーム!X97</f>
        <v>0</v>
      </c>
      <c r="BG88" s="228">
        <f>【お客さま入力用】申込フォーム!W97</f>
        <v>0</v>
      </c>
      <c r="BH88" s="151"/>
      <c r="BI88" s="151"/>
      <c r="BJ88" s="253">
        <f>【お客さま入力用】申込フォーム!Y97</f>
        <v>0</v>
      </c>
      <c r="BK88" s="228">
        <f>【お客さま入力用】申込フォーム!AA97</f>
        <v>0</v>
      </c>
      <c r="BL88" s="228">
        <f>【お客さま入力用】申込フォーム!Z97</f>
        <v>0</v>
      </c>
      <c r="BM88" s="151"/>
      <c r="BN88" s="151"/>
      <c r="BO88" s="151"/>
      <c r="BP88" s="151"/>
      <c r="BQ88" s="151"/>
      <c r="BR88" s="151"/>
      <c r="BS88" s="151"/>
      <c r="BT88" s="151"/>
      <c r="BU88" s="151"/>
      <c r="BV88" s="151"/>
      <c r="BW88" s="151"/>
      <c r="BX88" s="151"/>
      <c r="BY88" s="151"/>
      <c r="BZ88" s="151"/>
      <c r="CA88" s="151"/>
      <c r="CB88" s="151"/>
      <c r="CC88" s="151"/>
      <c r="CD88" s="151"/>
      <c r="CE88" s="151"/>
      <c r="CF88" s="151"/>
      <c r="CG88" s="151"/>
      <c r="CH88" s="151"/>
      <c r="CI88" s="151"/>
      <c r="CJ88" s="151"/>
      <c r="CK88" s="151"/>
      <c r="CL88" s="151"/>
      <c r="CM88" s="151"/>
      <c r="CN88" s="151"/>
      <c r="CO88" s="151"/>
      <c r="CP88" s="151"/>
      <c r="CQ88" s="228" t="str">
        <f>IF(【お客さま入力用】申込フォーム!N97="","",VLOOKUP(【お客さま入力用】申込フォーム!N97,'業種コード表（高圧以上）'!$C$3:$D$72,2))</f>
        <v/>
      </c>
      <c r="CR88" s="247" t="s">
        <v>1228</v>
      </c>
      <c r="CS88" s="151"/>
      <c r="CT88" s="151"/>
      <c r="CU88" s="151"/>
      <c r="CV88" s="151"/>
      <c r="CW88" s="151"/>
      <c r="CX88" s="151"/>
      <c r="CY88" s="151"/>
      <c r="CZ88" s="151"/>
      <c r="DA88" s="151"/>
      <c r="DB88" s="151"/>
      <c r="DC88" s="151"/>
      <c r="DD88" s="151" t="s">
        <v>824</v>
      </c>
      <c r="DE88" s="151"/>
      <c r="DF88" s="151" t="s">
        <v>823</v>
      </c>
      <c r="DG88" s="151"/>
      <c r="DH88" s="151"/>
      <c r="DI88" s="151"/>
      <c r="DJ88" s="151"/>
      <c r="DK88" s="151"/>
      <c r="DL88" s="151"/>
      <c r="DM88" s="151"/>
      <c r="DN88" s="151"/>
      <c r="DO88" s="151"/>
      <c r="DP88" s="151"/>
      <c r="DQ88" s="253">
        <f>【お客さま入力用】申込フォーム!G97</f>
        <v>0</v>
      </c>
      <c r="DR88" s="151"/>
      <c r="DS88" s="228">
        <f>【お客さま入力用】申込フォーム!H97</f>
        <v>0</v>
      </c>
      <c r="DT88" s="151"/>
      <c r="DU88" s="151"/>
      <c r="DV88" s="151"/>
      <c r="DW88" s="151"/>
      <c r="DX88" s="151" t="s">
        <v>823</v>
      </c>
      <c r="DY88" s="151" t="s">
        <v>823</v>
      </c>
      <c r="DZ88" s="151"/>
      <c r="EA88" s="151"/>
      <c r="EB88" s="151"/>
      <c r="EC88" s="151" t="s">
        <v>1016</v>
      </c>
      <c r="ED88" s="151"/>
      <c r="EE88" s="228" t="str">
        <f t="shared" si="9"/>
        <v>ZH</v>
      </c>
      <c r="EF88" s="151" t="s">
        <v>1017</v>
      </c>
      <c r="EG88" s="151"/>
      <c r="EH88" s="248" t="str">
        <f t="shared" si="10"/>
        <v/>
      </c>
      <c r="EI88" s="228">
        <f>【お客さま入力用】申込フォーム!P97</f>
        <v>0</v>
      </c>
      <c r="EJ88" s="151"/>
      <c r="EK88" s="151"/>
      <c r="EL88" s="151"/>
      <c r="EM88" s="151"/>
      <c r="EN88" s="151"/>
      <c r="EO88" s="151"/>
      <c r="EP88" s="151"/>
      <c r="EQ88" s="228">
        <f>IF(【お客さま入力用】申込フォーム!AE97="口座振替","口振",【お客さま入力用】申込フォーム!AE97)</f>
        <v>0</v>
      </c>
      <c r="ER88" s="228" t="str">
        <f>IF($EQ88&lt;&gt;"口振","",【お客さま入力用】申込フォーム!AF97)</f>
        <v/>
      </c>
      <c r="ES88" s="228" t="str">
        <f>IF($EQ88&lt;&gt;"口振","",【お客さま入力用】申込フォーム!AG97)</f>
        <v/>
      </c>
      <c r="ET88" s="228" t="str">
        <f>IF($EQ88&lt;&gt;"口振","",【お客さま入力用】申込フォーム!AH97)</f>
        <v/>
      </c>
      <c r="EU88" s="228" t="str">
        <f>IF($EQ88&lt;&gt;"口振","",【お客さま入力用】申込フォーム!AI97)</f>
        <v/>
      </c>
      <c r="EV88" s="151"/>
      <c r="EW88" s="151"/>
      <c r="EX88" s="249"/>
      <c r="EY88" s="151"/>
      <c r="EZ88" s="151"/>
      <c r="FA88" s="151" t="s">
        <v>821</v>
      </c>
      <c r="FB88" s="151"/>
      <c r="FC88" s="151"/>
      <c r="FD88" s="228" t="str">
        <f t="shared" si="11"/>
        <v/>
      </c>
      <c r="FE88" s="228" t="str">
        <f t="shared" si="12"/>
        <v/>
      </c>
      <c r="FF88" s="228" t="str">
        <f t="shared" si="15"/>
        <v/>
      </c>
      <c r="FG88" s="228" t="str">
        <f t="shared" si="8"/>
        <v/>
      </c>
      <c r="FH88" s="243" t="s">
        <v>1228</v>
      </c>
      <c r="FI88" s="250" t="s">
        <v>1228</v>
      </c>
      <c r="FJ88" s="250" t="s">
        <v>1228</v>
      </c>
      <c r="FK88" s="250" t="s">
        <v>1228</v>
      </c>
      <c r="FL88" s="250" t="s">
        <v>1228</v>
      </c>
      <c r="FM88" s="250" t="s">
        <v>1228</v>
      </c>
      <c r="FN88" s="250" t="s">
        <v>1228</v>
      </c>
      <c r="FO88" s="251">
        <f t="shared" si="13"/>
        <v>0</v>
      </c>
      <c r="FP88" s="250" t="s">
        <v>1228</v>
      </c>
      <c r="FQ88" s="228"/>
      <c r="FR88" s="34"/>
    </row>
    <row r="89" spans="1:174">
      <c r="A89" s="243" t="s">
        <v>1109</v>
      </c>
      <c r="B89" s="243"/>
      <c r="C89" s="243"/>
      <c r="D89" s="244"/>
      <c r="E89" s="245">
        <f t="shared" si="14"/>
        <v>0</v>
      </c>
      <c r="F89" s="246">
        <f>【お客さま入力用】申込フォーム!$D$6</f>
        <v>0</v>
      </c>
      <c r="G89" s="228">
        <f>【お客さま入力用】申込フォーム!H98</f>
        <v>0</v>
      </c>
      <c r="H89" s="151" t="s">
        <v>1029</v>
      </c>
      <c r="I89" s="298">
        <f>【お客さま入力用】申込フォーム!O98</f>
        <v>0</v>
      </c>
      <c r="J89" s="228">
        <f>【お客さま入力用】申込フォーム!AO98</f>
        <v>0</v>
      </c>
      <c r="K89" s="151"/>
      <c r="L89" s="243"/>
      <c r="M89" s="243"/>
      <c r="N89" s="243"/>
      <c r="O89" s="243" t="s">
        <v>823</v>
      </c>
      <c r="P89" s="243" t="s">
        <v>1032</v>
      </c>
      <c r="Q89" s="243" t="s">
        <v>824</v>
      </c>
      <c r="R89" s="243"/>
      <c r="S89" s="243" t="s">
        <v>825</v>
      </c>
      <c r="T89" s="243" t="s">
        <v>825</v>
      </c>
      <c r="U89" s="243" t="s">
        <v>826</v>
      </c>
      <c r="V89" s="243" t="s">
        <v>827</v>
      </c>
      <c r="W89" s="151"/>
      <c r="X89" s="151" t="s">
        <v>1033</v>
      </c>
      <c r="Y89" s="151"/>
      <c r="Z89" s="151"/>
      <c r="AA89" s="151"/>
      <c r="AB89" s="151"/>
      <c r="AC89" s="151"/>
      <c r="AD89" s="151"/>
      <c r="AE89" s="151" t="s">
        <v>824</v>
      </c>
      <c r="AF89" s="228">
        <f>【お客さま入力用】申込フォーム!F98</f>
        <v>0</v>
      </c>
      <c r="AG89" s="228">
        <f>【お客さま入力用】申込フォーム!E98</f>
        <v>0</v>
      </c>
      <c r="AH89" s="151"/>
      <c r="AI89" s="151"/>
      <c r="AJ89" s="151"/>
      <c r="AK89" s="151"/>
      <c r="AL89" s="151"/>
      <c r="AM89" s="253">
        <f>【お客さま入力用】申込フォーム!J98</f>
        <v>0</v>
      </c>
      <c r="AN89" s="253">
        <f>【お客さま入力用】申込フォーム!K98</f>
        <v>0</v>
      </c>
      <c r="AO89" s="253">
        <f>【お客さま入力用】申込フォーム!L98</f>
        <v>0</v>
      </c>
      <c r="AP89" s="253">
        <f>【お客さま入力用】申込フォーム!AB98</f>
        <v>0</v>
      </c>
      <c r="AQ89" s="253">
        <f>【お客さま入力用】申込フォーム!AC98</f>
        <v>0</v>
      </c>
      <c r="AR89" s="253">
        <f>【お客さま入力用】申込フォーム!AD98</f>
        <v>0</v>
      </c>
      <c r="AS89" s="151"/>
      <c r="AT89" s="253">
        <f>【お客さま入力用】申込フォーム!C98</f>
        <v>0</v>
      </c>
      <c r="AU89" s="151" t="s">
        <v>828</v>
      </c>
      <c r="AV89" s="151" t="s">
        <v>1016</v>
      </c>
      <c r="AW89" s="151"/>
      <c r="AX89" s="151"/>
      <c r="AY89" s="151"/>
      <c r="AZ89" s="151"/>
      <c r="BA89" s="151"/>
      <c r="BB89" s="151"/>
      <c r="BC89" s="151"/>
      <c r="BD89" s="151"/>
      <c r="BE89" s="151"/>
      <c r="BF89" s="228">
        <f>【お客さま入力用】申込フォーム!X98</f>
        <v>0</v>
      </c>
      <c r="BG89" s="228">
        <f>【お客さま入力用】申込フォーム!W98</f>
        <v>0</v>
      </c>
      <c r="BH89" s="151"/>
      <c r="BI89" s="151"/>
      <c r="BJ89" s="253">
        <f>【お客さま入力用】申込フォーム!Y98</f>
        <v>0</v>
      </c>
      <c r="BK89" s="228">
        <f>【お客さま入力用】申込フォーム!AA98</f>
        <v>0</v>
      </c>
      <c r="BL89" s="228">
        <f>【お客さま入力用】申込フォーム!Z98</f>
        <v>0</v>
      </c>
      <c r="BM89" s="151"/>
      <c r="BN89" s="151"/>
      <c r="BO89" s="151"/>
      <c r="BP89" s="151"/>
      <c r="BQ89" s="151"/>
      <c r="BR89" s="151"/>
      <c r="BS89" s="151"/>
      <c r="BT89" s="151"/>
      <c r="BU89" s="151"/>
      <c r="BV89" s="151"/>
      <c r="BW89" s="151"/>
      <c r="BX89" s="151"/>
      <c r="BY89" s="151"/>
      <c r="BZ89" s="151"/>
      <c r="CA89" s="151"/>
      <c r="CB89" s="151"/>
      <c r="CC89" s="151"/>
      <c r="CD89" s="151"/>
      <c r="CE89" s="151"/>
      <c r="CF89" s="151"/>
      <c r="CG89" s="151"/>
      <c r="CH89" s="151"/>
      <c r="CI89" s="151"/>
      <c r="CJ89" s="151"/>
      <c r="CK89" s="151"/>
      <c r="CL89" s="151"/>
      <c r="CM89" s="151"/>
      <c r="CN89" s="151"/>
      <c r="CO89" s="151"/>
      <c r="CP89" s="151"/>
      <c r="CQ89" s="228" t="str">
        <f>IF(【お客さま入力用】申込フォーム!N98="","",VLOOKUP(【お客さま入力用】申込フォーム!N98,'業種コード表（高圧以上）'!$C$3:$D$72,2))</f>
        <v/>
      </c>
      <c r="CR89" s="247" t="s">
        <v>1228</v>
      </c>
      <c r="CS89" s="151"/>
      <c r="CT89" s="151"/>
      <c r="CU89" s="151"/>
      <c r="CV89" s="151"/>
      <c r="CW89" s="151"/>
      <c r="CX89" s="151"/>
      <c r="CY89" s="151"/>
      <c r="CZ89" s="151"/>
      <c r="DA89" s="151"/>
      <c r="DB89" s="151"/>
      <c r="DC89" s="151"/>
      <c r="DD89" s="151" t="s">
        <v>824</v>
      </c>
      <c r="DE89" s="151"/>
      <c r="DF89" s="151" t="s">
        <v>823</v>
      </c>
      <c r="DG89" s="151"/>
      <c r="DH89" s="151"/>
      <c r="DI89" s="151"/>
      <c r="DJ89" s="151"/>
      <c r="DK89" s="151"/>
      <c r="DL89" s="151"/>
      <c r="DM89" s="151"/>
      <c r="DN89" s="151"/>
      <c r="DO89" s="151"/>
      <c r="DP89" s="151"/>
      <c r="DQ89" s="253">
        <f>【お客さま入力用】申込フォーム!G98</f>
        <v>0</v>
      </c>
      <c r="DR89" s="151"/>
      <c r="DS89" s="228">
        <f>【お客さま入力用】申込フォーム!H98</f>
        <v>0</v>
      </c>
      <c r="DT89" s="151"/>
      <c r="DU89" s="151"/>
      <c r="DV89" s="151"/>
      <c r="DW89" s="151"/>
      <c r="DX89" s="151" t="s">
        <v>823</v>
      </c>
      <c r="DY89" s="151" t="s">
        <v>823</v>
      </c>
      <c r="DZ89" s="151"/>
      <c r="EA89" s="151"/>
      <c r="EB89" s="151"/>
      <c r="EC89" s="151" t="s">
        <v>1016</v>
      </c>
      <c r="ED89" s="151"/>
      <c r="EE89" s="228" t="str">
        <f t="shared" si="9"/>
        <v>ZH</v>
      </c>
      <c r="EF89" s="151" t="s">
        <v>1017</v>
      </c>
      <c r="EG89" s="151"/>
      <c r="EH89" s="248" t="str">
        <f t="shared" si="10"/>
        <v/>
      </c>
      <c r="EI89" s="228">
        <f>【お客さま入力用】申込フォーム!P98</f>
        <v>0</v>
      </c>
      <c r="EJ89" s="151"/>
      <c r="EK89" s="151"/>
      <c r="EL89" s="151"/>
      <c r="EM89" s="151"/>
      <c r="EN89" s="151"/>
      <c r="EO89" s="151"/>
      <c r="EP89" s="151"/>
      <c r="EQ89" s="228">
        <f>IF(【お客さま入力用】申込フォーム!AE98="口座振替","口振",【お客さま入力用】申込フォーム!AE98)</f>
        <v>0</v>
      </c>
      <c r="ER89" s="228" t="str">
        <f>IF($EQ89&lt;&gt;"口振","",【お客さま入力用】申込フォーム!AF98)</f>
        <v/>
      </c>
      <c r="ES89" s="228" t="str">
        <f>IF($EQ89&lt;&gt;"口振","",【お客さま入力用】申込フォーム!AG98)</f>
        <v/>
      </c>
      <c r="ET89" s="228" t="str">
        <f>IF($EQ89&lt;&gt;"口振","",【お客さま入力用】申込フォーム!AH98)</f>
        <v/>
      </c>
      <c r="EU89" s="228" t="str">
        <f>IF($EQ89&lt;&gt;"口振","",【お客さま入力用】申込フォーム!AI98)</f>
        <v/>
      </c>
      <c r="EV89" s="151"/>
      <c r="EW89" s="151"/>
      <c r="EX89" s="249"/>
      <c r="EY89" s="151"/>
      <c r="EZ89" s="151"/>
      <c r="FA89" s="151" t="s">
        <v>821</v>
      </c>
      <c r="FB89" s="151"/>
      <c r="FC89" s="151"/>
      <c r="FD89" s="228" t="str">
        <f t="shared" si="11"/>
        <v/>
      </c>
      <c r="FE89" s="228" t="str">
        <f t="shared" si="12"/>
        <v/>
      </c>
      <c r="FF89" s="228" t="str">
        <f t="shared" si="15"/>
        <v/>
      </c>
      <c r="FG89" s="228" t="str">
        <f t="shared" si="8"/>
        <v/>
      </c>
      <c r="FH89" s="243" t="s">
        <v>1228</v>
      </c>
      <c r="FI89" s="250" t="s">
        <v>1228</v>
      </c>
      <c r="FJ89" s="250" t="s">
        <v>1228</v>
      </c>
      <c r="FK89" s="250" t="s">
        <v>1228</v>
      </c>
      <c r="FL89" s="250" t="s">
        <v>1228</v>
      </c>
      <c r="FM89" s="250" t="s">
        <v>1228</v>
      </c>
      <c r="FN89" s="250" t="s">
        <v>1228</v>
      </c>
      <c r="FO89" s="251">
        <f t="shared" si="13"/>
        <v>0</v>
      </c>
      <c r="FP89" s="250" t="s">
        <v>1228</v>
      </c>
      <c r="FQ89" s="228"/>
      <c r="FR89" s="34"/>
    </row>
    <row r="90" spans="1:174">
      <c r="A90" s="243" t="s">
        <v>1110</v>
      </c>
      <c r="B90" s="243"/>
      <c r="C90" s="243"/>
      <c r="D90" s="244"/>
      <c r="E90" s="245">
        <f t="shared" si="14"/>
        <v>0</v>
      </c>
      <c r="F90" s="246">
        <f>【お客さま入力用】申込フォーム!$D$6</f>
        <v>0</v>
      </c>
      <c r="G90" s="228">
        <f>【お客さま入力用】申込フォーム!H99</f>
        <v>0</v>
      </c>
      <c r="H90" s="151" t="s">
        <v>1029</v>
      </c>
      <c r="I90" s="298">
        <f>【お客さま入力用】申込フォーム!O99</f>
        <v>0</v>
      </c>
      <c r="J90" s="228">
        <f>【お客さま入力用】申込フォーム!AO99</f>
        <v>0</v>
      </c>
      <c r="K90" s="151"/>
      <c r="L90" s="243"/>
      <c r="M90" s="243"/>
      <c r="N90" s="243"/>
      <c r="O90" s="243" t="s">
        <v>823</v>
      </c>
      <c r="P90" s="243" t="s">
        <v>1032</v>
      </c>
      <c r="Q90" s="243" t="s">
        <v>824</v>
      </c>
      <c r="R90" s="243"/>
      <c r="S90" s="243" t="s">
        <v>825</v>
      </c>
      <c r="T90" s="243" t="s">
        <v>825</v>
      </c>
      <c r="U90" s="243" t="s">
        <v>826</v>
      </c>
      <c r="V90" s="243" t="s">
        <v>827</v>
      </c>
      <c r="W90" s="151"/>
      <c r="X90" s="151" t="s">
        <v>1033</v>
      </c>
      <c r="Y90" s="151"/>
      <c r="Z90" s="151"/>
      <c r="AA90" s="151"/>
      <c r="AB90" s="151"/>
      <c r="AC90" s="151"/>
      <c r="AD90" s="151"/>
      <c r="AE90" s="151" t="s">
        <v>824</v>
      </c>
      <c r="AF90" s="228">
        <f>【お客さま入力用】申込フォーム!F99</f>
        <v>0</v>
      </c>
      <c r="AG90" s="228">
        <f>【お客さま入力用】申込フォーム!E99</f>
        <v>0</v>
      </c>
      <c r="AH90" s="151"/>
      <c r="AI90" s="151"/>
      <c r="AJ90" s="151"/>
      <c r="AK90" s="151"/>
      <c r="AL90" s="151"/>
      <c r="AM90" s="253">
        <f>【お客さま入力用】申込フォーム!J99</f>
        <v>0</v>
      </c>
      <c r="AN90" s="253">
        <f>【お客さま入力用】申込フォーム!K99</f>
        <v>0</v>
      </c>
      <c r="AO90" s="253">
        <f>【お客さま入力用】申込フォーム!L99</f>
        <v>0</v>
      </c>
      <c r="AP90" s="253">
        <f>【お客さま入力用】申込フォーム!AB99</f>
        <v>0</v>
      </c>
      <c r="AQ90" s="253">
        <f>【お客さま入力用】申込フォーム!AC99</f>
        <v>0</v>
      </c>
      <c r="AR90" s="253">
        <f>【お客さま入力用】申込フォーム!AD99</f>
        <v>0</v>
      </c>
      <c r="AS90" s="151"/>
      <c r="AT90" s="253">
        <f>【お客さま入力用】申込フォーム!C99</f>
        <v>0</v>
      </c>
      <c r="AU90" s="151" t="s">
        <v>828</v>
      </c>
      <c r="AV90" s="151" t="s">
        <v>1016</v>
      </c>
      <c r="AW90" s="151"/>
      <c r="AX90" s="151"/>
      <c r="AY90" s="151"/>
      <c r="AZ90" s="151"/>
      <c r="BA90" s="151"/>
      <c r="BB90" s="151"/>
      <c r="BC90" s="151"/>
      <c r="BD90" s="151"/>
      <c r="BE90" s="151"/>
      <c r="BF90" s="228">
        <f>【お客さま入力用】申込フォーム!X99</f>
        <v>0</v>
      </c>
      <c r="BG90" s="228">
        <f>【お客さま入力用】申込フォーム!W99</f>
        <v>0</v>
      </c>
      <c r="BH90" s="151"/>
      <c r="BI90" s="151"/>
      <c r="BJ90" s="253">
        <f>【お客さま入力用】申込フォーム!Y99</f>
        <v>0</v>
      </c>
      <c r="BK90" s="228">
        <f>【お客さま入力用】申込フォーム!AA99</f>
        <v>0</v>
      </c>
      <c r="BL90" s="228">
        <f>【お客さま入力用】申込フォーム!Z99</f>
        <v>0</v>
      </c>
      <c r="BM90" s="151"/>
      <c r="BN90" s="151"/>
      <c r="BO90" s="151"/>
      <c r="BP90" s="151"/>
      <c r="BQ90" s="151"/>
      <c r="BR90" s="151"/>
      <c r="BS90" s="151"/>
      <c r="BT90" s="151"/>
      <c r="BU90" s="151"/>
      <c r="BV90" s="151"/>
      <c r="BW90" s="151"/>
      <c r="BX90" s="151"/>
      <c r="BY90" s="151"/>
      <c r="BZ90" s="151"/>
      <c r="CA90" s="151"/>
      <c r="CB90" s="151"/>
      <c r="CC90" s="151"/>
      <c r="CD90" s="151"/>
      <c r="CE90" s="151"/>
      <c r="CF90" s="151"/>
      <c r="CG90" s="151"/>
      <c r="CH90" s="151"/>
      <c r="CI90" s="151"/>
      <c r="CJ90" s="151"/>
      <c r="CK90" s="151"/>
      <c r="CL90" s="151"/>
      <c r="CM90" s="151"/>
      <c r="CN90" s="151"/>
      <c r="CO90" s="151"/>
      <c r="CP90" s="151"/>
      <c r="CQ90" s="228" t="str">
        <f>IF(【お客さま入力用】申込フォーム!N99="","",VLOOKUP(【お客さま入力用】申込フォーム!N99,'業種コード表（高圧以上）'!$C$3:$D$72,2))</f>
        <v/>
      </c>
      <c r="CR90" s="247" t="s">
        <v>1228</v>
      </c>
      <c r="CS90" s="151"/>
      <c r="CT90" s="151"/>
      <c r="CU90" s="151"/>
      <c r="CV90" s="151"/>
      <c r="CW90" s="151"/>
      <c r="CX90" s="151"/>
      <c r="CY90" s="151"/>
      <c r="CZ90" s="151"/>
      <c r="DA90" s="151"/>
      <c r="DB90" s="151"/>
      <c r="DC90" s="151"/>
      <c r="DD90" s="151" t="s">
        <v>824</v>
      </c>
      <c r="DE90" s="151"/>
      <c r="DF90" s="151" t="s">
        <v>823</v>
      </c>
      <c r="DG90" s="151"/>
      <c r="DH90" s="151"/>
      <c r="DI90" s="151"/>
      <c r="DJ90" s="151"/>
      <c r="DK90" s="151"/>
      <c r="DL90" s="151"/>
      <c r="DM90" s="151"/>
      <c r="DN90" s="151"/>
      <c r="DO90" s="151"/>
      <c r="DP90" s="151"/>
      <c r="DQ90" s="253">
        <f>【お客さま入力用】申込フォーム!G99</f>
        <v>0</v>
      </c>
      <c r="DR90" s="151"/>
      <c r="DS90" s="228">
        <f>【お客さま入力用】申込フォーム!H99</f>
        <v>0</v>
      </c>
      <c r="DT90" s="151"/>
      <c r="DU90" s="151"/>
      <c r="DV90" s="151"/>
      <c r="DW90" s="151"/>
      <c r="DX90" s="151" t="s">
        <v>823</v>
      </c>
      <c r="DY90" s="151" t="s">
        <v>823</v>
      </c>
      <c r="DZ90" s="151"/>
      <c r="EA90" s="151"/>
      <c r="EB90" s="151"/>
      <c r="EC90" s="151" t="s">
        <v>1016</v>
      </c>
      <c r="ED90" s="151"/>
      <c r="EE90" s="228" t="str">
        <f t="shared" si="9"/>
        <v>ZH</v>
      </c>
      <c r="EF90" s="151" t="s">
        <v>1017</v>
      </c>
      <c r="EG90" s="151"/>
      <c r="EH90" s="248" t="str">
        <f t="shared" si="10"/>
        <v/>
      </c>
      <c r="EI90" s="228">
        <f>【お客さま入力用】申込フォーム!P99</f>
        <v>0</v>
      </c>
      <c r="EJ90" s="151"/>
      <c r="EK90" s="151"/>
      <c r="EL90" s="151"/>
      <c r="EM90" s="151"/>
      <c r="EN90" s="151"/>
      <c r="EO90" s="151"/>
      <c r="EP90" s="151"/>
      <c r="EQ90" s="228">
        <f>IF(【お客さま入力用】申込フォーム!AE99="口座振替","口振",【お客さま入力用】申込フォーム!AE99)</f>
        <v>0</v>
      </c>
      <c r="ER90" s="228" t="str">
        <f>IF($EQ90&lt;&gt;"口振","",【お客さま入力用】申込フォーム!AF99)</f>
        <v/>
      </c>
      <c r="ES90" s="228" t="str">
        <f>IF($EQ90&lt;&gt;"口振","",【お客さま入力用】申込フォーム!AG99)</f>
        <v/>
      </c>
      <c r="ET90" s="228" t="str">
        <f>IF($EQ90&lt;&gt;"口振","",【お客さま入力用】申込フォーム!AH99)</f>
        <v/>
      </c>
      <c r="EU90" s="228" t="str">
        <f>IF($EQ90&lt;&gt;"口振","",【お客さま入力用】申込フォーム!AI99)</f>
        <v/>
      </c>
      <c r="EV90" s="151"/>
      <c r="EW90" s="151"/>
      <c r="EX90" s="249"/>
      <c r="EY90" s="151"/>
      <c r="EZ90" s="151"/>
      <c r="FA90" s="151" t="s">
        <v>821</v>
      </c>
      <c r="FB90" s="151"/>
      <c r="FC90" s="151"/>
      <c r="FD90" s="228" t="str">
        <f t="shared" si="11"/>
        <v/>
      </c>
      <c r="FE90" s="228" t="str">
        <f t="shared" si="12"/>
        <v/>
      </c>
      <c r="FF90" s="228" t="str">
        <f t="shared" si="15"/>
        <v/>
      </c>
      <c r="FG90" s="228" t="str">
        <f t="shared" si="8"/>
        <v/>
      </c>
      <c r="FH90" s="243" t="s">
        <v>1228</v>
      </c>
      <c r="FI90" s="250" t="s">
        <v>1228</v>
      </c>
      <c r="FJ90" s="250" t="s">
        <v>1228</v>
      </c>
      <c r="FK90" s="250" t="s">
        <v>1228</v>
      </c>
      <c r="FL90" s="250" t="s">
        <v>1228</v>
      </c>
      <c r="FM90" s="250" t="s">
        <v>1228</v>
      </c>
      <c r="FN90" s="250" t="s">
        <v>1228</v>
      </c>
      <c r="FO90" s="251">
        <f t="shared" si="13"/>
        <v>0</v>
      </c>
      <c r="FP90" s="250" t="s">
        <v>1228</v>
      </c>
      <c r="FQ90" s="228"/>
      <c r="FR90" s="34"/>
    </row>
    <row r="91" spans="1:174">
      <c r="A91" s="243" t="s">
        <v>1111</v>
      </c>
      <c r="B91" s="243"/>
      <c r="C91" s="243"/>
      <c r="D91" s="244"/>
      <c r="E91" s="245">
        <f t="shared" si="14"/>
        <v>0</v>
      </c>
      <c r="F91" s="246">
        <f>【お客さま入力用】申込フォーム!$D$6</f>
        <v>0</v>
      </c>
      <c r="G91" s="228">
        <f>【お客さま入力用】申込フォーム!H100</f>
        <v>0</v>
      </c>
      <c r="H91" s="151" t="s">
        <v>1029</v>
      </c>
      <c r="I91" s="298">
        <f>【お客さま入力用】申込フォーム!O100</f>
        <v>0</v>
      </c>
      <c r="J91" s="228">
        <f>【お客さま入力用】申込フォーム!AO100</f>
        <v>0</v>
      </c>
      <c r="K91" s="151"/>
      <c r="L91" s="243"/>
      <c r="M91" s="243"/>
      <c r="N91" s="243"/>
      <c r="O91" s="243" t="s">
        <v>823</v>
      </c>
      <c r="P91" s="243" t="s">
        <v>1032</v>
      </c>
      <c r="Q91" s="243" t="s">
        <v>824</v>
      </c>
      <c r="R91" s="243"/>
      <c r="S91" s="243" t="s">
        <v>825</v>
      </c>
      <c r="T91" s="243" t="s">
        <v>825</v>
      </c>
      <c r="U91" s="243" t="s">
        <v>826</v>
      </c>
      <c r="V91" s="243" t="s">
        <v>827</v>
      </c>
      <c r="W91" s="151"/>
      <c r="X91" s="151" t="s">
        <v>1033</v>
      </c>
      <c r="Y91" s="151"/>
      <c r="Z91" s="151"/>
      <c r="AA91" s="151"/>
      <c r="AB91" s="151"/>
      <c r="AC91" s="151"/>
      <c r="AD91" s="151"/>
      <c r="AE91" s="151" t="s">
        <v>824</v>
      </c>
      <c r="AF91" s="228">
        <f>【お客さま入力用】申込フォーム!F100</f>
        <v>0</v>
      </c>
      <c r="AG91" s="228">
        <f>【お客さま入力用】申込フォーム!E100</f>
        <v>0</v>
      </c>
      <c r="AH91" s="151"/>
      <c r="AI91" s="151"/>
      <c r="AJ91" s="151"/>
      <c r="AK91" s="151"/>
      <c r="AL91" s="151"/>
      <c r="AM91" s="253">
        <f>【お客さま入力用】申込フォーム!J100</f>
        <v>0</v>
      </c>
      <c r="AN91" s="253">
        <f>【お客さま入力用】申込フォーム!K100</f>
        <v>0</v>
      </c>
      <c r="AO91" s="253">
        <f>【お客さま入力用】申込フォーム!L100</f>
        <v>0</v>
      </c>
      <c r="AP91" s="253">
        <f>【お客さま入力用】申込フォーム!AB100</f>
        <v>0</v>
      </c>
      <c r="AQ91" s="253">
        <f>【お客さま入力用】申込フォーム!AC100</f>
        <v>0</v>
      </c>
      <c r="AR91" s="253">
        <f>【お客さま入力用】申込フォーム!AD100</f>
        <v>0</v>
      </c>
      <c r="AS91" s="151"/>
      <c r="AT91" s="253">
        <f>【お客さま入力用】申込フォーム!C100</f>
        <v>0</v>
      </c>
      <c r="AU91" s="151" t="s">
        <v>828</v>
      </c>
      <c r="AV91" s="151" t="s">
        <v>1016</v>
      </c>
      <c r="AW91" s="151"/>
      <c r="AX91" s="151"/>
      <c r="AY91" s="151"/>
      <c r="AZ91" s="151"/>
      <c r="BA91" s="151"/>
      <c r="BB91" s="151"/>
      <c r="BC91" s="151"/>
      <c r="BD91" s="151"/>
      <c r="BE91" s="151"/>
      <c r="BF91" s="228">
        <f>【お客さま入力用】申込フォーム!X100</f>
        <v>0</v>
      </c>
      <c r="BG91" s="228">
        <f>【お客さま入力用】申込フォーム!W100</f>
        <v>0</v>
      </c>
      <c r="BH91" s="151"/>
      <c r="BI91" s="151"/>
      <c r="BJ91" s="253">
        <f>【お客さま入力用】申込フォーム!Y100</f>
        <v>0</v>
      </c>
      <c r="BK91" s="228">
        <f>【お客さま入力用】申込フォーム!AA100</f>
        <v>0</v>
      </c>
      <c r="BL91" s="228">
        <f>【お客さま入力用】申込フォーム!Z100</f>
        <v>0</v>
      </c>
      <c r="BM91" s="151"/>
      <c r="BN91" s="151"/>
      <c r="BO91" s="151"/>
      <c r="BP91" s="151"/>
      <c r="BQ91" s="151"/>
      <c r="BR91" s="151"/>
      <c r="BS91" s="151"/>
      <c r="BT91" s="151"/>
      <c r="BU91" s="151"/>
      <c r="BV91" s="151"/>
      <c r="BW91" s="151"/>
      <c r="BX91" s="151"/>
      <c r="BY91" s="151"/>
      <c r="BZ91" s="151"/>
      <c r="CA91" s="151"/>
      <c r="CB91" s="151"/>
      <c r="CC91" s="151"/>
      <c r="CD91" s="151"/>
      <c r="CE91" s="151"/>
      <c r="CF91" s="151"/>
      <c r="CG91" s="151"/>
      <c r="CH91" s="151"/>
      <c r="CI91" s="151"/>
      <c r="CJ91" s="151"/>
      <c r="CK91" s="151"/>
      <c r="CL91" s="151"/>
      <c r="CM91" s="151"/>
      <c r="CN91" s="151"/>
      <c r="CO91" s="151"/>
      <c r="CP91" s="151"/>
      <c r="CQ91" s="228" t="str">
        <f>IF(【お客さま入力用】申込フォーム!N100="","",VLOOKUP(【お客さま入力用】申込フォーム!N100,'業種コード表（高圧以上）'!$C$3:$D$72,2))</f>
        <v/>
      </c>
      <c r="CR91" s="247" t="s">
        <v>1228</v>
      </c>
      <c r="CS91" s="151"/>
      <c r="CT91" s="151"/>
      <c r="CU91" s="151"/>
      <c r="CV91" s="151"/>
      <c r="CW91" s="151"/>
      <c r="CX91" s="151"/>
      <c r="CY91" s="151"/>
      <c r="CZ91" s="151"/>
      <c r="DA91" s="151"/>
      <c r="DB91" s="151"/>
      <c r="DC91" s="151"/>
      <c r="DD91" s="151" t="s">
        <v>824</v>
      </c>
      <c r="DE91" s="151"/>
      <c r="DF91" s="151" t="s">
        <v>823</v>
      </c>
      <c r="DG91" s="151"/>
      <c r="DH91" s="151"/>
      <c r="DI91" s="151"/>
      <c r="DJ91" s="151"/>
      <c r="DK91" s="151"/>
      <c r="DL91" s="151"/>
      <c r="DM91" s="151"/>
      <c r="DN91" s="151"/>
      <c r="DO91" s="151"/>
      <c r="DP91" s="151"/>
      <c r="DQ91" s="253">
        <f>【お客さま入力用】申込フォーム!G100</f>
        <v>0</v>
      </c>
      <c r="DR91" s="151"/>
      <c r="DS91" s="228">
        <f>【お客さま入力用】申込フォーム!H100</f>
        <v>0</v>
      </c>
      <c r="DT91" s="151"/>
      <c r="DU91" s="151"/>
      <c r="DV91" s="151"/>
      <c r="DW91" s="151"/>
      <c r="DX91" s="151" t="s">
        <v>823</v>
      </c>
      <c r="DY91" s="151" t="s">
        <v>823</v>
      </c>
      <c r="DZ91" s="151"/>
      <c r="EA91" s="151"/>
      <c r="EB91" s="151"/>
      <c r="EC91" s="151" t="s">
        <v>1016</v>
      </c>
      <c r="ED91" s="151"/>
      <c r="EE91" s="228" t="str">
        <f t="shared" si="9"/>
        <v>ZH</v>
      </c>
      <c r="EF91" s="151" t="s">
        <v>1017</v>
      </c>
      <c r="EG91" s="151"/>
      <c r="EH91" s="248" t="str">
        <f t="shared" si="10"/>
        <v/>
      </c>
      <c r="EI91" s="228">
        <f>【お客さま入力用】申込フォーム!P100</f>
        <v>0</v>
      </c>
      <c r="EJ91" s="151"/>
      <c r="EK91" s="151"/>
      <c r="EL91" s="151"/>
      <c r="EM91" s="151"/>
      <c r="EN91" s="151"/>
      <c r="EO91" s="151"/>
      <c r="EP91" s="151"/>
      <c r="EQ91" s="228">
        <f>IF(【お客さま入力用】申込フォーム!AE100="口座振替","口振",【お客さま入力用】申込フォーム!AE100)</f>
        <v>0</v>
      </c>
      <c r="ER91" s="228" t="str">
        <f>IF($EQ91&lt;&gt;"口振","",【お客さま入力用】申込フォーム!AF100)</f>
        <v/>
      </c>
      <c r="ES91" s="228" t="str">
        <f>IF($EQ91&lt;&gt;"口振","",【お客さま入力用】申込フォーム!AG100)</f>
        <v/>
      </c>
      <c r="ET91" s="228" t="str">
        <f>IF($EQ91&lt;&gt;"口振","",【お客さま入力用】申込フォーム!AH100)</f>
        <v/>
      </c>
      <c r="EU91" s="228" t="str">
        <f>IF($EQ91&lt;&gt;"口振","",【お客さま入力用】申込フォーム!AI100)</f>
        <v/>
      </c>
      <c r="EV91" s="151"/>
      <c r="EW91" s="151"/>
      <c r="EX91" s="249"/>
      <c r="EY91" s="151"/>
      <c r="EZ91" s="151"/>
      <c r="FA91" s="151" t="s">
        <v>821</v>
      </c>
      <c r="FB91" s="151"/>
      <c r="FC91" s="151"/>
      <c r="FD91" s="228" t="str">
        <f t="shared" si="11"/>
        <v/>
      </c>
      <c r="FE91" s="228" t="str">
        <f t="shared" si="12"/>
        <v/>
      </c>
      <c r="FF91" s="228" t="str">
        <f t="shared" si="15"/>
        <v/>
      </c>
      <c r="FG91" s="228" t="str">
        <f t="shared" si="8"/>
        <v/>
      </c>
      <c r="FH91" s="243" t="s">
        <v>1228</v>
      </c>
      <c r="FI91" s="250" t="s">
        <v>1228</v>
      </c>
      <c r="FJ91" s="250" t="s">
        <v>1228</v>
      </c>
      <c r="FK91" s="250" t="s">
        <v>1228</v>
      </c>
      <c r="FL91" s="250" t="s">
        <v>1228</v>
      </c>
      <c r="FM91" s="250" t="s">
        <v>1228</v>
      </c>
      <c r="FN91" s="250" t="s">
        <v>1228</v>
      </c>
      <c r="FO91" s="251">
        <f t="shared" si="13"/>
        <v>0</v>
      </c>
      <c r="FP91" s="250" t="s">
        <v>1228</v>
      </c>
      <c r="FQ91" s="228"/>
      <c r="FR91" s="34"/>
    </row>
    <row r="92" spans="1:174">
      <c r="A92" s="243" t="s">
        <v>1112</v>
      </c>
      <c r="B92" s="243"/>
      <c r="C92" s="243"/>
      <c r="D92" s="244"/>
      <c r="E92" s="245">
        <f t="shared" si="14"/>
        <v>0</v>
      </c>
      <c r="F92" s="246">
        <f>【お客さま入力用】申込フォーム!$D$6</f>
        <v>0</v>
      </c>
      <c r="G92" s="228">
        <f>【お客さま入力用】申込フォーム!H101</f>
        <v>0</v>
      </c>
      <c r="H92" s="151" t="s">
        <v>1029</v>
      </c>
      <c r="I92" s="298">
        <f>【お客さま入力用】申込フォーム!O101</f>
        <v>0</v>
      </c>
      <c r="J92" s="228">
        <f>【お客さま入力用】申込フォーム!AO101</f>
        <v>0</v>
      </c>
      <c r="K92" s="151"/>
      <c r="L92" s="243"/>
      <c r="M92" s="243"/>
      <c r="N92" s="243"/>
      <c r="O92" s="243" t="s">
        <v>823</v>
      </c>
      <c r="P92" s="243" t="s">
        <v>1032</v>
      </c>
      <c r="Q92" s="243" t="s">
        <v>824</v>
      </c>
      <c r="R92" s="243"/>
      <c r="S92" s="243" t="s">
        <v>825</v>
      </c>
      <c r="T92" s="243" t="s">
        <v>825</v>
      </c>
      <c r="U92" s="243" t="s">
        <v>826</v>
      </c>
      <c r="V92" s="243" t="s">
        <v>827</v>
      </c>
      <c r="W92" s="151"/>
      <c r="X92" s="151" t="s">
        <v>1033</v>
      </c>
      <c r="Y92" s="151"/>
      <c r="Z92" s="151"/>
      <c r="AA92" s="151"/>
      <c r="AB92" s="151"/>
      <c r="AC92" s="151"/>
      <c r="AD92" s="151"/>
      <c r="AE92" s="151" t="s">
        <v>824</v>
      </c>
      <c r="AF92" s="228">
        <f>【お客さま入力用】申込フォーム!F101</f>
        <v>0</v>
      </c>
      <c r="AG92" s="228">
        <f>【お客さま入力用】申込フォーム!E101</f>
        <v>0</v>
      </c>
      <c r="AH92" s="151"/>
      <c r="AI92" s="151"/>
      <c r="AJ92" s="151"/>
      <c r="AK92" s="151"/>
      <c r="AL92" s="151"/>
      <c r="AM92" s="253">
        <f>【お客さま入力用】申込フォーム!J101</f>
        <v>0</v>
      </c>
      <c r="AN92" s="253">
        <f>【お客さま入力用】申込フォーム!K101</f>
        <v>0</v>
      </c>
      <c r="AO92" s="253">
        <f>【お客さま入力用】申込フォーム!L101</f>
        <v>0</v>
      </c>
      <c r="AP92" s="253">
        <f>【お客さま入力用】申込フォーム!AB101</f>
        <v>0</v>
      </c>
      <c r="AQ92" s="253">
        <f>【お客さま入力用】申込フォーム!AC101</f>
        <v>0</v>
      </c>
      <c r="AR92" s="253">
        <f>【お客さま入力用】申込フォーム!AD101</f>
        <v>0</v>
      </c>
      <c r="AS92" s="151"/>
      <c r="AT92" s="253">
        <f>【お客さま入力用】申込フォーム!C101</f>
        <v>0</v>
      </c>
      <c r="AU92" s="151" t="s">
        <v>828</v>
      </c>
      <c r="AV92" s="151" t="s">
        <v>1016</v>
      </c>
      <c r="AW92" s="151"/>
      <c r="AX92" s="151"/>
      <c r="AY92" s="151"/>
      <c r="AZ92" s="151"/>
      <c r="BA92" s="151"/>
      <c r="BB92" s="151"/>
      <c r="BC92" s="151"/>
      <c r="BD92" s="151"/>
      <c r="BE92" s="151"/>
      <c r="BF92" s="228">
        <f>【お客さま入力用】申込フォーム!X101</f>
        <v>0</v>
      </c>
      <c r="BG92" s="228">
        <f>【お客さま入力用】申込フォーム!W101</f>
        <v>0</v>
      </c>
      <c r="BH92" s="151"/>
      <c r="BI92" s="151"/>
      <c r="BJ92" s="253">
        <f>【お客さま入力用】申込フォーム!Y101</f>
        <v>0</v>
      </c>
      <c r="BK92" s="228">
        <f>【お客さま入力用】申込フォーム!AA101</f>
        <v>0</v>
      </c>
      <c r="BL92" s="228">
        <f>【お客さま入力用】申込フォーム!Z101</f>
        <v>0</v>
      </c>
      <c r="BM92" s="151"/>
      <c r="BN92" s="151"/>
      <c r="BO92" s="151"/>
      <c r="BP92" s="151"/>
      <c r="BQ92" s="151"/>
      <c r="BR92" s="151"/>
      <c r="BS92" s="151"/>
      <c r="BT92" s="151"/>
      <c r="BU92" s="151"/>
      <c r="BV92" s="151"/>
      <c r="BW92" s="151"/>
      <c r="BX92" s="151"/>
      <c r="BY92" s="151"/>
      <c r="BZ92" s="151"/>
      <c r="CA92" s="151"/>
      <c r="CB92" s="151"/>
      <c r="CC92" s="151"/>
      <c r="CD92" s="151"/>
      <c r="CE92" s="151"/>
      <c r="CF92" s="151"/>
      <c r="CG92" s="151"/>
      <c r="CH92" s="151"/>
      <c r="CI92" s="151"/>
      <c r="CJ92" s="151"/>
      <c r="CK92" s="151"/>
      <c r="CL92" s="151"/>
      <c r="CM92" s="151"/>
      <c r="CN92" s="151"/>
      <c r="CO92" s="151"/>
      <c r="CP92" s="151"/>
      <c r="CQ92" s="228" t="str">
        <f>IF(【お客さま入力用】申込フォーム!N101="","",VLOOKUP(【お客さま入力用】申込フォーム!N101,'業種コード表（高圧以上）'!$C$3:$D$72,2))</f>
        <v/>
      </c>
      <c r="CR92" s="247" t="s">
        <v>1228</v>
      </c>
      <c r="CS92" s="151"/>
      <c r="CT92" s="151"/>
      <c r="CU92" s="151"/>
      <c r="CV92" s="151"/>
      <c r="CW92" s="151"/>
      <c r="CX92" s="151"/>
      <c r="CY92" s="151"/>
      <c r="CZ92" s="151"/>
      <c r="DA92" s="151"/>
      <c r="DB92" s="151"/>
      <c r="DC92" s="151"/>
      <c r="DD92" s="151" t="s">
        <v>824</v>
      </c>
      <c r="DE92" s="151"/>
      <c r="DF92" s="151" t="s">
        <v>823</v>
      </c>
      <c r="DG92" s="151"/>
      <c r="DH92" s="151"/>
      <c r="DI92" s="151"/>
      <c r="DJ92" s="151"/>
      <c r="DK92" s="151"/>
      <c r="DL92" s="151"/>
      <c r="DM92" s="151"/>
      <c r="DN92" s="151"/>
      <c r="DO92" s="151"/>
      <c r="DP92" s="151"/>
      <c r="DQ92" s="253">
        <f>【お客さま入力用】申込フォーム!G101</f>
        <v>0</v>
      </c>
      <c r="DR92" s="151"/>
      <c r="DS92" s="228">
        <f>【お客さま入力用】申込フォーム!H101</f>
        <v>0</v>
      </c>
      <c r="DT92" s="151"/>
      <c r="DU92" s="151"/>
      <c r="DV92" s="151"/>
      <c r="DW92" s="151"/>
      <c r="DX92" s="151" t="s">
        <v>823</v>
      </c>
      <c r="DY92" s="151" t="s">
        <v>823</v>
      </c>
      <c r="DZ92" s="151"/>
      <c r="EA92" s="151"/>
      <c r="EB92" s="151"/>
      <c r="EC92" s="151" t="s">
        <v>1016</v>
      </c>
      <c r="ED92" s="151"/>
      <c r="EE92" s="228" t="str">
        <f t="shared" si="9"/>
        <v>ZH</v>
      </c>
      <c r="EF92" s="151" t="s">
        <v>1017</v>
      </c>
      <c r="EG92" s="151"/>
      <c r="EH92" s="248" t="str">
        <f t="shared" si="10"/>
        <v/>
      </c>
      <c r="EI92" s="228">
        <f>【お客さま入力用】申込フォーム!P101</f>
        <v>0</v>
      </c>
      <c r="EJ92" s="151"/>
      <c r="EK92" s="151"/>
      <c r="EL92" s="151"/>
      <c r="EM92" s="151"/>
      <c r="EN92" s="151"/>
      <c r="EO92" s="151"/>
      <c r="EP92" s="151"/>
      <c r="EQ92" s="228">
        <f>IF(【お客さま入力用】申込フォーム!AE101="口座振替","口振",【お客さま入力用】申込フォーム!AE101)</f>
        <v>0</v>
      </c>
      <c r="ER92" s="228" t="str">
        <f>IF($EQ92&lt;&gt;"口振","",【お客さま入力用】申込フォーム!AF101)</f>
        <v/>
      </c>
      <c r="ES92" s="228" t="str">
        <f>IF($EQ92&lt;&gt;"口振","",【お客さま入力用】申込フォーム!AG101)</f>
        <v/>
      </c>
      <c r="ET92" s="228" t="str">
        <f>IF($EQ92&lt;&gt;"口振","",【お客さま入力用】申込フォーム!AH101)</f>
        <v/>
      </c>
      <c r="EU92" s="228" t="str">
        <f>IF($EQ92&lt;&gt;"口振","",【お客さま入力用】申込フォーム!AI101)</f>
        <v/>
      </c>
      <c r="EV92" s="151"/>
      <c r="EW92" s="151"/>
      <c r="EX92" s="249"/>
      <c r="EY92" s="151"/>
      <c r="EZ92" s="151"/>
      <c r="FA92" s="151" t="s">
        <v>821</v>
      </c>
      <c r="FB92" s="151"/>
      <c r="FC92" s="151"/>
      <c r="FD92" s="228" t="str">
        <f t="shared" si="11"/>
        <v/>
      </c>
      <c r="FE92" s="228" t="str">
        <f t="shared" si="12"/>
        <v/>
      </c>
      <c r="FF92" s="228" t="str">
        <f t="shared" si="15"/>
        <v/>
      </c>
      <c r="FG92" s="228" t="str">
        <f t="shared" si="8"/>
        <v/>
      </c>
      <c r="FH92" s="243" t="s">
        <v>1228</v>
      </c>
      <c r="FI92" s="250" t="s">
        <v>1228</v>
      </c>
      <c r="FJ92" s="250" t="s">
        <v>1228</v>
      </c>
      <c r="FK92" s="250" t="s">
        <v>1228</v>
      </c>
      <c r="FL92" s="250" t="s">
        <v>1228</v>
      </c>
      <c r="FM92" s="250" t="s">
        <v>1228</v>
      </c>
      <c r="FN92" s="250" t="s">
        <v>1228</v>
      </c>
      <c r="FO92" s="251">
        <f t="shared" si="13"/>
        <v>0</v>
      </c>
      <c r="FP92" s="250" t="s">
        <v>1228</v>
      </c>
      <c r="FQ92" s="228"/>
      <c r="FR92" s="34"/>
    </row>
    <row r="93" spans="1:174">
      <c r="A93" s="243" t="s">
        <v>1113</v>
      </c>
      <c r="B93" s="243"/>
      <c r="C93" s="243"/>
      <c r="D93" s="244"/>
      <c r="E93" s="245">
        <f t="shared" si="14"/>
        <v>0</v>
      </c>
      <c r="F93" s="246">
        <f>【お客さま入力用】申込フォーム!$D$6</f>
        <v>0</v>
      </c>
      <c r="G93" s="228">
        <f>【お客さま入力用】申込フォーム!H102</f>
        <v>0</v>
      </c>
      <c r="H93" s="151" t="s">
        <v>1029</v>
      </c>
      <c r="I93" s="298">
        <f>【お客さま入力用】申込フォーム!O102</f>
        <v>0</v>
      </c>
      <c r="J93" s="228">
        <f>【お客さま入力用】申込フォーム!AO102</f>
        <v>0</v>
      </c>
      <c r="K93" s="151"/>
      <c r="L93" s="243"/>
      <c r="M93" s="243"/>
      <c r="N93" s="243"/>
      <c r="O93" s="243" t="s">
        <v>823</v>
      </c>
      <c r="P93" s="243" t="s">
        <v>1032</v>
      </c>
      <c r="Q93" s="243" t="s">
        <v>824</v>
      </c>
      <c r="R93" s="243"/>
      <c r="S93" s="243" t="s">
        <v>825</v>
      </c>
      <c r="T93" s="243" t="s">
        <v>825</v>
      </c>
      <c r="U93" s="243" t="s">
        <v>826</v>
      </c>
      <c r="V93" s="243" t="s">
        <v>827</v>
      </c>
      <c r="W93" s="151"/>
      <c r="X93" s="151" t="s">
        <v>1033</v>
      </c>
      <c r="Y93" s="151"/>
      <c r="Z93" s="151"/>
      <c r="AA93" s="151"/>
      <c r="AB93" s="151"/>
      <c r="AC93" s="151"/>
      <c r="AD93" s="151"/>
      <c r="AE93" s="151" t="s">
        <v>824</v>
      </c>
      <c r="AF93" s="228">
        <f>【お客さま入力用】申込フォーム!F102</f>
        <v>0</v>
      </c>
      <c r="AG93" s="228">
        <f>【お客さま入力用】申込フォーム!E102</f>
        <v>0</v>
      </c>
      <c r="AH93" s="151"/>
      <c r="AI93" s="151"/>
      <c r="AJ93" s="151"/>
      <c r="AK93" s="151"/>
      <c r="AL93" s="151"/>
      <c r="AM93" s="253">
        <f>【お客さま入力用】申込フォーム!J102</f>
        <v>0</v>
      </c>
      <c r="AN93" s="253">
        <f>【お客さま入力用】申込フォーム!K102</f>
        <v>0</v>
      </c>
      <c r="AO93" s="253">
        <f>【お客さま入力用】申込フォーム!L102</f>
        <v>0</v>
      </c>
      <c r="AP93" s="253">
        <f>【お客さま入力用】申込フォーム!AB102</f>
        <v>0</v>
      </c>
      <c r="AQ93" s="253">
        <f>【お客さま入力用】申込フォーム!AC102</f>
        <v>0</v>
      </c>
      <c r="AR93" s="253">
        <f>【お客さま入力用】申込フォーム!AD102</f>
        <v>0</v>
      </c>
      <c r="AS93" s="151"/>
      <c r="AT93" s="253">
        <f>【お客さま入力用】申込フォーム!C102</f>
        <v>0</v>
      </c>
      <c r="AU93" s="151" t="s">
        <v>828</v>
      </c>
      <c r="AV93" s="151" t="s">
        <v>1016</v>
      </c>
      <c r="AW93" s="151"/>
      <c r="AX93" s="151"/>
      <c r="AY93" s="151"/>
      <c r="AZ93" s="151"/>
      <c r="BA93" s="151"/>
      <c r="BB93" s="151"/>
      <c r="BC93" s="151"/>
      <c r="BD93" s="151"/>
      <c r="BE93" s="151"/>
      <c r="BF93" s="228">
        <f>【お客さま入力用】申込フォーム!X102</f>
        <v>0</v>
      </c>
      <c r="BG93" s="228">
        <f>【お客さま入力用】申込フォーム!W102</f>
        <v>0</v>
      </c>
      <c r="BH93" s="151"/>
      <c r="BI93" s="151"/>
      <c r="BJ93" s="253">
        <f>【お客さま入力用】申込フォーム!Y102</f>
        <v>0</v>
      </c>
      <c r="BK93" s="228">
        <f>【お客さま入力用】申込フォーム!AA102</f>
        <v>0</v>
      </c>
      <c r="BL93" s="228">
        <f>【お客さま入力用】申込フォーム!Z102</f>
        <v>0</v>
      </c>
      <c r="BM93" s="151"/>
      <c r="BN93" s="151"/>
      <c r="BO93" s="151"/>
      <c r="BP93" s="151"/>
      <c r="BQ93" s="151"/>
      <c r="BR93" s="151"/>
      <c r="BS93" s="151"/>
      <c r="BT93" s="151"/>
      <c r="BU93" s="151"/>
      <c r="BV93" s="151"/>
      <c r="BW93" s="151"/>
      <c r="BX93" s="151"/>
      <c r="BY93" s="151"/>
      <c r="BZ93" s="151"/>
      <c r="CA93" s="151"/>
      <c r="CB93" s="151"/>
      <c r="CC93" s="151"/>
      <c r="CD93" s="151"/>
      <c r="CE93" s="151"/>
      <c r="CF93" s="151"/>
      <c r="CG93" s="151"/>
      <c r="CH93" s="151"/>
      <c r="CI93" s="151"/>
      <c r="CJ93" s="151"/>
      <c r="CK93" s="151"/>
      <c r="CL93" s="151"/>
      <c r="CM93" s="151"/>
      <c r="CN93" s="151"/>
      <c r="CO93" s="151"/>
      <c r="CP93" s="151"/>
      <c r="CQ93" s="228" t="str">
        <f>IF(【お客さま入力用】申込フォーム!N102="","",VLOOKUP(【お客さま入力用】申込フォーム!N102,'業種コード表（高圧以上）'!$C$3:$D$72,2))</f>
        <v/>
      </c>
      <c r="CR93" s="247" t="s">
        <v>1228</v>
      </c>
      <c r="CS93" s="151"/>
      <c r="CT93" s="151"/>
      <c r="CU93" s="151"/>
      <c r="CV93" s="151"/>
      <c r="CW93" s="151"/>
      <c r="CX93" s="151"/>
      <c r="CY93" s="151"/>
      <c r="CZ93" s="151"/>
      <c r="DA93" s="151"/>
      <c r="DB93" s="151"/>
      <c r="DC93" s="151"/>
      <c r="DD93" s="151" t="s">
        <v>824</v>
      </c>
      <c r="DE93" s="151"/>
      <c r="DF93" s="151" t="s">
        <v>823</v>
      </c>
      <c r="DG93" s="151"/>
      <c r="DH93" s="151"/>
      <c r="DI93" s="151"/>
      <c r="DJ93" s="151"/>
      <c r="DK93" s="151"/>
      <c r="DL93" s="151"/>
      <c r="DM93" s="151"/>
      <c r="DN93" s="151"/>
      <c r="DO93" s="151"/>
      <c r="DP93" s="151"/>
      <c r="DQ93" s="253">
        <f>【お客さま入力用】申込フォーム!G102</f>
        <v>0</v>
      </c>
      <c r="DR93" s="151"/>
      <c r="DS93" s="228">
        <f>【お客さま入力用】申込フォーム!H102</f>
        <v>0</v>
      </c>
      <c r="DT93" s="151"/>
      <c r="DU93" s="151"/>
      <c r="DV93" s="151"/>
      <c r="DW93" s="151"/>
      <c r="DX93" s="151" t="s">
        <v>823</v>
      </c>
      <c r="DY93" s="151" t="s">
        <v>823</v>
      </c>
      <c r="DZ93" s="151"/>
      <c r="EA93" s="151"/>
      <c r="EB93" s="151"/>
      <c r="EC93" s="151" t="s">
        <v>1016</v>
      </c>
      <c r="ED93" s="151"/>
      <c r="EE93" s="228" t="str">
        <f t="shared" si="9"/>
        <v>ZH</v>
      </c>
      <c r="EF93" s="151" t="s">
        <v>1017</v>
      </c>
      <c r="EG93" s="151"/>
      <c r="EH93" s="248" t="str">
        <f t="shared" si="10"/>
        <v/>
      </c>
      <c r="EI93" s="228">
        <f>【お客さま入力用】申込フォーム!P102</f>
        <v>0</v>
      </c>
      <c r="EJ93" s="151"/>
      <c r="EK93" s="151"/>
      <c r="EL93" s="151"/>
      <c r="EM93" s="151"/>
      <c r="EN93" s="151"/>
      <c r="EO93" s="151"/>
      <c r="EP93" s="151"/>
      <c r="EQ93" s="228">
        <f>IF(【お客さま入力用】申込フォーム!AE102="口座振替","口振",【お客さま入力用】申込フォーム!AE102)</f>
        <v>0</v>
      </c>
      <c r="ER93" s="228" t="str">
        <f>IF($EQ93&lt;&gt;"口振","",【お客さま入力用】申込フォーム!AF102)</f>
        <v/>
      </c>
      <c r="ES93" s="228" t="str">
        <f>IF($EQ93&lt;&gt;"口振","",【お客さま入力用】申込フォーム!AG102)</f>
        <v/>
      </c>
      <c r="ET93" s="228" t="str">
        <f>IF($EQ93&lt;&gt;"口振","",【お客さま入力用】申込フォーム!AH102)</f>
        <v/>
      </c>
      <c r="EU93" s="228" t="str">
        <f>IF($EQ93&lt;&gt;"口振","",【お客さま入力用】申込フォーム!AI102)</f>
        <v/>
      </c>
      <c r="EV93" s="151"/>
      <c r="EW93" s="151"/>
      <c r="EX93" s="249"/>
      <c r="EY93" s="151"/>
      <c r="EZ93" s="151"/>
      <c r="FA93" s="151" t="s">
        <v>821</v>
      </c>
      <c r="FB93" s="151"/>
      <c r="FC93" s="151"/>
      <c r="FD93" s="228" t="str">
        <f t="shared" si="11"/>
        <v/>
      </c>
      <c r="FE93" s="228" t="str">
        <f t="shared" si="12"/>
        <v/>
      </c>
      <c r="FF93" s="228" t="str">
        <f t="shared" si="15"/>
        <v/>
      </c>
      <c r="FG93" s="228" t="str">
        <f t="shared" si="8"/>
        <v/>
      </c>
      <c r="FH93" s="243" t="s">
        <v>1228</v>
      </c>
      <c r="FI93" s="250" t="s">
        <v>1228</v>
      </c>
      <c r="FJ93" s="250" t="s">
        <v>1228</v>
      </c>
      <c r="FK93" s="250" t="s">
        <v>1228</v>
      </c>
      <c r="FL93" s="250" t="s">
        <v>1228</v>
      </c>
      <c r="FM93" s="250" t="s">
        <v>1228</v>
      </c>
      <c r="FN93" s="250" t="s">
        <v>1228</v>
      </c>
      <c r="FO93" s="251">
        <f t="shared" si="13"/>
        <v>0</v>
      </c>
      <c r="FP93" s="250" t="s">
        <v>1228</v>
      </c>
      <c r="FQ93" s="228"/>
      <c r="FR93" s="34"/>
    </row>
    <row r="94" spans="1:174">
      <c r="A94" s="243" t="s">
        <v>1114</v>
      </c>
      <c r="B94" s="243"/>
      <c r="C94" s="243"/>
      <c r="D94" s="244"/>
      <c r="E94" s="245">
        <f t="shared" si="14"/>
        <v>0</v>
      </c>
      <c r="F94" s="246">
        <f>【お客さま入力用】申込フォーム!$D$6</f>
        <v>0</v>
      </c>
      <c r="G94" s="228">
        <f>【お客さま入力用】申込フォーム!H103</f>
        <v>0</v>
      </c>
      <c r="H94" s="151" t="s">
        <v>1029</v>
      </c>
      <c r="I94" s="298">
        <f>【お客さま入力用】申込フォーム!O103</f>
        <v>0</v>
      </c>
      <c r="J94" s="228">
        <f>【お客さま入力用】申込フォーム!AO103</f>
        <v>0</v>
      </c>
      <c r="K94" s="151"/>
      <c r="L94" s="243"/>
      <c r="M94" s="243"/>
      <c r="N94" s="243"/>
      <c r="O94" s="243" t="s">
        <v>823</v>
      </c>
      <c r="P94" s="243" t="s">
        <v>1032</v>
      </c>
      <c r="Q94" s="243" t="s">
        <v>824</v>
      </c>
      <c r="R94" s="243"/>
      <c r="S94" s="243" t="s">
        <v>825</v>
      </c>
      <c r="T94" s="243" t="s">
        <v>825</v>
      </c>
      <c r="U94" s="243" t="s">
        <v>826</v>
      </c>
      <c r="V94" s="243" t="s">
        <v>827</v>
      </c>
      <c r="W94" s="151"/>
      <c r="X94" s="151" t="s">
        <v>1033</v>
      </c>
      <c r="Y94" s="151"/>
      <c r="Z94" s="151"/>
      <c r="AA94" s="151"/>
      <c r="AB94" s="151"/>
      <c r="AC94" s="151"/>
      <c r="AD94" s="151"/>
      <c r="AE94" s="151" t="s">
        <v>824</v>
      </c>
      <c r="AF94" s="228">
        <f>【お客さま入力用】申込フォーム!F103</f>
        <v>0</v>
      </c>
      <c r="AG94" s="228">
        <f>【お客さま入力用】申込フォーム!E103</f>
        <v>0</v>
      </c>
      <c r="AH94" s="151"/>
      <c r="AI94" s="151"/>
      <c r="AJ94" s="151"/>
      <c r="AK94" s="151"/>
      <c r="AL94" s="151"/>
      <c r="AM94" s="253">
        <f>【お客さま入力用】申込フォーム!J103</f>
        <v>0</v>
      </c>
      <c r="AN94" s="253">
        <f>【お客さま入力用】申込フォーム!K103</f>
        <v>0</v>
      </c>
      <c r="AO94" s="253">
        <f>【お客さま入力用】申込フォーム!L103</f>
        <v>0</v>
      </c>
      <c r="AP94" s="253">
        <f>【お客さま入力用】申込フォーム!AB103</f>
        <v>0</v>
      </c>
      <c r="AQ94" s="253">
        <f>【お客さま入力用】申込フォーム!AC103</f>
        <v>0</v>
      </c>
      <c r="AR94" s="253">
        <f>【お客さま入力用】申込フォーム!AD103</f>
        <v>0</v>
      </c>
      <c r="AS94" s="151"/>
      <c r="AT94" s="253">
        <f>【お客さま入力用】申込フォーム!C103</f>
        <v>0</v>
      </c>
      <c r="AU94" s="151" t="s">
        <v>828</v>
      </c>
      <c r="AV94" s="151" t="s">
        <v>1016</v>
      </c>
      <c r="AW94" s="151"/>
      <c r="AX94" s="151"/>
      <c r="AY94" s="151"/>
      <c r="AZ94" s="151"/>
      <c r="BA94" s="151"/>
      <c r="BB94" s="151"/>
      <c r="BC94" s="151"/>
      <c r="BD94" s="151"/>
      <c r="BE94" s="151"/>
      <c r="BF94" s="228">
        <f>【お客さま入力用】申込フォーム!X103</f>
        <v>0</v>
      </c>
      <c r="BG94" s="228">
        <f>【お客さま入力用】申込フォーム!W103</f>
        <v>0</v>
      </c>
      <c r="BH94" s="151"/>
      <c r="BI94" s="151"/>
      <c r="BJ94" s="253">
        <f>【お客さま入力用】申込フォーム!Y103</f>
        <v>0</v>
      </c>
      <c r="BK94" s="228">
        <f>【お客さま入力用】申込フォーム!AA103</f>
        <v>0</v>
      </c>
      <c r="BL94" s="228">
        <f>【お客さま入力用】申込フォーム!Z103</f>
        <v>0</v>
      </c>
      <c r="BM94" s="151"/>
      <c r="BN94" s="151"/>
      <c r="BO94" s="151"/>
      <c r="BP94" s="151"/>
      <c r="BQ94" s="151"/>
      <c r="BR94" s="151"/>
      <c r="BS94" s="151"/>
      <c r="BT94" s="151"/>
      <c r="BU94" s="151"/>
      <c r="BV94" s="151"/>
      <c r="BW94" s="151"/>
      <c r="BX94" s="151"/>
      <c r="BY94" s="151"/>
      <c r="BZ94" s="151"/>
      <c r="CA94" s="151"/>
      <c r="CB94" s="151"/>
      <c r="CC94" s="151"/>
      <c r="CD94" s="151"/>
      <c r="CE94" s="151"/>
      <c r="CF94" s="151"/>
      <c r="CG94" s="151"/>
      <c r="CH94" s="151"/>
      <c r="CI94" s="151"/>
      <c r="CJ94" s="151"/>
      <c r="CK94" s="151"/>
      <c r="CL94" s="151"/>
      <c r="CM94" s="151"/>
      <c r="CN94" s="151"/>
      <c r="CO94" s="151"/>
      <c r="CP94" s="151"/>
      <c r="CQ94" s="228" t="str">
        <f>IF(【お客さま入力用】申込フォーム!N103="","",VLOOKUP(【お客さま入力用】申込フォーム!N103,'業種コード表（高圧以上）'!$C$3:$D$72,2))</f>
        <v/>
      </c>
      <c r="CR94" s="247" t="s">
        <v>1228</v>
      </c>
      <c r="CS94" s="151"/>
      <c r="CT94" s="151"/>
      <c r="CU94" s="151"/>
      <c r="CV94" s="151"/>
      <c r="CW94" s="151"/>
      <c r="CX94" s="151"/>
      <c r="CY94" s="151"/>
      <c r="CZ94" s="151"/>
      <c r="DA94" s="151"/>
      <c r="DB94" s="151"/>
      <c r="DC94" s="151"/>
      <c r="DD94" s="151" t="s">
        <v>824</v>
      </c>
      <c r="DE94" s="151"/>
      <c r="DF94" s="151" t="s">
        <v>823</v>
      </c>
      <c r="DG94" s="151"/>
      <c r="DH94" s="151"/>
      <c r="DI94" s="151"/>
      <c r="DJ94" s="151"/>
      <c r="DK94" s="151"/>
      <c r="DL94" s="151"/>
      <c r="DM94" s="151"/>
      <c r="DN94" s="151"/>
      <c r="DO94" s="151"/>
      <c r="DP94" s="151"/>
      <c r="DQ94" s="253">
        <f>【お客さま入力用】申込フォーム!G103</f>
        <v>0</v>
      </c>
      <c r="DR94" s="151"/>
      <c r="DS94" s="228">
        <f>【お客さま入力用】申込フォーム!H103</f>
        <v>0</v>
      </c>
      <c r="DT94" s="151"/>
      <c r="DU94" s="151"/>
      <c r="DV94" s="151"/>
      <c r="DW94" s="151"/>
      <c r="DX94" s="151" t="s">
        <v>823</v>
      </c>
      <c r="DY94" s="151" t="s">
        <v>823</v>
      </c>
      <c r="DZ94" s="151"/>
      <c r="EA94" s="151"/>
      <c r="EB94" s="151"/>
      <c r="EC94" s="151" t="s">
        <v>1016</v>
      </c>
      <c r="ED94" s="151"/>
      <c r="EE94" s="228" t="str">
        <f t="shared" si="9"/>
        <v>ZH</v>
      </c>
      <c r="EF94" s="151" t="s">
        <v>1017</v>
      </c>
      <c r="EG94" s="151"/>
      <c r="EH94" s="248" t="str">
        <f t="shared" si="10"/>
        <v/>
      </c>
      <c r="EI94" s="228">
        <f>【お客さま入力用】申込フォーム!P103</f>
        <v>0</v>
      </c>
      <c r="EJ94" s="151"/>
      <c r="EK94" s="151"/>
      <c r="EL94" s="151"/>
      <c r="EM94" s="151"/>
      <c r="EN94" s="151"/>
      <c r="EO94" s="151"/>
      <c r="EP94" s="151"/>
      <c r="EQ94" s="228">
        <f>IF(【お客さま入力用】申込フォーム!AE103="口座振替","口振",【お客さま入力用】申込フォーム!AE103)</f>
        <v>0</v>
      </c>
      <c r="ER94" s="228" t="str">
        <f>IF($EQ94&lt;&gt;"口振","",【お客さま入力用】申込フォーム!AF103)</f>
        <v/>
      </c>
      <c r="ES94" s="228" t="str">
        <f>IF($EQ94&lt;&gt;"口振","",【お客さま入力用】申込フォーム!AG103)</f>
        <v/>
      </c>
      <c r="ET94" s="228" t="str">
        <f>IF($EQ94&lt;&gt;"口振","",【お客さま入力用】申込フォーム!AH103)</f>
        <v/>
      </c>
      <c r="EU94" s="228" t="str">
        <f>IF($EQ94&lt;&gt;"口振","",【お客さま入力用】申込フォーム!AI103)</f>
        <v/>
      </c>
      <c r="EV94" s="151"/>
      <c r="EW94" s="151"/>
      <c r="EX94" s="249"/>
      <c r="EY94" s="151"/>
      <c r="EZ94" s="151"/>
      <c r="FA94" s="151" t="s">
        <v>821</v>
      </c>
      <c r="FB94" s="151"/>
      <c r="FC94" s="151"/>
      <c r="FD94" s="228" t="str">
        <f t="shared" si="11"/>
        <v/>
      </c>
      <c r="FE94" s="228" t="str">
        <f t="shared" si="12"/>
        <v/>
      </c>
      <c r="FF94" s="228" t="str">
        <f t="shared" si="15"/>
        <v/>
      </c>
      <c r="FG94" s="228" t="str">
        <f t="shared" si="8"/>
        <v/>
      </c>
      <c r="FH94" s="243" t="s">
        <v>1228</v>
      </c>
      <c r="FI94" s="250" t="s">
        <v>1228</v>
      </c>
      <c r="FJ94" s="250" t="s">
        <v>1228</v>
      </c>
      <c r="FK94" s="250" t="s">
        <v>1228</v>
      </c>
      <c r="FL94" s="250" t="s">
        <v>1228</v>
      </c>
      <c r="FM94" s="250" t="s">
        <v>1228</v>
      </c>
      <c r="FN94" s="250" t="s">
        <v>1228</v>
      </c>
      <c r="FO94" s="251">
        <f t="shared" si="13"/>
        <v>0</v>
      </c>
      <c r="FP94" s="250" t="s">
        <v>1228</v>
      </c>
      <c r="FQ94" s="228"/>
      <c r="FR94" s="34"/>
    </row>
    <row r="95" spans="1:174">
      <c r="A95" s="243" t="s">
        <v>1115</v>
      </c>
      <c r="B95" s="243"/>
      <c r="C95" s="243"/>
      <c r="D95" s="244"/>
      <c r="E95" s="245">
        <f t="shared" si="14"/>
        <v>0</v>
      </c>
      <c r="F95" s="246">
        <f>【お客さま入力用】申込フォーム!$D$6</f>
        <v>0</v>
      </c>
      <c r="G95" s="228">
        <f>【お客さま入力用】申込フォーム!H104</f>
        <v>0</v>
      </c>
      <c r="H95" s="151" t="s">
        <v>1029</v>
      </c>
      <c r="I95" s="298">
        <f>【お客さま入力用】申込フォーム!O104</f>
        <v>0</v>
      </c>
      <c r="J95" s="228">
        <f>【お客さま入力用】申込フォーム!AO104</f>
        <v>0</v>
      </c>
      <c r="K95" s="151"/>
      <c r="L95" s="243"/>
      <c r="M95" s="243"/>
      <c r="N95" s="243"/>
      <c r="O95" s="243" t="s">
        <v>823</v>
      </c>
      <c r="P95" s="243" t="s">
        <v>1032</v>
      </c>
      <c r="Q95" s="243" t="s">
        <v>824</v>
      </c>
      <c r="R95" s="243"/>
      <c r="S95" s="243" t="s">
        <v>825</v>
      </c>
      <c r="T95" s="243" t="s">
        <v>825</v>
      </c>
      <c r="U95" s="243" t="s">
        <v>826</v>
      </c>
      <c r="V95" s="243" t="s">
        <v>827</v>
      </c>
      <c r="W95" s="151"/>
      <c r="X95" s="151" t="s">
        <v>1033</v>
      </c>
      <c r="Y95" s="151"/>
      <c r="Z95" s="151"/>
      <c r="AA95" s="151"/>
      <c r="AB95" s="151"/>
      <c r="AC95" s="151"/>
      <c r="AD95" s="151"/>
      <c r="AE95" s="151" t="s">
        <v>824</v>
      </c>
      <c r="AF95" s="228">
        <f>【お客さま入力用】申込フォーム!F104</f>
        <v>0</v>
      </c>
      <c r="AG95" s="228">
        <f>【お客さま入力用】申込フォーム!E104</f>
        <v>0</v>
      </c>
      <c r="AH95" s="151"/>
      <c r="AI95" s="151"/>
      <c r="AJ95" s="151"/>
      <c r="AK95" s="151"/>
      <c r="AL95" s="151"/>
      <c r="AM95" s="253">
        <f>【お客さま入力用】申込フォーム!J104</f>
        <v>0</v>
      </c>
      <c r="AN95" s="253">
        <f>【お客さま入力用】申込フォーム!K104</f>
        <v>0</v>
      </c>
      <c r="AO95" s="253">
        <f>【お客さま入力用】申込フォーム!L104</f>
        <v>0</v>
      </c>
      <c r="AP95" s="253">
        <f>【お客さま入力用】申込フォーム!AB104</f>
        <v>0</v>
      </c>
      <c r="AQ95" s="253">
        <f>【お客さま入力用】申込フォーム!AC104</f>
        <v>0</v>
      </c>
      <c r="AR95" s="253">
        <f>【お客さま入力用】申込フォーム!AD104</f>
        <v>0</v>
      </c>
      <c r="AS95" s="151"/>
      <c r="AT95" s="253">
        <f>【お客さま入力用】申込フォーム!C104</f>
        <v>0</v>
      </c>
      <c r="AU95" s="151" t="s">
        <v>828</v>
      </c>
      <c r="AV95" s="151" t="s">
        <v>1016</v>
      </c>
      <c r="AW95" s="151"/>
      <c r="AX95" s="151"/>
      <c r="AY95" s="151"/>
      <c r="AZ95" s="151"/>
      <c r="BA95" s="151"/>
      <c r="BB95" s="151"/>
      <c r="BC95" s="151"/>
      <c r="BD95" s="151"/>
      <c r="BE95" s="151"/>
      <c r="BF95" s="228">
        <f>【お客さま入力用】申込フォーム!X104</f>
        <v>0</v>
      </c>
      <c r="BG95" s="228">
        <f>【お客さま入力用】申込フォーム!W104</f>
        <v>0</v>
      </c>
      <c r="BH95" s="151"/>
      <c r="BI95" s="151"/>
      <c r="BJ95" s="253">
        <f>【お客さま入力用】申込フォーム!Y104</f>
        <v>0</v>
      </c>
      <c r="BK95" s="228">
        <f>【お客さま入力用】申込フォーム!AA104</f>
        <v>0</v>
      </c>
      <c r="BL95" s="228">
        <f>【お客さま入力用】申込フォーム!Z104</f>
        <v>0</v>
      </c>
      <c r="BM95" s="151"/>
      <c r="BN95" s="151"/>
      <c r="BO95" s="151"/>
      <c r="BP95" s="151"/>
      <c r="BQ95" s="151"/>
      <c r="BR95" s="151"/>
      <c r="BS95" s="151"/>
      <c r="BT95" s="151"/>
      <c r="BU95" s="151"/>
      <c r="BV95" s="151"/>
      <c r="BW95" s="151"/>
      <c r="BX95" s="151"/>
      <c r="BY95" s="151"/>
      <c r="BZ95" s="151"/>
      <c r="CA95" s="151"/>
      <c r="CB95" s="151"/>
      <c r="CC95" s="151"/>
      <c r="CD95" s="151"/>
      <c r="CE95" s="151"/>
      <c r="CF95" s="151"/>
      <c r="CG95" s="151"/>
      <c r="CH95" s="151"/>
      <c r="CI95" s="151"/>
      <c r="CJ95" s="151"/>
      <c r="CK95" s="151"/>
      <c r="CL95" s="151"/>
      <c r="CM95" s="151"/>
      <c r="CN95" s="151"/>
      <c r="CO95" s="151"/>
      <c r="CP95" s="151"/>
      <c r="CQ95" s="228" t="str">
        <f>IF(【お客さま入力用】申込フォーム!N104="","",VLOOKUP(【お客さま入力用】申込フォーム!N104,'業種コード表（高圧以上）'!$C$3:$D$72,2))</f>
        <v/>
      </c>
      <c r="CR95" s="247" t="s">
        <v>1228</v>
      </c>
      <c r="CS95" s="151"/>
      <c r="CT95" s="151"/>
      <c r="CU95" s="151"/>
      <c r="CV95" s="151"/>
      <c r="CW95" s="151"/>
      <c r="CX95" s="151"/>
      <c r="CY95" s="151"/>
      <c r="CZ95" s="151"/>
      <c r="DA95" s="151"/>
      <c r="DB95" s="151"/>
      <c r="DC95" s="151"/>
      <c r="DD95" s="151" t="s">
        <v>824</v>
      </c>
      <c r="DE95" s="151"/>
      <c r="DF95" s="151" t="s">
        <v>823</v>
      </c>
      <c r="DG95" s="151"/>
      <c r="DH95" s="151"/>
      <c r="DI95" s="151"/>
      <c r="DJ95" s="151"/>
      <c r="DK95" s="151"/>
      <c r="DL95" s="151"/>
      <c r="DM95" s="151"/>
      <c r="DN95" s="151"/>
      <c r="DO95" s="151"/>
      <c r="DP95" s="151"/>
      <c r="DQ95" s="253">
        <f>【お客さま入力用】申込フォーム!G104</f>
        <v>0</v>
      </c>
      <c r="DR95" s="151"/>
      <c r="DS95" s="228">
        <f>【お客さま入力用】申込フォーム!H104</f>
        <v>0</v>
      </c>
      <c r="DT95" s="151"/>
      <c r="DU95" s="151"/>
      <c r="DV95" s="151"/>
      <c r="DW95" s="151"/>
      <c r="DX95" s="151" t="s">
        <v>823</v>
      </c>
      <c r="DY95" s="151" t="s">
        <v>823</v>
      </c>
      <c r="DZ95" s="151"/>
      <c r="EA95" s="151"/>
      <c r="EB95" s="151"/>
      <c r="EC95" s="151" t="s">
        <v>1016</v>
      </c>
      <c r="ED95" s="151"/>
      <c r="EE95" s="228" t="str">
        <f t="shared" si="9"/>
        <v>ZH</v>
      </c>
      <c r="EF95" s="151" t="s">
        <v>1017</v>
      </c>
      <c r="EG95" s="151"/>
      <c r="EH95" s="248" t="str">
        <f t="shared" si="10"/>
        <v/>
      </c>
      <c r="EI95" s="228">
        <f>【お客さま入力用】申込フォーム!P104</f>
        <v>0</v>
      </c>
      <c r="EJ95" s="151"/>
      <c r="EK95" s="151"/>
      <c r="EL95" s="151"/>
      <c r="EM95" s="151"/>
      <c r="EN95" s="151"/>
      <c r="EO95" s="151"/>
      <c r="EP95" s="151"/>
      <c r="EQ95" s="228">
        <f>IF(【お客さま入力用】申込フォーム!AE104="口座振替","口振",【お客さま入力用】申込フォーム!AE104)</f>
        <v>0</v>
      </c>
      <c r="ER95" s="228" t="str">
        <f>IF($EQ95&lt;&gt;"口振","",【お客さま入力用】申込フォーム!AF104)</f>
        <v/>
      </c>
      <c r="ES95" s="228" t="str">
        <f>IF($EQ95&lt;&gt;"口振","",【お客さま入力用】申込フォーム!AG104)</f>
        <v/>
      </c>
      <c r="ET95" s="228" t="str">
        <f>IF($EQ95&lt;&gt;"口振","",【お客さま入力用】申込フォーム!AH104)</f>
        <v/>
      </c>
      <c r="EU95" s="228" t="str">
        <f>IF($EQ95&lt;&gt;"口振","",【お客さま入力用】申込フォーム!AI104)</f>
        <v/>
      </c>
      <c r="EV95" s="151"/>
      <c r="EW95" s="151"/>
      <c r="EX95" s="249"/>
      <c r="EY95" s="151"/>
      <c r="EZ95" s="151"/>
      <c r="FA95" s="151" t="s">
        <v>821</v>
      </c>
      <c r="FB95" s="151"/>
      <c r="FC95" s="151"/>
      <c r="FD95" s="228" t="str">
        <f t="shared" si="11"/>
        <v/>
      </c>
      <c r="FE95" s="228" t="str">
        <f t="shared" si="12"/>
        <v/>
      </c>
      <c r="FF95" s="228" t="str">
        <f t="shared" si="15"/>
        <v/>
      </c>
      <c r="FG95" s="228" t="str">
        <f t="shared" si="8"/>
        <v/>
      </c>
      <c r="FH95" s="243" t="s">
        <v>1228</v>
      </c>
      <c r="FI95" s="250" t="s">
        <v>1228</v>
      </c>
      <c r="FJ95" s="250" t="s">
        <v>1228</v>
      </c>
      <c r="FK95" s="250" t="s">
        <v>1228</v>
      </c>
      <c r="FL95" s="250" t="s">
        <v>1228</v>
      </c>
      <c r="FM95" s="250" t="s">
        <v>1228</v>
      </c>
      <c r="FN95" s="250" t="s">
        <v>1228</v>
      </c>
      <c r="FO95" s="251">
        <f t="shared" si="13"/>
        <v>0</v>
      </c>
      <c r="FP95" s="250" t="s">
        <v>1228</v>
      </c>
      <c r="FQ95" s="228"/>
      <c r="FR95" s="34"/>
    </row>
    <row r="96" spans="1:174">
      <c r="A96" s="243" t="s">
        <v>1116</v>
      </c>
      <c r="B96" s="243"/>
      <c r="C96" s="243"/>
      <c r="D96" s="244"/>
      <c r="E96" s="245">
        <f t="shared" si="14"/>
        <v>0</v>
      </c>
      <c r="F96" s="246">
        <f>【お客さま入力用】申込フォーム!$D$6</f>
        <v>0</v>
      </c>
      <c r="G96" s="228">
        <f>【お客さま入力用】申込フォーム!H105</f>
        <v>0</v>
      </c>
      <c r="H96" s="151" t="s">
        <v>1029</v>
      </c>
      <c r="I96" s="298">
        <f>【お客さま入力用】申込フォーム!O105</f>
        <v>0</v>
      </c>
      <c r="J96" s="228">
        <f>【お客さま入力用】申込フォーム!AO105</f>
        <v>0</v>
      </c>
      <c r="K96" s="151"/>
      <c r="L96" s="243"/>
      <c r="M96" s="243"/>
      <c r="N96" s="243"/>
      <c r="O96" s="243" t="s">
        <v>823</v>
      </c>
      <c r="P96" s="243" t="s">
        <v>1032</v>
      </c>
      <c r="Q96" s="243" t="s">
        <v>824</v>
      </c>
      <c r="R96" s="243"/>
      <c r="S96" s="243" t="s">
        <v>825</v>
      </c>
      <c r="T96" s="243" t="s">
        <v>825</v>
      </c>
      <c r="U96" s="243" t="s">
        <v>826</v>
      </c>
      <c r="V96" s="243" t="s">
        <v>827</v>
      </c>
      <c r="W96" s="151"/>
      <c r="X96" s="151" t="s">
        <v>1033</v>
      </c>
      <c r="Y96" s="151"/>
      <c r="Z96" s="151"/>
      <c r="AA96" s="151"/>
      <c r="AB96" s="151"/>
      <c r="AC96" s="151"/>
      <c r="AD96" s="151"/>
      <c r="AE96" s="151" t="s">
        <v>824</v>
      </c>
      <c r="AF96" s="228">
        <f>【お客さま入力用】申込フォーム!F105</f>
        <v>0</v>
      </c>
      <c r="AG96" s="228">
        <f>【お客さま入力用】申込フォーム!E105</f>
        <v>0</v>
      </c>
      <c r="AH96" s="151"/>
      <c r="AI96" s="151"/>
      <c r="AJ96" s="151"/>
      <c r="AK96" s="151"/>
      <c r="AL96" s="151"/>
      <c r="AM96" s="253">
        <f>【お客さま入力用】申込フォーム!J105</f>
        <v>0</v>
      </c>
      <c r="AN96" s="253">
        <f>【お客さま入力用】申込フォーム!K105</f>
        <v>0</v>
      </c>
      <c r="AO96" s="253">
        <f>【お客さま入力用】申込フォーム!L105</f>
        <v>0</v>
      </c>
      <c r="AP96" s="253">
        <f>【お客さま入力用】申込フォーム!AB105</f>
        <v>0</v>
      </c>
      <c r="AQ96" s="253">
        <f>【お客さま入力用】申込フォーム!AC105</f>
        <v>0</v>
      </c>
      <c r="AR96" s="253">
        <f>【お客さま入力用】申込フォーム!AD105</f>
        <v>0</v>
      </c>
      <c r="AS96" s="151"/>
      <c r="AT96" s="253">
        <f>【お客さま入力用】申込フォーム!C105</f>
        <v>0</v>
      </c>
      <c r="AU96" s="151" t="s">
        <v>828</v>
      </c>
      <c r="AV96" s="151" t="s">
        <v>1016</v>
      </c>
      <c r="AW96" s="151"/>
      <c r="AX96" s="151"/>
      <c r="AY96" s="151"/>
      <c r="AZ96" s="151"/>
      <c r="BA96" s="151"/>
      <c r="BB96" s="151"/>
      <c r="BC96" s="151"/>
      <c r="BD96" s="151"/>
      <c r="BE96" s="151"/>
      <c r="BF96" s="228">
        <f>【お客さま入力用】申込フォーム!X105</f>
        <v>0</v>
      </c>
      <c r="BG96" s="228">
        <f>【お客さま入力用】申込フォーム!W105</f>
        <v>0</v>
      </c>
      <c r="BH96" s="151"/>
      <c r="BI96" s="151"/>
      <c r="BJ96" s="253">
        <f>【お客さま入力用】申込フォーム!Y105</f>
        <v>0</v>
      </c>
      <c r="BK96" s="228">
        <f>【お客さま入力用】申込フォーム!AA105</f>
        <v>0</v>
      </c>
      <c r="BL96" s="228">
        <f>【お客さま入力用】申込フォーム!Z105</f>
        <v>0</v>
      </c>
      <c r="BM96" s="151"/>
      <c r="BN96" s="151"/>
      <c r="BO96" s="151"/>
      <c r="BP96" s="151"/>
      <c r="BQ96" s="151"/>
      <c r="BR96" s="151"/>
      <c r="BS96" s="151"/>
      <c r="BT96" s="151"/>
      <c r="BU96" s="151"/>
      <c r="BV96" s="151"/>
      <c r="BW96" s="151"/>
      <c r="BX96" s="151"/>
      <c r="BY96" s="151"/>
      <c r="BZ96" s="151"/>
      <c r="CA96" s="151"/>
      <c r="CB96" s="151"/>
      <c r="CC96" s="151"/>
      <c r="CD96" s="151"/>
      <c r="CE96" s="151"/>
      <c r="CF96" s="151"/>
      <c r="CG96" s="151"/>
      <c r="CH96" s="151"/>
      <c r="CI96" s="151"/>
      <c r="CJ96" s="151"/>
      <c r="CK96" s="151"/>
      <c r="CL96" s="151"/>
      <c r="CM96" s="151"/>
      <c r="CN96" s="151"/>
      <c r="CO96" s="151"/>
      <c r="CP96" s="151"/>
      <c r="CQ96" s="228" t="str">
        <f>IF(【お客さま入力用】申込フォーム!N105="","",VLOOKUP(【お客さま入力用】申込フォーム!N105,'業種コード表（高圧以上）'!$C$3:$D$72,2))</f>
        <v/>
      </c>
      <c r="CR96" s="247" t="s">
        <v>1228</v>
      </c>
      <c r="CS96" s="151"/>
      <c r="CT96" s="151"/>
      <c r="CU96" s="151"/>
      <c r="CV96" s="151"/>
      <c r="CW96" s="151"/>
      <c r="CX96" s="151"/>
      <c r="CY96" s="151"/>
      <c r="CZ96" s="151"/>
      <c r="DA96" s="151"/>
      <c r="DB96" s="151"/>
      <c r="DC96" s="151"/>
      <c r="DD96" s="151" t="s">
        <v>824</v>
      </c>
      <c r="DE96" s="151"/>
      <c r="DF96" s="151" t="s">
        <v>823</v>
      </c>
      <c r="DG96" s="151"/>
      <c r="DH96" s="151"/>
      <c r="DI96" s="151"/>
      <c r="DJ96" s="151"/>
      <c r="DK96" s="151"/>
      <c r="DL96" s="151"/>
      <c r="DM96" s="151"/>
      <c r="DN96" s="151"/>
      <c r="DO96" s="151"/>
      <c r="DP96" s="151"/>
      <c r="DQ96" s="253">
        <f>【お客さま入力用】申込フォーム!G105</f>
        <v>0</v>
      </c>
      <c r="DR96" s="151"/>
      <c r="DS96" s="228">
        <f>【お客さま入力用】申込フォーム!H105</f>
        <v>0</v>
      </c>
      <c r="DT96" s="151"/>
      <c r="DU96" s="151"/>
      <c r="DV96" s="151"/>
      <c r="DW96" s="151"/>
      <c r="DX96" s="151" t="s">
        <v>823</v>
      </c>
      <c r="DY96" s="151" t="s">
        <v>823</v>
      </c>
      <c r="DZ96" s="151"/>
      <c r="EA96" s="151"/>
      <c r="EB96" s="151"/>
      <c r="EC96" s="151" t="s">
        <v>1016</v>
      </c>
      <c r="ED96" s="151"/>
      <c r="EE96" s="228" t="str">
        <f t="shared" si="9"/>
        <v>ZH</v>
      </c>
      <c r="EF96" s="151" t="s">
        <v>1017</v>
      </c>
      <c r="EG96" s="151"/>
      <c r="EH96" s="248" t="str">
        <f t="shared" si="10"/>
        <v/>
      </c>
      <c r="EI96" s="228">
        <f>【お客さま入力用】申込フォーム!P105</f>
        <v>0</v>
      </c>
      <c r="EJ96" s="151"/>
      <c r="EK96" s="151"/>
      <c r="EL96" s="151"/>
      <c r="EM96" s="151"/>
      <c r="EN96" s="151"/>
      <c r="EO96" s="151"/>
      <c r="EP96" s="151"/>
      <c r="EQ96" s="228">
        <f>IF(【お客さま入力用】申込フォーム!AE105="口座振替","口振",【お客さま入力用】申込フォーム!AE105)</f>
        <v>0</v>
      </c>
      <c r="ER96" s="228" t="str">
        <f>IF($EQ96&lt;&gt;"口振","",【お客さま入力用】申込フォーム!AF105)</f>
        <v/>
      </c>
      <c r="ES96" s="228" t="str">
        <f>IF($EQ96&lt;&gt;"口振","",【お客さま入力用】申込フォーム!AG105)</f>
        <v/>
      </c>
      <c r="ET96" s="228" t="str">
        <f>IF($EQ96&lt;&gt;"口振","",【お客さま入力用】申込フォーム!AH105)</f>
        <v/>
      </c>
      <c r="EU96" s="228" t="str">
        <f>IF($EQ96&lt;&gt;"口振","",【お客さま入力用】申込フォーム!AI105)</f>
        <v/>
      </c>
      <c r="EV96" s="151"/>
      <c r="EW96" s="151"/>
      <c r="EX96" s="249"/>
      <c r="EY96" s="151"/>
      <c r="EZ96" s="151"/>
      <c r="FA96" s="151" t="s">
        <v>821</v>
      </c>
      <c r="FB96" s="151"/>
      <c r="FC96" s="151"/>
      <c r="FD96" s="228" t="str">
        <f t="shared" si="11"/>
        <v/>
      </c>
      <c r="FE96" s="228" t="str">
        <f t="shared" si="12"/>
        <v/>
      </c>
      <c r="FF96" s="228" t="str">
        <f t="shared" si="15"/>
        <v/>
      </c>
      <c r="FG96" s="228" t="str">
        <f t="shared" si="8"/>
        <v/>
      </c>
      <c r="FH96" s="243" t="s">
        <v>1228</v>
      </c>
      <c r="FI96" s="250" t="s">
        <v>1228</v>
      </c>
      <c r="FJ96" s="250" t="s">
        <v>1228</v>
      </c>
      <c r="FK96" s="250" t="s">
        <v>1228</v>
      </c>
      <c r="FL96" s="250" t="s">
        <v>1228</v>
      </c>
      <c r="FM96" s="250" t="s">
        <v>1228</v>
      </c>
      <c r="FN96" s="250" t="s">
        <v>1228</v>
      </c>
      <c r="FO96" s="251">
        <f t="shared" si="13"/>
        <v>0</v>
      </c>
      <c r="FP96" s="250" t="s">
        <v>1228</v>
      </c>
      <c r="FQ96" s="228"/>
      <c r="FR96" s="34"/>
    </row>
    <row r="97" spans="1:174">
      <c r="A97" s="243" t="s">
        <v>1117</v>
      </c>
      <c r="B97" s="243"/>
      <c r="C97" s="243"/>
      <c r="D97" s="244"/>
      <c r="E97" s="245">
        <f t="shared" si="14"/>
        <v>0</v>
      </c>
      <c r="F97" s="246">
        <f>【お客さま入力用】申込フォーム!$D$6</f>
        <v>0</v>
      </c>
      <c r="G97" s="228">
        <f>【お客さま入力用】申込フォーム!H106</f>
        <v>0</v>
      </c>
      <c r="H97" s="151" t="s">
        <v>1029</v>
      </c>
      <c r="I97" s="298">
        <f>【お客さま入力用】申込フォーム!O106</f>
        <v>0</v>
      </c>
      <c r="J97" s="228">
        <f>【お客さま入力用】申込フォーム!AO106</f>
        <v>0</v>
      </c>
      <c r="K97" s="151"/>
      <c r="L97" s="243"/>
      <c r="M97" s="243"/>
      <c r="N97" s="243"/>
      <c r="O97" s="243" t="s">
        <v>823</v>
      </c>
      <c r="P97" s="243" t="s">
        <v>1032</v>
      </c>
      <c r="Q97" s="243" t="s">
        <v>824</v>
      </c>
      <c r="R97" s="243"/>
      <c r="S97" s="243" t="s">
        <v>825</v>
      </c>
      <c r="T97" s="243" t="s">
        <v>825</v>
      </c>
      <c r="U97" s="243" t="s">
        <v>826</v>
      </c>
      <c r="V97" s="243" t="s">
        <v>827</v>
      </c>
      <c r="W97" s="151"/>
      <c r="X97" s="151" t="s">
        <v>1033</v>
      </c>
      <c r="Y97" s="151"/>
      <c r="Z97" s="151"/>
      <c r="AA97" s="151"/>
      <c r="AB97" s="151"/>
      <c r="AC97" s="151"/>
      <c r="AD97" s="151"/>
      <c r="AE97" s="151" t="s">
        <v>824</v>
      </c>
      <c r="AF97" s="228">
        <f>【お客さま入力用】申込フォーム!F106</f>
        <v>0</v>
      </c>
      <c r="AG97" s="228">
        <f>【お客さま入力用】申込フォーム!E106</f>
        <v>0</v>
      </c>
      <c r="AH97" s="151"/>
      <c r="AI97" s="151"/>
      <c r="AJ97" s="151"/>
      <c r="AK97" s="151"/>
      <c r="AL97" s="151"/>
      <c r="AM97" s="253">
        <f>【お客さま入力用】申込フォーム!J106</f>
        <v>0</v>
      </c>
      <c r="AN97" s="253">
        <f>【お客さま入力用】申込フォーム!K106</f>
        <v>0</v>
      </c>
      <c r="AO97" s="253">
        <f>【お客さま入力用】申込フォーム!L106</f>
        <v>0</v>
      </c>
      <c r="AP97" s="253">
        <f>【お客さま入力用】申込フォーム!AB106</f>
        <v>0</v>
      </c>
      <c r="AQ97" s="253">
        <f>【お客さま入力用】申込フォーム!AC106</f>
        <v>0</v>
      </c>
      <c r="AR97" s="253">
        <f>【お客さま入力用】申込フォーム!AD106</f>
        <v>0</v>
      </c>
      <c r="AS97" s="151"/>
      <c r="AT97" s="253">
        <f>【お客さま入力用】申込フォーム!C106</f>
        <v>0</v>
      </c>
      <c r="AU97" s="151" t="s">
        <v>828</v>
      </c>
      <c r="AV97" s="151" t="s">
        <v>1016</v>
      </c>
      <c r="AW97" s="151"/>
      <c r="AX97" s="151"/>
      <c r="AY97" s="151"/>
      <c r="AZ97" s="151"/>
      <c r="BA97" s="151"/>
      <c r="BB97" s="151"/>
      <c r="BC97" s="151"/>
      <c r="BD97" s="151"/>
      <c r="BE97" s="151"/>
      <c r="BF97" s="228">
        <f>【お客さま入力用】申込フォーム!X106</f>
        <v>0</v>
      </c>
      <c r="BG97" s="228">
        <f>【お客さま入力用】申込フォーム!W106</f>
        <v>0</v>
      </c>
      <c r="BH97" s="151"/>
      <c r="BI97" s="151"/>
      <c r="BJ97" s="253">
        <f>【お客さま入力用】申込フォーム!Y106</f>
        <v>0</v>
      </c>
      <c r="BK97" s="228">
        <f>【お客さま入力用】申込フォーム!AA106</f>
        <v>0</v>
      </c>
      <c r="BL97" s="228">
        <f>【お客さま入力用】申込フォーム!Z106</f>
        <v>0</v>
      </c>
      <c r="BM97" s="151"/>
      <c r="BN97" s="151"/>
      <c r="BO97" s="151"/>
      <c r="BP97" s="151"/>
      <c r="BQ97" s="151"/>
      <c r="BR97" s="151"/>
      <c r="BS97" s="151"/>
      <c r="BT97" s="151"/>
      <c r="BU97" s="151"/>
      <c r="BV97" s="151"/>
      <c r="BW97" s="151"/>
      <c r="BX97" s="151"/>
      <c r="BY97" s="151"/>
      <c r="BZ97" s="151"/>
      <c r="CA97" s="151"/>
      <c r="CB97" s="151"/>
      <c r="CC97" s="151"/>
      <c r="CD97" s="151"/>
      <c r="CE97" s="151"/>
      <c r="CF97" s="151"/>
      <c r="CG97" s="151"/>
      <c r="CH97" s="151"/>
      <c r="CI97" s="151"/>
      <c r="CJ97" s="151"/>
      <c r="CK97" s="151"/>
      <c r="CL97" s="151"/>
      <c r="CM97" s="151"/>
      <c r="CN97" s="151"/>
      <c r="CO97" s="151"/>
      <c r="CP97" s="151"/>
      <c r="CQ97" s="228" t="str">
        <f>IF(【お客さま入力用】申込フォーム!N106="","",VLOOKUP(【お客さま入力用】申込フォーム!N106,'業種コード表（高圧以上）'!$C$3:$D$72,2))</f>
        <v/>
      </c>
      <c r="CR97" s="247" t="s">
        <v>1228</v>
      </c>
      <c r="CS97" s="151"/>
      <c r="CT97" s="151"/>
      <c r="CU97" s="151"/>
      <c r="CV97" s="151"/>
      <c r="CW97" s="151"/>
      <c r="CX97" s="151"/>
      <c r="CY97" s="151"/>
      <c r="CZ97" s="151"/>
      <c r="DA97" s="151"/>
      <c r="DB97" s="151"/>
      <c r="DC97" s="151"/>
      <c r="DD97" s="151" t="s">
        <v>824</v>
      </c>
      <c r="DE97" s="151"/>
      <c r="DF97" s="151" t="s">
        <v>823</v>
      </c>
      <c r="DG97" s="151"/>
      <c r="DH97" s="151"/>
      <c r="DI97" s="151"/>
      <c r="DJ97" s="151"/>
      <c r="DK97" s="151"/>
      <c r="DL97" s="151"/>
      <c r="DM97" s="151"/>
      <c r="DN97" s="151"/>
      <c r="DO97" s="151"/>
      <c r="DP97" s="151"/>
      <c r="DQ97" s="253">
        <f>【お客さま入力用】申込フォーム!G106</f>
        <v>0</v>
      </c>
      <c r="DR97" s="151"/>
      <c r="DS97" s="228">
        <f>【お客さま入力用】申込フォーム!H106</f>
        <v>0</v>
      </c>
      <c r="DT97" s="151"/>
      <c r="DU97" s="151"/>
      <c r="DV97" s="151"/>
      <c r="DW97" s="151"/>
      <c r="DX97" s="151" t="s">
        <v>823</v>
      </c>
      <c r="DY97" s="151" t="s">
        <v>823</v>
      </c>
      <c r="DZ97" s="151"/>
      <c r="EA97" s="151"/>
      <c r="EB97" s="151"/>
      <c r="EC97" s="151" t="s">
        <v>1016</v>
      </c>
      <c r="ED97" s="151"/>
      <c r="EE97" s="228" t="str">
        <f t="shared" si="9"/>
        <v>ZH</v>
      </c>
      <c r="EF97" s="151" t="s">
        <v>1017</v>
      </c>
      <c r="EG97" s="151"/>
      <c r="EH97" s="248" t="str">
        <f t="shared" si="10"/>
        <v/>
      </c>
      <c r="EI97" s="228">
        <f>【お客さま入力用】申込フォーム!P106</f>
        <v>0</v>
      </c>
      <c r="EJ97" s="151"/>
      <c r="EK97" s="151"/>
      <c r="EL97" s="151"/>
      <c r="EM97" s="151"/>
      <c r="EN97" s="151"/>
      <c r="EO97" s="151"/>
      <c r="EP97" s="151"/>
      <c r="EQ97" s="228">
        <f>IF(【お客さま入力用】申込フォーム!AE106="口座振替","口振",【お客さま入力用】申込フォーム!AE106)</f>
        <v>0</v>
      </c>
      <c r="ER97" s="228" t="str">
        <f>IF($EQ97&lt;&gt;"口振","",【お客さま入力用】申込フォーム!AF106)</f>
        <v/>
      </c>
      <c r="ES97" s="228" t="str">
        <f>IF($EQ97&lt;&gt;"口振","",【お客さま入力用】申込フォーム!AG106)</f>
        <v/>
      </c>
      <c r="ET97" s="228" t="str">
        <f>IF($EQ97&lt;&gt;"口振","",【お客さま入力用】申込フォーム!AH106)</f>
        <v/>
      </c>
      <c r="EU97" s="228" t="str">
        <f>IF($EQ97&lt;&gt;"口振","",【お客さま入力用】申込フォーム!AI106)</f>
        <v/>
      </c>
      <c r="EV97" s="151"/>
      <c r="EW97" s="151"/>
      <c r="EX97" s="249"/>
      <c r="EY97" s="151"/>
      <c r="EZ97" s="151"/>
      <c r="FA97" s="151" t="s">
        <v>821</v>
      </c>
      <c r="FB97" s="151"/>
      <c r="FC97" s="151"/>
      <c r="FD97" s="228" t="str">
        <f t="shared" si="11"/>
        <v/>
      </c>
      <c r="FE97" s="228" t="str">
        <f t="shared" si="12"/>
        <v/>
      </c>
      <c r="FF97" s="228" t="str">
        <f t="shared" si="15"/>
        <v/>
      </c>
      <c r="FG97" s="228" t="str">
        <f t="shared" si="8"/>
        <v/>
      </c>
      <c r="FH97" s="243" t="s">
        <v>1228</v>
      </c>
      <c r="FI97" s="250" t="s">
        <v>1228</v>
      </c>
      <c r="FJ97" s="250" t="s">
        <v>1228</v>
      </c>
      <c r="FK97" s="250" t="s">
        <v>1228</v>
      </c>
      <c r="FL97" s="250" t="s">
        <v>1228</v>
      </c>
      <c r="FM97" s="250" t="s">
        <v>1228</v>
      </c>
      <c r="FN97" s="250" t="s">
        <v>1228</v>
      </c>
      <c r="FO97" s="251">
        <f t="shared" si="13"/>
        <v>0</v>
      </c>
      <c r="FP97" s="250" t="s">
        <v>1228</v>
      </c>
      <c r="FQ97" s="228"/>
      <c r="FR97" s="34"/>
    </row>
    <row r="98" spans="1:174">
      <c r="A98" s="243" t="s">
        <v>1118</v>
      </c>
      <c r="B98" s="243"/>
      <c r="C98" s="243"/>
      <c r="D98" s="244"/>
      <c r="E98" s="245">
        <f t="shared" si="14"/>
        <v>0</v>
      </c>
      <c r="F98" s="246">
        <f>【お客さま入力用】申込フォーム!$D$6</f>
        <v>0</v>
      </c>
      <c r="G98" s="228">
        <f>【お客さま入力用】申込フォーム!H107</f>
        <v>0</v>
      </c>
      <c r="H98" s="151" t="s">
        <v>1029</v>
      </c>
      <c r="I98" s="298">
        <f>【お客さま入力用】申込フォーム!O107</f>
        <v>0</v>
      </c>
      <c r="J98" s="228">
        <f>【お客さま入力用】申込フォーム!AO107</f>
        <v>0</v>
      </c>
      <c r="K98" s="151"/>
      <c r="L98" s="243"/>
      <c r="M98" s="243"/>
      <c r="N98" s="243"/>
      <c r="O98" s="243" t="s">
        <v>823</v>
      </c>
      <c r="P98" s="243" t="s">
        <v>1032</v>
      </c>
      <c r="Q98" s="243" t="s">
        <v>824</v>
      </c>
      <c r="R98" s="243"/>
      <c r="S98" s="243" t="s">
        <v>825</v>
      </c>
      <c r="T98" s="243" t="s">
        <v>825</v>
      </c>
      <c r="U98" s="243" t="s">
        <v>826</v>
      </c>
      <c r="V98" s="243" t="s">
        <v>827</v>
      </c>
      <c r="W98" s="151"/>
      <c r="X98" s="151" t="s">
        <v>1033</v>
      </c>
      <c r="Y98" s="151"/>
      <c r="Z98" s="151"/>
      <c r="AA98" s="151"/>
      <c r="AB98" s="151"/>
      <c r="AC98" s="151"/>
      <c r="AD98" s="151"/>
      <c r="AE98" s="151" t="s">
        <v>824</v>
      </c>
      <c r="AF98" s="228">
        <f>【お客さま入力用】申込フォーム!F107</f>
        <v>0</v>
      </c>
      <c r="AG98" s="228">
        <f>【お客さま入力用】申込フォーム!E107</f>
        <v>0</v>
      </c>
      <c r="AH98" s="151"/>
      <c r="AI98" s="151"/>
      <c r="AJ98" s="151"/>
      <c r="AK98" s="151"/>
      <c r="AL98" s="151"/>
      <c r="AM98" s="253">
        <f>【お客さま入力用】申込フォーム!J107</f>
        <v>0</v>
      </c>
      <c r="AN98" s="253">
        <f>【お客さま入力用】申込フォーム!K107</f>
        <v>0</v>
      </c>
      <c r="AO98" s="253">
        <f>【お客さま入力用】申込フォーム!L107</f>
        <v>0</v>
      </c>
      <c r="AP98" s="253">
        <f>【お客さま入力用】申込フォーム!AB107</f>
        <v>0</v>
      </c>
      <c r="AQ98" s="253">
        <f>【お客さま入力用】申込フォーム!AC107</f>
        <v>0</v>
      </c>
      <c r="AR98" s="253">
        <f>【お客さま入力用】申込フォーム!AD107</f>
        <v>0</v>
      </c>
      <c r="AS98" s="151"/>
      <c r="AT98" s="253">
        <f>【お客さま入力用】申込フォーム!C107</f>
        <v>0</v>
      </c>
      <c r="AU98" s="151" t="s">
        <v>828</v>
      </c>
      <c r="AV98" s="151" t="s">
        <v>1016</v>
      </c>
      <c r="AW98" s="151"/>
      <c r="AX98" s="151"/>
      <c r="AY98" s="151"/>
      <c r="AZ98" s="151"/>
      <c r="BA98" s="151"/>
      <c r="BB98" s="151"/>
      <c r="BC98" s="151"/>
      <c r="BD98" s="151"/>
      <c r="BE98" s="151"/>
      <c r="BF98" s="228">
        <f>【お客さま入力用】申込フォーム!X107</f>
        <v>0</v>
      </c>
      <c r="BG98" s="228">
        <f>【お客さま入力用】申込フォーム!W107</f>
        <v>0</v>
      </c>
      <c r="BH98" s="151"/>
      <c r="BI98" s="151"/>
      <c r="BJ98" s="253">
        <f>【お客さま入力用】申込フォーム!Y107</f>
        <v>0</v>
      </c>
      <c r="BK98" s="228">
        <f>【お客さま入力用】申込フォーム!AA107</f>
        <v>0</v>
      </c>
      <c r="BL98" s="228">
        <f>【お客さま入力用】申込フォーム!Z107</f>
        <v>0</v>
      </c>
      <c r="BM98" s="151"/>
      <c r="BN98" s="151"/>
      <c r="BO98" s="151"/>
      <c r="BP98" s="151"/>
      <c r="BQ98" s="151"/>
      <c r="BR98" s="151"/>
      <c r="BS98" s="151"/>
      <c r="BT98" s="151"/>
      <c r="BU98" s="151"/>
      <c r="BV98" s="151"/>
      <c r="BW98" s="151"/>
      <c r="BX98" s="151"/>
      <c r="BY98" s="151"/>
      <c r="BZ98" s="151"/>
      <c r="CA98" s="151"/>
      <c r="CB98" s="151"/>
      <c r="CC98" s="151"/>
      <c r="CD98" s="151"/>
      <c r="CE98" s="151"/>
      <c r="CF98" s="151"/>
      <c r="CG98" s="151"/>
      <c r="CH98" s="151"/>
      <c r="CI98" s="151"/>
      <c r="CJ98" s="151"/>
      <c r="CK98" s="151"/>
      <c r="CL98" s="151"/>
      <c r="CM98" s="151"/>
      <c r="CN98" s="151"/>
      <c r="CO98" s="151"/>
      <c r="CP98" s="151"/>
      <c r="CQ98" s="228" t="str">
        <f>IF(【お客さま入力用】申込フォーム!N107="","",VLOOKUP(【お客さま入力用】申込フォーム!N107,'業種コード表（高圧以上）'!$C$3:$D$72,2))</f>
        <v/>
      </c>
      <c r="CR98" s="247" t="s">
        <v>1228</v>
      </c>
      <c r="CS98" s="151"/>
      <c r="CT98" s="151"/>
      <c r="CU98" s="151"/>
      <c r="CV98" s="151"/>
      <c r="CW98" s="151"/>
      <c r="CX98" s="151"/>
      <c r="CY98" s="151"/>
      <c r="CZ98" s="151"/>
      <c r="DA98" s="151"/>
      <c r="DB98" s="151"/>
      <c r="DC98" s="151"/>
      <c r="DD98" s="151" t="s">
        <v>824</v>
      </c>
      <c r="DE98" s="151"/>
      <c r="DF98" s="151" t="s">
        <v>823</v>
      </c>
      <c r="DG98" s="151"/>
      <c r="DH98" s="151"/>
      <c r="DI98" s="151"/>
      <c r="DJ98" s="151"/>
      <c r="DK98" s="151"/>
      <c r="DL98" s="151"/>
      <c r="DM98" s="151"/>
      <c r="DN98" s="151"/>
      <c r="DO98" s="151"/>
      <c r="DP98" s="151"/>
      <c r="DQ98" s="253">
        <f>【お客さま入力用】申込フォーム!G107</f>
        <v>0</v>
      </c>
      <c r="DR98" s="151"/>
      <c r="DS98" s="228">
        <f>【お客さま入力用】申込フォーム!H107</f>
        <v>0</v>
      </c>
      <c r="DT98" s="151"/>
      <c r="DU98" s="151"/>
      <c r="DV98" s="151"/>
      <c r="DW98" s="151"/>
      <c r="DX98" s="151" t="s">
        <v>823</v>
      </c>
      <c r="DY98" s="151" t="s">
        <v>823</v>
      </c>
      <c r="DZ98" s="151"/>
      <c r="EA98" s="151"/>
      <c r="EB98" s="151"/>
      <c r="EC98" s="151" t="s">
        <v>1016</v>
      </c>
      <c r="ED98" s="151"/>
      <c r="EE98" s="228" t="str">
        <f t="shared" si="9"/>
        <v>ZH</v>
      </c>
      <c r="EF98" s="151" t="s">
        <v>1017</v>
      </c>
      <c r="EG98" s="151"/>
      <c r="EH98" s="248" t="str">
        <f t="shared" si="10"/>
        <v/>
      </c>
      <c r="EI98" s="228">
        <f>【お客さま入力用】申込フォーム!P107</f>
        <v>0</v>
      </c>
      <c r="EJ98" s="151"/>
      <c r="EK98" s="151"/>
      <c r="EL98" s="151"/>
      <c r="EM98" s="151"/>
      <c r="EN98" s="151"/>
      <c r="EO98" s="151"/>
      <c r="EP98" s="151"/>
      <c r="EQ98" s="228">
        <f>IF(【お客さま入力用】申込フォーム!AE107="口座振替","口振",【お客さま入力用】申込フォーム!AE107)</f>
        <v>0</v>
      </c>
      <c r="ER98" s="228" t="str">
        <f>IF($EQ98&lt;&gt;"口振","",【お客さま入力用】申込フォーム!AF107)</f>
        <v/>
      </c>
      <c r="ES98" s="228" t="str">
        <f>IF($EQ98&lt;&gt;"口振","",【お客さま入力用】申込フォーム!AG107)</f>
        <v/>
      </c>
      <c r="ET98" s="228" t="str">
        <f>IF($EQ98&lt;&gt;"口振","",【お客さま入力用】申込フォーム!AH107)</f>
        <v/>
      </c>
      <c r="EU98" s="228" t="str">
        <f>IF($EQ98&lt;&gt;"口振","",【お客さま入力用】申込フォーム!AI107)</f>
        <v/>
      </c>
      <c r="EV98" s="151"/>
      <c r="EW98" s="151"/>
      <c r="EX98" s="249"/>
      <c r="EY98" s="151"/>
      <c r="EZ98" s="151"/>
      <c r="FA98" s="151" t="s">
        <v>821</v>
      </c>
      <c r="FB98" s="151"/>
      <c r="FC98" s="151"/>
      <c r="FD98" s="228" t="str">
        <f t="shared" si="11"/>
        <v/>
      </c>
      <c r="FE98" s="228" t="str">
        <f t="shared" si="12"/>
        <v/>
      </c>
      <c r="FF98" s="228" t="str">
        <f t="shared" si="15"/>
        <v/>
      </c>
      <c r="FG98" s="228" t="str">
        <f t="shared" si="8"/>
        <v/>
      </c>
      <c r="FH98" s="243" t="s">
        <v>1228</v>
      </c>
      <c r="FI98" s="250" t="s">
        <v>1228</v>
      </c>
      <c r="FJ98" s="250" t="s">
        <v>1228</v>
      </c>
      <c r="FK98" s="250" t="s">
        <v>1228</v>
      </c>
      <c r="FL98" s="250" t="s">
        <v>1228</v>
      </c>
      <c r="FM98" s="250" t="s">
        <v>1228</v>
      </c>
      <c r="FN98" s="250" t="s">
        <v>1228</v>
      </c>
      <c r="FO98" s="251">
        <f t="shared" si="13"/>
        <v>0</v>
      </c>
      <c r="FP98" s="250" t="s">
        <v>1228</v>
      </c>
      <c r="FQ98" s="228"/>
      <c r="FR98" s="34"/>
    </row>
    <row r="99" spans="1:174">
      <c r="A99" s="243" t="s">
        <v>1119</v>
      </c>
      <c r="B99" s="243"/>
      <c r="C99" s="243"/>
      <c r="D99" s="244"/>
      <c r="E99" s="245">
        <f t="shared" si="14"/>
        <v>0</v>
      </c>
      <c r="F99" s="246">
        <f>【お客さま入力用】申込フォーム!$D$6</f>
        <v>0</v>
      </c>
      <c r="G99" s="228">
        <f>【お客さま入力用】申込フォーム!H108</f>
        <v>0</v>
      </c>
      <c r="H99" s="151" t="s">
        <v>1029</v>
      </c>
      <c r="I99" s="298">
        <f>【お客さま入力用】申込フォーム!O108</f>
        <v>0</v>
      </c>
      <c r="J99" s="228">
        <f>【お客さま入力用】申込フォーム!AO108</f>
        <v>0</v>
      </c>
      <c r="K99" s="151"/>
      <c r="L99" s="243"/>
      <c r="M99" s="243"/>
      <c r="N99" s="243"/>
      <c r="O99" s="243" t="s">
        <v>823</v>
      </c>
      <c r="P99" s="243" t="s">
        <v>1032</v>
      </c>
      <c r="Q99" s="243" t="s">
        <v>824</v>
      </c>
      <c r="R99" s="243"/>
      <c r="S99" s="243" t="s">
        <v>825</v>
      </c>
      <c r="T99" s="243" t="s">
        <v>825</v>
      </c>
      <c r="U99" s="243" t="s">
        <v>826</v>
      </c>
      <c r="V99" s="243" t="s">
        <v>827</v>
      </c>
      <c r="W99" s="151"/>
      <c r="X99" s="151" t="s">
        <v>1033</v>
      </c>
      <c r="Y99" s="151"/>
      <c r="Z99" s="151"/>
      <c r="AA99" s="151"/>
      <c r="AB99" s="151"/>
      <c r="AC99" s="151"/>
      <c r="AD99" s="151"/>
      <c r="AE99" s="151" t="s">
        <v>824</v>
      </c>
      <c r="AF99" s="228">
        <f>【お客さま入力用】申込フォーム!F108</f>
        <v>0</v>
      </c>
      <c r="AG99" s="228">
        <f>【お客さま入力用】申込フォーム!E108</f>
        <v>0</v>
      </c>
      <c r="AH99" s="151"/>
      <c r="AI99" s="151"/>
      <c r="AJ99" s="151"/>
      <c r="AK99" s="151"/>
      <c r="AL99" s="151"/>
      <c r="AM99" s="253">
        <f>【お客さま入力用】申込フォーム!J108</f>
        <v>0</v>
      </c>
      <c r="AN99" s="253">
        <f>【お客さま入力用】申込フォーム!K108</f>
        <v>0</v>
      </c>
      <c r="AO99" s="253">
        <f>【お客さま入力用】申込フォーム!L108</f>
        <v>0</v>
      </c>
      <c r="AP99" s="253">
        <f>【お客さま入力用】申込フォーム!AB108</f>
        <v>0</v>
      </c>
      <c r="AQ99" s="253">
        <f>【お客さま入力用】申込フォーム!AC108</f>
        <v>0</v>
      </c>
      <c r="AR99" s="253">
        <f>【お客さま入力用】申込フォーム!AD108</f>
        <v>0</v>
      </c>
      <c r="AS99" s="151"/>
      <c r="AT99" s="253">
        <f>【お客さま入力用】申込フォーム!C108</f>
        <v>0</v>
      </c>
      <c r="AU99" s="151" t="s">
        <v>828</v>
      </c>
      <c r="AV99" s="151" t="s">
        <v>1016</v>
      </c>
      <c r="AW99" s="151"/>
      <c r="AX99" s="151"/>
      <c r="AY99" s="151"/>
      <c r="AZ99" s="151"/>
      <c r="BA99" s="151"/>
      <c r="BB99" s="151"/>
      <c r="BC99" s="151"/>
      <c r="BD99" s="151"/>
      <c r="BE99" s="151"/>
      <c r="BF99" s="228">
        <f>【お客さま入力用】申込フォーム!X108</f>
        <v>0</v>
      </c>
      <c r="BG99" s="228">
        <f>【お客さま入力用】申込フォーム!W108</f>
        <v>0</v>
      </c>
      <c r="BH99" s="151"/>
      <c r="BI99" s="151"/>
      <c r="BJ99" s="253">
        <f>【お客さま入力用】申込フォーム!Y108</f>
        <v>0</v>
      </c>
      <c r="BK99" s="228">
        <f>【お客さま入力用】申込フォーム!AA108</f>
        <v>0</v>
      </c>
      <c r="BL99" s="228">
        <f>【お客さま入力用】申込フォーム!Z108</f>
        <v>0</v>
      </c>
      <c r="BM99" s="151"/>
      <c r="BN99" s="151"/>
      <c r="BO99" s="151"/>
      <c r="BP99" s="151"/>
      <c r="BQ99" s="151"/>
      <c r="BR99" s="151"/>
      <c r="BS99" s="151"/>
      <c r="BT99" s="151"/>
      <c r="BU99" s="151"/>
      <c r="BV99" s="151"/>
      <c r="BW99" s="151"/>
      <c r="BX99" s="151"/>
      <c r="BY99" s="151"/>
      <c r="BZ99" s="151"/>
      <c r="CA99" s="151"/>
      <c r="CB99" s="151"/>
      <c r="CC99" s="151"/>
      <c r="CD99" s="151"/>
      <c r="CE99" s="151"/>
      <c r="CF99" s="151"/>
      <c r="CG99" s="151"/>
      <c r="CH99" s="151"/>
      <c r="CI99" s="151"/>
      <c r="CJ99" s="151"/>
      <c r="CK99" s="151"/>
      <c r="CL99" s="151"/>
      <c r="CM99" s="151"/>
      <c r="CN99" s="151"/>
      <c r="CO99" s="151"/>
      <c r="CP99" s="151"/>
      <c r="CQ99" s="228" t="str">
        <f>IF(【お客さま入力用】申込フォーム!N108="","",VLOOKUP(【お客さま入力用】申込フォーム!N108,'業種コード表（高圧以上）'!$C$3:$D$72,2))</f>
        <v/>
      </c>
      <c r="CR99" s="247" t="s">
        <v>1228</v>
      </c>
      <c r="CS99" s="151"/>
      <c r="CT99" s="151"/>
      <c r="CU99" s="151"/>
      <c r="CV99" s="151"/>
      <c r="CW99" s="151"/>
      <c r="CX99" s="151"/>
      <c r="CY99" s="151"/>
      <c r="CZ99" s="151"/>
      <c r="DA99" s="151"/>
      <c r="DB99" s="151"/>
      <c r="DC99" s="151"/>
      <c r="DD99" s="151" t="s">
        <v>824</v>
      </c>
      <c r="DE99" s="151"/>
      <c r="DF99" s="151" t="s">
        <v>823</v>
      </c>
      <c r="DG99" s="151"/>
      <c r="DH99" s="151"/>
      <c r="DI99" s="151"/>
      <c r="DJ99" s="151"/>
      <c r="DK99" s="151"/>
      <c r="DL99" s="151"/>
      <c r="DM99" s="151"/>
      <c r="DN99" s="151"/>
      <c r="DO99" s="151"/>
      <c r="DP99" s="151"/>
      <c r="DQ99" s="253">
        <f>【お客さま入力用】申込フォーム!G108</f>
        <v>0</v>
      </c>
      <c r="DR99" s="151"/>
      <c r="DS99" s="228">
        <f>【お客さま入力用】申込フォーム!H108</f>
        <v>0</v>
      </c>
      <c r="DT99" s="151"/>
      <c r="DU99" s="151"/>
      <c r="DV99" s="151"/>
      <c r="DW99" s="151"/>
      <c r="DX99" s="151" t="s">
        <v>823</v>
      </c>
      <c r="DY99" s="151" t="s">
        <v>823</v>
      </c>
      <c r="DZ99" s="151"/>
      <c r="EA99" s="151"/>
      <c r="EB99" s="151"/>
      <c r="EC99" s="151" t="s">
        <v>1016</v>
      </c>
      <c r="ED99" s="151"/>
      <c r="EE99" s="228" t="str">
        <f t="shared" si="9"/>
        <v>ZH</v>
      </c>
      <c r="EF99" s="151" t="s">
        <v>1017</v>
      </c>
      <c r="EG99" s="151"/>
      <c r="EH99" s="248" t="str">
        <f t="shared" si="10"/>
        <v/>
      </c>
      <c r="EI99" s="228">
        <f>【お客さま入力用】申込フォーム!P108</f>
        <v>0</v>
      </c>
      <c r="EJ99" s="151"/>
      <c r="EK99" s="151"/>
      <c r="EL99" s="151"/>
      <c r="EM99" s="151"/>
      <c r="EN99" s="151"/>
      <c r="EO99" s="151"/>
      <c r="EP99" s="151"/>
      <c r="EQ99" s="228">
        <f>IF(【お客さま入力用】申込フォーム!AE108="口座振替","口振",【お客さま入力用】申込フォーム!AE108)</f>
        <v>0</v>
      </c>
      <c r="ER99" s="228" t="str">
        <f>IF($EQ99&lt;&gt;"口振","",【お客さま入力用】申込フォーム!AF108)</f>
        <v/>
      </c>
      <c r="ES99" s="228" t="str">
        <f>IF($EQ99&lt;&gt;"口振","",【お客さま入力用】申込フォーム!AG108)</f>
        <v/>
      </c>
      <c r="ET99" s="228" t="str">
        <f>IF($EQ99&lt;&gt;"口振","",【お客さま入力用】申込フォーム!AH108)</f>
        <v/>
      </c>
      <c r="EU99" s="228" t="str">
        <f>IF($EQ99&lt;&gt;"口振","",【お客さま入力用】申込フォーム!AI108)</f>
        <v/>
      </c>
      <c r="EV99" s="151"/>
      <c r="EW99" s="151"/>
      <c r="EX99" s="249"/>
      <c r="EY99" s="151"/>
      <c r="EZ99" s="151"/>
      <c r="FA99" s="151" t="s">
        <v>821</v>
      </c>
      <c r="FB99" s="151"/>
      <c r="FC99" s="151"/>
      <c r="FD99" s="228" t="str">
        <f t="shared" si="11"/>
        <v/>
      </c>
      <c r="FE99" s="228" t="str">
        <f t="shared" si="12"/>
        <v/>
      </c>
      <c r="FF99" s="228" t="str">
        <f t="shared" si="15"/>
        <v/>
      </c>
      <c r="FG99" s="228" t="str">
        <f t="shared" si="8"/>
        <v/>
      </c>
      <c r="FH99" s="243" t="s">
        <v>1228</v>
      </c>
      <c r="FI99" s="250" t="s">
        <v>1228</v>
      </c>
      <c r="FJ99" s="250" t="s">
        <v>1228</v>
      </c>
      <c r="FK99" s="250" t="s">
        <v>1228</v>
      </c>
      <c r="FL99" s="250" t="s">
        <v>1228</v>
      </c>
      <c r="FM99" s="250" t="s">
        <v>1228</v>
      </c>
      <c r="FN99" s="250" t="s">
        <v>1228</v>
      </c>
      <c r="FO99" s="251">
        <f t="shared" si="13"/>
        <v>0</v>
      </c>
      <c r="FP99" s="250" t="s">
        <v>1228</v>
      </c>
      <c r="FQ99" s="228"/>
      <c r="FR99" s="34"/>
    </row>
    <row r="100" spans="1:174">
      <c r="A100" s="243" t="s">
        <v>1120</v>
      </c>
      <c r="B100" s="243"/>
      <c r="C100" s="243"/>
      <c r="D100" s="244"/>
      <c r="E100" s="245">
        <f t="shared" si="14"/>
        <v>0</v>
      </c>
      <c r="F100" s="246">
        <f>【お客さま入力用】申込フォーム!$D$6</f>
        <v>0</v>
      </c>
      <c r="G100" s="228">
        <f>【お客さま入力用】申込フォーム!H109</f>
        <v>0</v>
      </c>
      <c r="H100" s="151" t="s">
        <v>1029</v>
      </c>
      <c r="I100" s="298">
        <f>【お客さま入力用】申込フォーム!O109</f>
        <v>0</v>
      </c>
      <c r="J100" s="228">
        <f>【お客さま入力用】申込フォーム!AO109</f>
        <v>0</v>
      </c>
      <c r="K100" s="151"/>
      <c r="L100" s="243"/>
      <c r="M100" s="243"/>
      <c r="N100" s="243"/>
      <c r="O100" s="243" t="s">
        <v>823</v>
      </c>
      <c r="P100" s="243" t="s">
        <v>1032</v>
      </c>
      <c r="Q100" s="243" t="s">
        <v>824</v>
      </c>
      <c r="R100" s="243"/>
      <c r="S100" s="243" t="s">
        <v>825</v>
      </c>
      <c r="T100" s="243" t="s">
        <v>825</v>
      </c>
      <c r="U100" s="243" t="s">
        <v>826</v>
      </c>
      <c r="V100" s="243" t="s">
        <v>827</v>
      </c>
      <c r="W100" s="151"/>
      <c r="X100" s="151" t="s">
        <v>1033</v>
      </c>
      <c r="Y100" s="151"/>
      <c r="Z100" s="151"/>
      <c r="AA100" s="151"/>
      <c r="AB100" s="151"/>
      <c r="AC100" s="151"/>
      <c r="AD100" s="151"/>
      <c r="AE100" s="151" t="s">
        <v>824</v>
      </c>
      <c r="AF100" s="228">
        <f>【お客さま入力用】申込フォーム!F109</f>
        <v>0</v>
      </c>
      <c r="AG100" s="228">
        <f>【お客さま入力用】申込フォーム!E109</f>
        <v>0</v>
      </c>
      <c r="AH100" s="151"/>
      <c r="AI100" s="151"/>
      <c r="AJ100" s="151"/>
      <c r="AK100" s="151"/>
      <c r="AL100" s="151"/>
      <c r="AM100" s="253">
        <f>【お客さま入力用】申込フォーム!J109</f>
        <v>0</v>
      </c>
      <c r="AN100" s="253">
        <f>【お客さま入力用】申込フォーム!K109</f>
        <v>0</v>
      </c>
      <c r="AO100" s="253">
        <f>【お客さま入力用】申込フォーム!L109</f>
        <v>0</v>
      </c>
      <c r="AP100" s="253">
        <f>【お客さま入力用】申込フォーム!AB109</f>
        <v>0</v>
      </c>
      <c r="AQ100" s="253">
        <f>【お客さま入力用】申込フォーム!AC109</f>
        <v>0</v>
      </c>
      <c r="AR100" s="253">
        <f>【お客さま入力用】申込フォーム!AD109</f>
        <v>0</v>
      </c>
      <c r="AS100" s="151"/>
      <c r="AT100" s="253">
        <f>【お客さま入力用】申込フォーム!C109</f>
        <v>0</v>
      </c>
      <c r="AU100" s="151" t="s">
        <v>828</v>
      </c>
      <c r="AV100" s="151" t="s">
        <v>1016</v>
      </c>
      <c r="AW100" s="151"/>
      <c r="AX100" s="151"/>
      <c r="AY100" s="151"/>
      <c r="AZ100" s="151"/>
      <c r="BA100" s="151"/>
      <c r="BB100" s="151"/>
      <c r="BC100" s="151"/>
      <c r="BD100" s="151"/>
      <c r="BE100" s="151"/>
      <c r="BF100" s="228">
        <f>【お客さま入力用】申込フォーム!X109</f>
        <v>0</v>
      </c>
      <c r="BG100" s="228">
        <f>【お客さま入力用】申込フォーム!W109</f>
        <v>0</v>
      </c>
      <c r="BH100" s="151"/>
      <c r="BI100" s="151"/>
      <c r="BJ100" s="253">
        <f>【お客さま入力用】申込フォーム!Y109</f>
        <v>0</v>
      </c>
      <c r="BK100" s="228">
        <f>【お客さま入力用】申込フォーム!AA109</f>
        <v>0</v>
      </c>
      <c r="BL100" s="228">
        <f>【お客さま入力用】申込フォーム!Z109</f>
        <v>0</v>
      </c>
      <c r="BM100" s="151"/>
      <c r="BN100" s="151"/>
      <c r="BO100" s="151"/>
      <c r="BP100" s="151"/>
      <c r="BQ100" s="151"/>
      <c r="BR100" s="151"/>
      <c r="BS100" s="151"/>
      <c r="BT100" s="151"/>
      <c r="BU100" s="151"/>
      <c r="BV100" s="151"/>
      <c r="BW100" s="151"/>
      <c r="BX100" s="151"/>
      <c r="BY100" s="151"/>
      <c r="BZ100" s="151"/>
      <c r="CA100" s="151"/>
      <c r="CB100" s="151"/>
      <c r="CC100" s="151"/>
      <c r="CD100" s="151"/>
      <c r="CE100" s="151"/>
      <c r="CF100" s="151"/>
      <c r="CG100" s="151"/>
      <c r="CH100" s="151"/>
      <c r="CI100" s="151"/>
      <c r="CJ100" s="151"/>
      <c r="CK100" s="151"/>
      <c r="CL100" s="151"/>
      <c r="CM100" s="151"/>
      <c r="CN100" s="151"/>
      <c r="CO100" s="151"/>
      <c r="CP100" s="151"/>
      <c r="CQ100" s="228" t="str">
        <f>IF(【お客さま入力用】申込フォーム!N109="","",VLOOKUP(【お客さま入力用】申込フォーム!N109,'業種コード表（高圧以上）'!$C$3:$D$72,2))</f>
        <v/>
      </c>
      <c r="CR100" s="247" t="s">
        <v>1228</v>
      </c>
      <c r="CS100" s="151"/>
      <c r="CT100" s="151"/>
      <c r="CU100" s="151"/>
      <c r="CV100" s="151"/>
      <c r="CW100" s="151"/>
      <c r="CX100" s="151"/>
      <c r="CY100" s="151"/>
      <c r="CZ100" s="151"/>
      <c r="DA100" s="151"/>
      <c r="DB100" s="151"/>
      <c r="DC100" s="151"/>
      <c r="DD100" s="151" t="s">
        <v>824</v>
      </c>
      <c r="DE100" s="151"/>
      <c r="DF100" s="151" t="s">
        <v>823</v>
      </c>
      <c r="DG100" s="151"/>
      <c r="DH100" s="151"/>
      <c r="DI100" s="151"/>
      <c r="DJ100" s="151"/>
      <c r="DK100" s="151"/>
      <c r="DL100" s="151"/>
      <c r="DM100" s="151"/>
      <c r="DN100" s="151"/>
      <c r="DO100" s="151"/>
      <c r="DP100" s="151"/>
      <c r="DQ100" s="253">
        <f>【お客さま入力用】申込フォーム!G109</f>
        <v>0</v>
      </c>
      <c r="DR100" s="151"/>
      <c r="DS100" s="228">
        <f>【お客さま入力用】申込フォーム!H109</f>
        <v>0</v>
      </c>
      <c r="DT100" s="151"/>
      <c r="DU100" s="151"/>
      <c r="DV100" s="151"/>
      <c r="DW100" s="151"/>
      <c r="DX100" s="151" t="s">
        <v>823</v>
      </c>
      <c r="DY100" s="151" t="s">
        <v>823</v>
      </c>
      <c r="DZ100" s="151"/>
      <c r="EA100" s="151"/>
      <c r="EB100" s="151"/>
      <c r="EC100" s="151" t="s">
        <v>1016</v>
      </c>
      <c r="ED100" s="151"/>
      <c r="EE100" s="228" t="str">
        <f t="shared" si="9"/>
        <v>ZH</v>
      </c>
      <c r="EF100" s="151" t="s">
        <v>1017</v>
      </c>
      <c r="EG100" s="151"/>
      <c r="EH100" s="248" t="str">
        <f t="shared" si="10"/>
        <v/>
      </c>
      <c r="EI100" s="228">
        <f>【お客さま入力用】申込フォーム!P109</f>
        <v>0</v>
      </c>
      <c r="EJ100" s="151"/>
      <c r="EK100" s="151"/>
      <c r="EL100" s="151"/>
      <c r="EM100" s="151"/>
      <c r="EN100" s="151"/>
      <c r="EO100" s="151"/>
      <c r="EP100" s="151"/>
      <c r="EQ100" s="228">
        <f>IF(【お客さま入力用】申込フォーム!AE109="口座振替","口振",【お客さま入力用】申込フォーム!AE109)</f>
        <v>0</v>
      </c>
      <c r="ER100" s="228" t="str">
        <f>IF($EQ100&lt;&gt;"口振","",【お客さま入力用】申込フォーム!AF109)</f>
        <v/>
      </c>
      <c r="ES100" s="228" t="str">
        <f>IF($EQ100&lt;&gt;"口振","",【お客さま入力用】申込フォーム!AG109)</f>
        <v/>
      </c>
      <c r="ET100" s="228" t="str">
        <f>IF($EQ100&lt;&gt;"口振","",【お客さま入力用】申込フォーム!AH109)</f>
        <v/>
      </c>
      <c r="EU100" s="228" t="str">
        <f>IF($EQ100&lt;&gt;"口振","",【お客さま入力用】申込フォーム!AI109)</f>
        <v/>
      </c>
      <c r="EV100" s="151"/>
      <c r="EW100" s="151"/>
      <c r="EX100" s="249"/>
      <c r="EY100" s="151"/>
      <c r="EZ100" s="151"/>
      <c r="FA100" s="151" t="s">
        <v>821</v>
      </c>
      <c r="FB100" s="151"/>
      <c r="FC100" s="151"/>
      <c r="FD100" s="228" t="str">
        <f t="shared" si="11"/>
        <v/>
      </c>
      <c r="FE100" s="228" t="str">
        <f t="shared" si="12"/>
        <v/>
      </c>
      <c r="FF100" s="228" t="str">
        <f t="shared" si="15"/>
        <v/>
      </c>
      <c r="FG100" s="228" t="str">
        <f t="shared" si="8"/>
        <v/>
      </c>
      <c r="FH100" s="243" t="s">
        <v>1228</v>
      </c>
      <c r="FI100" s="250" t="s">
        <v>1228</v>
      </c>
      <c r="FJ100" s="250" t="s">
        <v>1228</v>
      </c>
      <c r="FK100" s="250" t="s">
        <v>1228</v>
      </c>
      <c r="FL100" s="250" t="s">
        <v>1228</v>
      </c>
      <c r="FM100" s="250" t="s">
        <v>1228</v>
      </c>
      <c r="FN100" s="250" t="s">
        <v>1228</v>
      </c>
      <c r="FO100" s="251">
        <f t="shared" si="13"/>
        <v>0</v>
      </c>
      <c r="FP100" s="250" t="s">
        <v>1228</v>
      </c>
      <c r="FQ100" s="228"/>
      <c r="FR100" s="34"/>
    </row>
    <row r="101" spans="1:174">
      <c r="A101" s="243" t="s">
        <v>1121</v>
      </c>
      <c r="B101" s="243"/>
      <c r="C101" s="243"/>
      <c r="D101" s="244"/>
      <c r="E101" s="245">
        <f t="shared" si="14"/>
        <v>0</v>
      </c>
      <c r="F101" s="246">
        <f>【お客さま入力用】申込フォーム!$D$6</f>
        <v>0</v>
      </c>
      <c r="G101" s="228">
        <f>【お客さま入力用】申込フォーム!H110</f>
        <v>0</v>
      </c>
      <c r="H101" s="151" t="s">
        <v>1029</v>
      </c>
      <c r="I101" s="298">
        <f>【お客さま入力用】申込フォーム!O110</f>
        <v>0</v>
      </c>
      <c r="J101" s="228">
        <f>【お客さま入力用】申込フォーム!AO110</f>
        <v>0</v>
      </c>
      <c r="K101" s="151"/>
      <c r="L101" s="243"/>
      <c r="M101" s="243"/>
      <c r="N101" s="243"/>
      <c r="O101" s="243" t="s">
        <v>823</v>
      </c>
      <c r="P101" s="243" t="s">
        <v>1032</v>
      </c>
      <c r="Q101" s="243" t="s">
        <v>824</v>
      </c>
      <c r="R101" s="243"/>
      <c r="S101" s="243" t="s">
        <v>825</v>
      </c>
      <c r="T101" s="243" t="s">
        <v>825</v>
      </c>
      <c r="U101" s="243" t="s">
        <v>826</v>
      </c>
      <c r="V101" s="243" t="s">
        <v>827</v>
      </c>
      <c r="W101" s="151"/>
      <c r="X101" s="151" t="s">
        <v>1033</v>
      </c>
      <c r="Y101" s="151"/>
      <c r="Z101" s="151"/>
      <c r="AA101" s="151"/>
      <c r="AB101" s="151"/>
      <c r="AC101" s="151"/>
      <c r="AD101" s="151"/>
      <c r="AE101" s="151" t="s">
        <v>824</v>
      </c>
      <c r="AF101" s="228">
        <f>【お客さま入力用】申込フォーム!F110</f>
        <v>0</v>
      </c>
      <c r="AG101" s="228">
        <f>【お客さま入力用】申込フォーム!E110</f>
        <v>0</v>
      </c>
      <c r="AH101" s="151"/>
      <c r="AI101" s="151"/>
      <c r="AJ101" s="151"/>
      <c r="AK101" s="151"/>
      <c r="AL101" s="151"/>
      <c r="AM101" s="253">
        <f>【お客さま入力用】申込フォーム!J110</f>
        <v>0</v>
      </c>
      <c r="AN101" s="253">
        <f>【お客さま入力用】申込フォーム!K110</f>
        <v>0</v>
      </c>
      <c r="AO101" s="253">
        <f>【お客さま入力用】申込フォーム!L110</f>
        <v>0</v>
      </c>
      <c r="AP101" s="253">
        <f>【お客さま入力用】申込フォーム!AB110</f>
        <v>0</v>
      </c>
      <c r="AQ101" s="253">
        <f>【お客さま入力用】申込フォーム!AC110</f>
        <v>0</v>
      </c>
      <c r="AR101" s="253">
        <f>【お客さま入力用】申込フォーム!AD110</f>
        <v>0</v>
      </c>
      <c r="AS101" s="151"/>
      <c r="AT101" s="253">
        <f>【お客さま入力用】申込フォーム!C110</f>
        <v>0</v>
      </c>
      <c r="AU101" s="151" t="s">
        <v>828</v>
      </c>
      <c r="AV101" s="151" t="s">
        <v>1016</v>
      </c>
      <c r="AW101" s="151"/>
      <c r="AX101" s="151"/>
      <c r="AY101" s="151"/>
      <c r="AZ101" s="151"/>
      <c r="BA101" s="151"/>
      <c r="BB101" s="151"/>
      <c r="BC101" s="151"/>
      <c r="BD101" s="151"/>
      <c r="BE101" s="151"/>
      <c r="BF101" s="228">
        <f>【お客さま入力用】申込フォーム!X110</f>
        <v>0</v>
      </c>
      <c r="BG101" s="228">
        <f>【お客さま入力用】申込フォーム!W110</f>
        <v>0</v>
      </c>
      <c r="BH101" s="151"/>
      <c r="BI101" s="151"/>
      <c r="BJ101" s="253">
        <f>【お客さま入力用】申込フォーム!Y110</f>
        <v>0</v>
      </c>
      <c r="BK101" s="228">
        <f>【お客さま入力用】申込フォーム!AA110</f>
        <v>0</v>
      </c>
      <c r="BL101" s="228">
        <f>【お客さま入力用】申込フォーム!Z110</f>
        <v>0</v>
      </c>
      <c r="BM101" s="151"/>
      <c r="BN101" s="151"/>
      <c r="BO101" s="151"/>
      <c r="BP101" s="151"/>
      <c r="BQ101" s="151"/>
      <c r="BR101" s="151"/>
      <c r="BS101" s="151"/>
      <c r="BT101" s="151"/>
      <c r="BU101" s="151"/>
      <c r="BV101" s="151"/>
      <c r="BW101" s="151"/>
      <c r="BX101" s="151"/>
      <c r="BY101" s="151"/>
      <c r="BZ101" s="151"/>
      <c r="CA101" s="151"/>
      <c r="CB101" s="151"/>
      <c r="CC101" s="151"/>
      <c r="CD101" s="151"/>
      <c r="CE101" s="151"/>
      <c r="CF101" s="151"/>
      <c r="CG101" s="151"/>
      <c r="CH101" s="151"/>
      <c r="CI101" s="151"/>
      <c r="CJ101" s="151"/>
      <c r="CK101" s="151"/>
      <c r="CL101" s="151"/>
      <c r="CM101" s="151"/>
      <c r="CN101" s="151"/>
      <c r="CO101" s="151"/>
      <c r="CP101" s="151"/>
      <c r="CQ101" s="228" t="str">
        <f>IF(【お客さま入力用】申込フォーム!N110="","",VLOOKUP(【お客さま入力用】申込フォーム!N110,'業種コード表（高圧以上）'!$C$3:$D$72,2))</f>
        <v/>
      </c>
      <c r="CR101" s="247" t="s">
        <v>1228</v>
      </c>
      <c r="CS101" s="151"/>
      <c r="CT101" s="151"/>
      <c r="CU101" s="151"/>
      <c r="CV101" s="151"/>
      <c r="CW101" s="151"/>
      <c r="CX101" s="151"/>
      <c r="CY101" s="151"/>
      <c r="CZ101" s="151"/>
      <c r="DA101" s="151"/>
      <c r="DB101" s="151"/>
      <c r="DC101" s="151"/>
      <c r="DD101" s="151" t="s">
        <v>824</v>
      </c>
      <c r="DE101" s="151"/>
      <c r="DF101" s="151" t="s">
        <v>823</v>
      </c>
      <c r="DG101" s="151"/>
      <c r="DH101" s="151"/>
      <c r="DI101" s="151"/>
      <c r="DJ101" s="151"/>
      <c r="DK101" s="151"/>
      <c r="DL101" s="151"/>
      <c r="DM101" s="151"/>
      <c r="DN101" s="151"/>
      <c r="DO101" s="151"/>
      <c r="DP101" s="151"/>
      <c r="DQ101" s="253">
        <f>【お客さま入力用】申込フォーム!G110</f>
        <v>0</v>
      </c>
      <c r="DR101" s="151"/>
      <c r="DS101" s="228">
        <f>【お客さま入力用】申込フォーム!H110</f>
        <v>0</v>
      </c>
      <c r="DT101" s="151"/>
      <c r="DU101" s="151"/>
      <c r="DV101" s="151"/>
      <c r="DW101" s="151"/>
      <c r="DX101" s="151" t="s">
        <v>823</v>
      </c>
      <c r="DY101" s="151" t="s">
        <v>823</v>
      </c>
      <c r="DZ101" s="151"/>
      <c r="EA101" s="151"/>
      <c r="EB101" s="151"/>
      <c r="EC101" s="151" t="s">
        <v>1016</v>
      </c>
      <c r="ED101" s="151"/>
      <c r="EE101" s="228" t="str">
        <f t="shared" si="9"/>
        <v>ZH</v>
      </c>
      <c r="EF101" s="151" t="s">
        <v>1017</v>
      </c>
      <c r="EG101" s="151"/>
      <c r="EH101" s="248" t="str">
        <f t="shared" si="10"/>
        <v/>
      </c>
      <c r="EI101" s="228">
        <f>【お客さま入力用】申込フォーム!P110</f>
        <v>0</v>
      </c>
      <c r="EJ101" s="151"/>
      <c r="EK101" s="151"/>
      <c r="EL101" s="151"/>
      <c r="EM101" s="151"/>
      <c r="EN101" s="151"/>
      <c r="EO101" s="151"/>
      <c r="EP101" s="151"/>
      <c r="EQ101" s="228">
        <f>IF(【お客さま入力用】申込フォーム!AE110="口座振替","口振",【お客さま入力用】申込フォーム!AE110)</f>
        <v>0</v>
      </c>
      <c r="ER101" s="228" t="str">
        <f>IF($EQ101&lt;&gt;"口振","",【お客さま入力用】申込フォーム!AF110)</f>
        <v/>
      </c>
      <c r="ES101" s="228" t="str">
        <f>IF($EQ101&lt;&gt;"口振","",【お客さま入力用】申込フォーム!AG110)</f>
        <v/>
      </c>
      <c r="ET101" s="228" t="str">
        <f>IF($EQ101&lt;&gt;"口振","",【お客さま入力用】申込フォーム!AH110)</f>
        <v/>
      </c>
      <c r="EU101" s="228" t="str">
        <f>IF($EQ101&lt;&gt;"口振","",【お客さま入力用】申込フォーム!AI110)</f>
        <v/>
      </c>
      <c r="EV101" s="151"/>
      <c r="EW101" s="151"/>
      <c r="EX101" s="249"/>
      <c r="EY101" s="151"/>
      <c r="EZ101" s="151"/>
      <c r="FA101" s="151" t="s">
        <v>821</v>
      </c>
      <c r="FB101" s="151"/>
      <c r="FC101" s="151"/>
      <c r="FD101" s="228" t="str">
        <f t="shared" si="11"/>
        <v/>
      </c>
      <c r="FE101" s="228" t="str">
        <f t="shared" si="12"/>
        <v/>
      </c>
      <c r="FF101" s="228" t="str">
        <f t="shared" si="15"/>
        <v/>
      </c>
      <c r="FG101" s="228" t="str">
        <f t="shared" si="8"/>
        <v/>
      </c>
      <c r="FH101" s="243" t="s">
        <v>1228</v>
      </c>
      <c r="FI101" s="250" t="s">
        <v>1228</v>
      </c>
      <c r="FJ101" s="250" t="s">
        <v>1228</v>
      </c>
      <c r="FK101" s="250" t="s">
        <v>1228</v>
      </c>
      <c r="FL101" s="250" t="s">
        <v>1228</v>
      </c>
      <c r="FM101" s="250" t="s">
        <v>1228</v>
      </c>
      <c r="FN101" s="250" t="s">
        <v>1228</v>
      </c>
      <c r="FO101" s="251">
        <f t="shared" si="13"/>
        <v>0</v>
      </c>
      <c r="FP101" s="250" t="s">
        <v>1228</v>
      </c>
      <c r="FQ101" s="228"/>
      <c r="FR101" s="34"/>
    </row>
    <row r="102" spans="1:174">
      <c r="A102" s="243" t="s">
        <v>1122</v>
      </c>
      <c r="B102" s="243"/>
      <c r="C102" s="243"/>
      <c r="D102" s="244"/>
      <c r="E102" s="245">
        <f t="shared" si="14"/>
        <v>0</v>
      </c>
      <c r="F102" s="246">
        <f>【お客さま入力用】申込フォーム!$D$6</f>
        <v>0</v>
      </c>
      <c r="G102" s="228">
        <f>【お客さま入力用】申込フォーム!H111</f>
        <v>0</v>
      </c>
      <c r="H102" s="151" t="s">
        <v>1029</v>
      </c>
      <c r="I102" s="298">
        <f>【お客さま入力用】申込フォーム!O111</f>
        <v>0</v>
      </c>
      <c r="J102" s="228">
        <f>【お客さま入力用】申込フォーム!AO111</f>
        <v>0</v>
      </c>
      <c r="K102" s="151"/>
      <c r="L102" s="243"/>
      <c r="M102" s="243"/>
      <c r="N102" s="243"/>
      <c r="O102" s="243" t="s">
        <v>823</v>
      </c>
      <c r="P102" s="243" t="s">
        <v>1032</v>
      </c>
      <c r="Q102" s="243" t="s">
        <v>824</v>
      </c>
      <c r="R102" s="243"/>
      <c r="S102" s="243" t="s">
        <v>825</v>
      </c>
      <c r="T102" s="243" t="s">
        <v>825</v>
      </c>
      <c r="U102" s="243" t="s">
        <v>826</v>
      </c>
      <c r="V102" s="243" t="s">
        <v>827</v>
      </c>
      <c r="W102" s="151"/>
      <c r="X102" s="151" t="s">
        <v>1033</v>
      </c>
      <c r="Y102" s="151"/>
      <c r="Z102" s="151"/>
      <c r="AA102" s="151"/>
      <c r="AB102" s="151"/>
      <c r="AC102" s="151"/>
      <c r="AD102" s="151"/>
      <c r="AE102" s="151" t="s">
        <v>824</v>
      </c>
      <c r="AF102" s="228">
        <f>【お客さま入力用】申込フォーム!F111</f>
        <v>0</v>
      </c>
      <c r="AG102" s="228">
        <f>【お客さま入力用】申込フォーム!E111</f>
        <v>0</v>
      </c>
      <c r="AH102" s="151"/>
      <c r="AI102" s="151"/>
      <c r="AJ102" s="151"/>
      <c r="AK102" s="151"/>
      <c r="AL102" s="151"/>
      <c r="AM102" s="253">
        <f>【お客さま入力用】申込フォーム!J111</f>
        <v>0</v>
      </c>
      <c r="AN102" s="253">
        <f>【お客さま入力用】申込フォーム!K111</f>
        <v>0</v>
      </c>
      <c r="AO102" s="253">
        <f>【お客さま入力用】申込フォーム!L111</f>
        <v>0</v>
      </c>
      <c r="AP102" s="253">
        <f>【お客さま入力用】申込フォーム!AB111</f>
        <v>0</v>
      </c>
      <c r="AQ102" s="253">
        <f>【お客さま入力用】申込フォーム!AC111</f>
        <v>0</v>
      </c>
      <c r="AR102" s="253">
        <f>【お客さま入力用】申込フォーム!AD111</f>
        <v>0</v>
      </c>
      <c r="AS102" s="151"/>
      <c r="AT102" s="253">
        <f>【お客さま入力用】申込フォーム!C111</f>
        <v>0</v>
      </c>
      <c r="AU102" s="151" t="s">
        <v>828</v>
      </c>
      <c r="AV102" s="151" t="s">
        <v>1016</v>
      </c>
      <c r="AW102" s="151"/>
      <c r="AX102" s="151"/>
      <c r="AY102" s="151"/>
      <c r="AZ102" s="151"/>
      <c r="BA102" s="151"/>
      <c r="BB102" s="151"/>
      <c r="BC102" s="151"/>
      <c r="BD102" s="151"/>
      <c r="BE102" s="151"/>
      <c r="BF102" s="228">
        <f>【お客さま入力用】申込フォーム!X111</f>
        <v>0</v>
      </c>
      <c r="BG102" s="228">
        <f>【お客さま入力用】申込フォーム!W111</f>
        <v>0</v>
      </c>
      <c r="BH102" s="151"/>
      <c r="BI102" s="151"/>
      <c r="BJ102" s="253">
        <f>【お客さま入力用】申込フォーム!Y111</f>
        <v>0</v>
      </c>
      <c r="BK102" s="228">
        <f>【お客さま入力用】申込フォーム!AA111</f>
        <v>0</v>
      </c>
      <c r="BL102" s="228">
        <f>【お客さま入力用】申込フォーム!Z111</f>
        <v>0</v>
      </c>
      <c r="BM102" s="151"/>
      <c r="BN102" s="151"/>
      <c r="BO102" s="151"/>
      <c r="BP102" s="151"/>
      <c r="BQ102" s="151"/>
      <c r="BR102" s="151"/>
      <c r="BS102" s="151"/>
      <c r="BT102" s="151"/>
      <c r="BU102" s="151"/>
      <c r="BV102" s="151"/>
      <c r="BW102" s="151"/>
      <c r="BX102" s="151"/>
      <c r="BY102" s="151"/>
      <c r="BZ102" s="151"/>
      <c r="CA102" s="151"/>
      <c r="CB102" s="151"/>
      <c r="CC102" s="151"/>
      <c r="CD102" s="151"/>
      <c r="CE102" s="151"/>
      <c r="CF102" s="151"/>
      <c r="CG102" s="151"/>
      <c r="CH102" s="151"/>
      <c r="CI102" s="151"/>
      <c r="CJ102" s="151"/>
      <c r="CK102" s="151"/>
      <c r="CL102" s="151"/>
      <c r="CM102" s="151"/>
      <c r="CN102" s="151"/>
      <c r="CO102" s="151"/>
      <c r="CP102" s="151"/>
      <c r="CQ102" s="228" t="str">
        <f>IF(【お客さま入力用】申込フォーム!N111="","",VLOOKUP(【お客さま入力用】申込フォーム!N111,'業種コード表（高圧以上）'!$C$3:$D$72,2))</f>
        <v/>
      </c>
      <c r="CR102" s="247" t="s">
        <v>1228</v>
      </c>
      <c r="CS102" s="151"/>
      <c r="CT102" s="151"/>
      <c r="CU102" s="151"/>
      <c r="CV102" s="151"/>
      <c r="CW102" s="151"/>
      <c r="CX102" s="151"/>
      <c r="CY102" s="151"/>
      <c r="CZ102" s="151"/>
      <c r="DA102" s="151"/>
      <c r="DB102" s="151"/>
      <c r="DC102" s="151"/>
      <c r="DD102" s="151" t="s">
        <v>824</v>
      </c>
      <c r="DE102" s="151"/>
      <c r="DF102" s="151" t="s">
        <v>823</v>
      </c>
      <c r="DG102" s="151"/>
      <c r="DH102" s="151"/>
      <c r="DI102" s="151"/>
      <c r="DJ102" s="151"/>
      <c r="DK102" s="151"/>
      <c r="DL102" s="151"/>
      <c r="DM102" s="151"/>
      <c r="DN102" s="151"/>
      <c r="DO102" s="151"/>
      <c r="DP102" s="151"/>
      <c r="DQ102" s="253">
        <f>【お客さま入力用】申込フォーム!G111</f>
        <v>0</v>
      </c>
      <c r="DR102" s="151"/>
      <c r="DS102" s="228">
        <f>【お客さま入力用】申込フォーム!H111</f>
        <v>0</v>
      </c>
      <c r="DT102" s="151"/>
      <c r="DU102" s="151"/>
      <c r="DV102" s="151"/>
      <c r="DW102" s="151"/>
      <c r="DX102" s="151" t="s">
        <v>823</v>
      </c>
      <c r="DY102" s="151" t="s">
        <v>823</v>
      </c>
      <c r="DZ102" s="151"/>
      <c r="EA102" s="151"/>
      <c r="EB102" s="151"/>
      <c r="EC102" s="151" t="s">
        <v>1016</v>
      </c>
      <c r="ED102" s="151"/>
      <c r="EE102" s="228" t="str">
        <f t="shared" si="9"/>
        <v>ZH</v>
      </c>
      <c r="EF102" s="151" t="s">
        <v>1017</v>
      </c>
      <c r="EG102" s="151"/>
      <c r="EH102" s="248" t="str">
        <f t="shared" si="10"/>
        <v/>
      </c>
      <c r="EI102" s="228">
        <f>【お客さま入力用】申込フォーム!P111</f>
        <v>0</v>
      </c>
      <c r="EJ102" s="151"/>
      <c r="EK102" s="151"/>
      <c r="EL102" s="151"/>
      <c r="EM102" s="151"/>
      <c r="EN102" s="151"/>
      <c r="EO102" s="151"/>
      <c r="EP102" s="151"/>
      <c r="EQ102" s="228">
        <f>IF(【お客さま入力用】申込フォーム!AE111="口座振替","口振",【お客さま入力用】申込フォーム!AE111)</f>
        <v>0</v>
      </c>
      <c r="ER102" s="228" t="str">
        <f>IF($EQ102&lt;&gt;"口振","",【お客さま入力用】申込フォーム!AF111)</f>
        <v/>
      </c>
      <c r="ES102" s="228" t="str">
        <f>IF($EQ102&lt;&gt;"口振","",【お客さま入力用】申込フォーム!AG111)</f>
        <v/>
      </c>
      <c r="ET102" s="228" t="str">
        <f>IF($EQ102&lt;&gt;"口振","",【お客さま入力用】申込フォーム!AH111)</f>
        <v/>
      </c>
      <c r="EU102" s="228" t="str">
        <f>IF($EQ102&lt;&gt;"口振","",【お客さま入力用】申込フォーム!AI111)</f>
        <v/>
      </c>
      <c r="EV102" s="151"/>
      <c r="EW102" s="151"/>
      <c r="EX102" s="249"/>
      <c r="EY102" s="151"/>
      <c r="EZ102" s="151"/>
      <c r="FA102" s="151" t="s">
        <v>821</v>
      </c>
      <c r="FB102" s="151"/>
      <c r="FC102" s="151"/>
      <c r="FD102" s="228" t="str">
        <f t="shared" si="11"/>
        <v/>
      </c>
      <c r="FE102" s="228" t="str">
        <f t="shared" si="12"/>
        <v/>
      </c>
      <c r="FF102" s="228" t="str">
        <f t="shared" si="15"/>
        <v/>
      </c>
      <c r="FG102" s="228" t="str">
        <f t="shared" si="8"/>
        <v/>
      </c>
      <c r="FH102" s="243" t="s">
        <v>1228</v>
      </c>
      <c r="FI102" s="250" t="s">
        <v>1228</v>
      </c>
      <c r="FJ102" s="250" t="s">
        <v>1228</v>
      </c>
      <c r="FK102" s="250" t="s">
        <v>1228</v>
      </c>
      <c r="FL102" s="250" t="s">
        <v>1228</v>
      </c>
      <c r="FM102" s="250" t="s">
        <v>1228</v>
      </c>
      <c r="FN102" s="250" t="s">
        <v>1228</v>
      </c>
      <c r="FO102" s="251">
        <f t="shared" si="13"/>
        <v>0</v>
      </c>
      <c r="FP102" s="250" t="s">
        <v>1228</v>
      </c>
      <c r="FQ102" s="228"/>
      <c r="FR102" s="34"/>
    </row>
    <row r="103" spans="1:174">
      <c r="A103" s="243" t="s">
        <v>1123</v>
      </c>
      <c r="B103" s="243"/>
      <c r="C103" s="243"/>
      <c r="D103" s="244"/>
      <c r="E103" s="245">
        <f t="shared" si="14"/>
        <v>0</v>
      </c>
      <c r="F103" s="246">
        <f>【お客さま入力用】申込フォーム!$D$6</f>
        <v>0</v>
      </c>
      <c r="G103" s="228">
        <f>【お客さま入力用】申込フォーム!H112</f>
        <v>0</v>
      </c>
      <c r="H103" s="151" t="s">
        <v>1029</v>
      </c>
      <c r="I103" s="298">
        <f>【お客さま入力用】申込フォーム!O112</f>
        <v>0</v>
      </c>
      <c r="J103" s="228">
        <f>【お客さま入力用】申込フォーム!AO112</f>
        <v>0</v>
      </c>
      <c r="K103" s="151"/>
      <c r="L103" s="243"/>
      <c r="M103" s="243"/>
      <c r="N103" s="243"/>
      <c r="O103" s="243" t="s">
        <v>823</v>
      </c>
      <c r="P103" s="243" t="s">
        <v>1032</v>
      </c>
      <c r="Q103" s="243" t="s">
        <v>824</v>
      </c>
      <c r="R103" s="243"/>
      <c r="S103" s="243" t="s">
        <v>825</v>
      </c>
      <c r="T103" s="243" t="s">
        <v>825</v>
      </c>
      <c r="U103" s="243" t="s">
        <v>826</v>
      </c>
      <c r="V103" s="243" t="s">
        <v>827</v>
      </c>
      <c r="W103" s="151"/>
      <c r="X103" s="151" t="s">
        <v>1033</v>
      </c>
      <c r="Y103" s="151"/>
      <c r="Z103" s="151"/>
      <c r="AA103" s="151"/>
      <c r="AB103" s="151"/>
      <c r="AC103" s="151"/>
      <c r="AD103" s="151"/>
      <c r="AE103" s="151" t="s">
        <v>824</v>
      </c>
      <c r="AF103" s="228">
        <f>【お客さま入力用】申込フォーム!F112</f>
        <v>0</v>
      </c>
      <c r="AG103" s="228">
        <f>【お客さま入力用】申込フォーム!E112</f>
        <v>0</v>
      </c>
      <c r="AH103" s="151"/>
      <c r="AI103" s="151"/>
      <c r="AJ103" s="151"/>
      <c r="AK103" s="151"/>
      <c r="AL103" s="151"/>
      <c r="AM103" s="253">
        <f>【お客さま入力用】申込フォーム!J112</f>
        <v>0</v>
      </c>
      <c r="AN103" s="253">
        <f>【お客さま入力用】申込フォーム!K112</f>
        <v>0</v>
      </c>
      <c r="AO103" s="253">
        <f>【お客さま入力用】申込フォーム!L112</f>
        <v>0</v>
      </c>
      <c r="AP103" s="253">
        <f>【お客さま入力用】申込フォーム!AB112</f>
        <v>0</v>
      </c>
      <c r="AQ103" s="253">
        <f>【お客さま入力用】申込フォーム!AC112</f>
        <v>0</v>
      </c>
      <c r="AR103" s="253">
        <f>【お客さま入力用】申込フォーム!AD112</f>
        <v>0</v>
      </c>
      <c r="AS103" s="151"/>
      <c r="AT103" s="253">
        <f>【お客さま入力用】申込フォーム!C112</f>
        <v>0</v>
      </c>
      <c r="AU103" s="151" t="s">
        <v>828</v>
      </c>
      <c r="AV103" s="151" t="s">
        <v>1016</v>
      </c>
      <c r="AW103" s="151"/>
      <c r="AX103" s="151"/>
      <c r="AY103" s="151"/>
      <c r="AZ103" s="151"/>
      <c r="BA103" s="151"/>
      <c r="BB103" s="151"/>
      <c r="BC103" s="151"/>
      <c r="BD103" s="151"/>
      <c r="BE103" s="151"/>
      <c r="BF103" s="228">
        <f>【お客さま入力用】申込フォーム!X112</f>
        <v>0</v>
      </c>
      <c r="BG103" s="228">
        <f>【お客さま入力用】申込フォーム!W112</f>
        <v>0</v>
      </c>
      <c r="BH103" s="151"/>
      <c r="BI103" s="151"/>
      <c r="BJ103" s="253">
        <f>【お客さま入力用】申込フォーム!Y112</f>
        <v>0</v>
      </c>
      <c r="BK103" s="228">
        <f>【お客さま入力用】申込フォーム!AA112</f>
        <v>0</v>
      </c>
      <c r="BL103" s="228">
        <f>【お客さま入力用】申込フォーム!Z112</f>
        <v>0</v>
      </c>
      <c r="BM103" s="151"/>
      <c r="BN103" s="151"/>
      <c r="BO103" s="151"/>
      <c r="BP103" s="151"/>
      <c r="BQ103" s="151"/>
      <c r="BR103" s="151"/>
      <c r="BS103" s="151"/>
      <c r="BT103" s="151"/>
      <c r="BU103" s="151"/>
      <c r="BV103" s="151"/>
      <c r="BW103" s="151"/>
      <c r="BX103" s="151"/>
      <c r="BY103" s="151"/>
      <c r="BZ103" s="151"/>
      <c r="CA103" s="151"/>
      <c r="CB103" s="151"/>
      <c r="CC103" s="151"/>
      <c r="CD103" s="151"/>
      <c r="CE103" s="151"/>
      <c r="CF103" s="151"/>
      <c r="CG103" s="151"/>
      <c r="CH103" s="151"/>
      <c r="CI103" s="151"/>
      <c r="CJ103" s="151"/>
      <c r="CK103" s="151"/>
      <c r="CL103" s="151"/>
      <c r="CM103" s="151"/>
      <c r="CN103" s="151"/>
      <c r="CO103" s="151"/>
      <c r="CP103" s="151"/>
      <c r="CQ103" s="228" t="str">
        <f>IF(【お客さま入力用】申込フォーム!N112="","",VLOOKUP(【お客さま入力用】申込フォーム!N112,'業種コード表（高圧以上）'!$C$3:$D$72,2))</f>
        <v/>
      </c>
      <c r="CR103" s="247" t="s">
        <v>1228</v>
      </c>
      <c r="CS103" s="151"/>
      <c r="CT103" s="151"/>
      <c r="CU103" s="151"/>
      <c r="CV103" s="151"/>
      <c r="CW103" s="151"/>
      <c r="CX103" s="151"/>
      <c r="CY103" s="151"/>
      <c r="CZ103" s="151"/>
      <c r="DA103" s="151"/>
      <c r="DB103" s="151"/>
      <c r="DC103" s="151"/>
      <c r="DD103" s="151" t="s">
        <v>824</v>
      </c>
      <c r="DE103" s="151"/>
      <c r="DF103" s="151" t="s">
        <v>823</v>
      </c>
      <c r="DG103" s="151"/>
      <c r="DH103" s="151"/>
      <c r="DI103" s="151"/>
      <c r="DJ103" s="151"/>
      <c r="DK103" s="151"/>
      <c r="DL103" s="151"/>
      <c r="DM103" s="151"/>
      <c r="DN103" s="151"/>
      <c r="DO103" s="151"/>
      <c r="DP103" s="151"/>
      <c r="DQ103" s="253">
        <f>【お客さま入力用】申込フォーム!G112</f>
        <v>0</v>
      </c>
      <c r="DR103" s="151"/>
      <c r="DS103" s="228">
        <f>【お客さま入力用】申込フォーム!H112</f>
        <v>0</v>
      </c>
      <c r="DT103" s="151"/>
      <c r="DU103" s="151"/>
      <c r="DV103" s="151"/>
      <c r="DW103" s="151"/>
      <c r="DX103" s="151" t="s">
        <v>823</v>
      </c>
      <c r="DY103" s="151" t="s">
        <v>823</v>
      </c>
      <c r="DZ103" s="151"/>
      <c r="EA103" s="151"/>
      <c r="EB103" s="151"/>
      <c r="EC103" s="151" t="s">
        <v>1016</v>
      </c>
      <c r="ED103" s="151"/>
      <c r="EE103" s="228" t="str">
        <f t="shared" si="9"/>
        <v>ZH</v>
      </c>
      <c r="EF103" s="151" t="s">
        <v>1017</v>
      </c>
      <c r="EG103" s="151"/>
      <c r="EH103" s="248" t="str">
        <f t="shared" si="10"/>
        <v/>
      </c>
      <c r="EI103" s="228">
        <f>【お客さま入力用】申込フォーム!P112</f>
        <v>0</v>
      </c>
      <c r="EJ103" s="151"/>
      <c r="EK103" s="151"/>
      <c r="EL103" s="151"/>
      <c r="EM103" s="151"/>
      <c r="EN103" s="151"/>
      <c r="EO103" s="151"/>
      <c r="EP103" s="151"/>
      <c r="EQ103" s="228">
        <f>IF(【お客さま入力用】申込フォーム!AE112="口座振替","口振",【お客さま入力用】申込フォーム!AE112)</f>
        <v>0</v>
      </c>
      <c r="ER103" s="228" t="str">
        <f>IF($EQ103&lt;&gt;"口振","",【お客さま入力用】申込フォーム!AF112)</f>
        <v/>
      </c>
      <c r="ES103" s="228" t="str">
        <f>IF($EQ103&lt;&gt;"口振","",【お客さま入力用】申込フォーム!AG112)</f>
        <v/>
      </c>
      <c r="ET103" s="228" t="str">
        <f>IF($EQ103&lt;&gt;"口振","",【お客さま入力用】申込フォーム!AH112)</f>
        <v/>
      </c>
      <c r="EU103" s="228" t="str">
        <f>IF($EQ103&lt;&gt;"口振","",【お客さま入力用】申込フォーム!AI112)</f>
        <v/>
      </c>
      <c r="EV103" s="151"/>
      <c r="EW103" s="151"/>
      <c r="EX103" s="249"/>
      <c r="EY103" s="151"/>
      <c r="EZ103" s="151"/>
      <c r="FA103" s="151" t="s">
        <v>821</v>
      </c>
      <c r="FB103" s="151"/>
      <c r="FC103" s="151"/>
      <c r="FD103" s="228" t="str">
        <f t="shared" si="11"/>
        <v/>
      </c>
      <c r="FE103" s="228" t="str">
        <f t="shared" si="12"/>
        <v/>
      </c>
      <c r="FF103" s="228" t="str">
        <f t="shared" si="15"/>
        <v/>
      </c>
      <c r="FG103" s="228" t="str">
        <f t="shared" si="8"/>
        <v/>
      </c>
      <c r="FH103" s="243" t="s">
        <v>1228</v>
      </c>
      <c r="FI103" s="250" t="s">
        <v>1228</v>
      </c>
      <c r="FJ103" s="250" t="s">
        <v>1228</v>
      </c>
      <c r="FK103" s="250" t="s">
        <v>1228</v>
      </c>
      <c r="FL103" s="250" t="s">
        <v>1228</v>
      </c>
      <c r="FM103" s="250" t="s">
        <v>1228</v>
      </c>
      <c r="FN103" s="250" t="s">
        <v>1228</v>
      </c>
      <c r="FO103" s="251">
        <f t="shared" si="13"/>
        <v>0</v>
      </c>
      <c r="FP103" s="250" t="s">
        <v>1228</v>
      </c>
      <c r="FQ103" s="228"/>
      <c r="FR103" s="34"/>
    </row>
    <row r="104" spans="1:174">
      <c r="A104" s="243" t="s">
        <v>1124</v>
      </c>
      <c r="B104" s="243"/>
      <c r="C104" s="243"/>
      <c r="D104" s="244"/>
      <c r="E104" s="245">
        <f t="shared" si="14"/>
        <v>0</v>
      </c>
      <c r="F104" s="246">
        <f>【お客さま入力用】申込フォーム!$D$6</f>
        <v>0</v>
      </c>
      <c r="G104" s="228">
        <f>【お客さま入力用】申込フォーム!H113</f>
        <v>0</v>
      </c>
      <c r="H104" s="151" t="s">
        <v>1029</v>
      </c>
      <c r="I104" s="298">
        <f>【お客さま入力用】申込フォーム!O113</f>
        <v>0</v>
      </c>
      <c r="J104" s="228">
        <f>【お客さま入力用】申込フォーム!AO113</f>
        <v>0</v>
      </c>
      <c r="K104" s="151"/>
      <c r="L104" s="243"/>
      <c r="M104" s="243"/>
      <c r="N104" s="243"/>
      <c r="O104" s="243" t="s">
        <v>823</v>
      </c>
      <c r="P104" s="243" t="s">
        <v>1032</v>
      </c>
      <c r="Q104" s="243" t="s">
        <v>824</v>
      </c>
      <c r="R104" s="243"/>
      <c r="S104" s="243" t="s">
        <v>825</v>
      </c>
      <c r="T104" s="243" t="s">
        <v>825</v>
      </c>
      <c r="U104" s="243" t="s">
        <v>826</v>
      </c>
      <c r="V104" s="243" t="s">
        <v>827</v>
      </c>
      <c r="W104" s="151"/>
      <c r="X104" s="151" t="s">
        <v>1033</v>
      </c>
      <c r="Y104" s="151"/>
      <c r="Z104" s="151"/>
      <c r="AA104" s="151"/>
      <c r="AB104" s="151"/>
      <c r="AC104" s="151"/>
      <c r="AD104" s="151"/>
      <c r="AE104" s="151" t="s">
        <v>824</v>
      </c>
      <c r="AF104" s="228">
        <f>【お客さま入力用】申込フォーム!F113</f>
        <v>0</v>
      </c>
      <c r="AG104" s="228">
        <f>【お客さま入力用】申込フォーム!E113</f>
        <v>0</v>
      </c>
      <c r="AH104" s="151"/>
      <c r="AI104" s="151"/>
      <c r="AJ104" s="151"/>
      <c r="AK104" s="151"/>
      <c r="AL104" s="151"/>
      <c r="AM104" s="253">
        <f>【お客さま入力用】申込フォーム!J113</f>
        <v>0</v>
      </c>
      <c r="AN104" s="253">
        <f>【お客さま入力用】申込フォーム!K113</f>
        <v>0</v>
      </c>
      <c r="AO104" s="253">
        <f>【お客さま入力用】申込フォーム!L113</f>
        <v>0</v>
      </c>
      <c r="AP104" s="253">
        <f>【お客さま入力用】申込フォーム!AB113</f>
        <v>0</v>
      </c>
      <c r="AQ104" s="253">
        <f>【お客さま入力用】申込フォーム!AC113</f>
        <v>0</v>
      </c>
      <c r="AR104" s="253">
        <f>【お客さま入力用】申込フォーム!AD113</f>
        <v>0</v>
      </c>
      <c r="AS104" s="151"/>
      <c r="AT104" s="253">
        <f>【お客さま入力用】申込フォーム!C113</f>
        <v>0</v>
      </c>
      <c r="AU104" s="151" t="s">
        <v>828</v>
      </c>
      <c r="AV104" s="151" t="s">
        <v>1016</v>
      </c>
      <c r="AW104" s="151"/>
      <c r="AX104" s="151"/>
      <c r="AY104" s="151"/>
      <c r="AZ104" s="151"/>
      <c r="BA104" s="151"/>
      <c r="BB104" s="151"/>
      <c r="BC104" s="151"/>
      <c r="BD104" s="151"/>
      <c r="BE104" s="151"/>
      <c r="BF104" s="228">
        <f>【お客さま入力用】申込フォーム!X113</f>
        <v>0</v>
      </c>
      <c r="BG104" s="228">
        <f>【お客さま入力用】申込フォーム!W113</f>
        <v>0</v>
      </c>
      <c r="BH104" s="151"/>
      <c r="BI104" s="151"/>
      <c r="BJ104" s="253">
        <f>【お客さま入力用】申込フォーム!Y113</f>
        <v>0</v>
      </c>
      <c r="BK104" s="228">
        <f>【お客さま入力用】申込フォーム!AA113</f>
        <v>0</v>
      </c>
      <c r="BL104" s="228">
        <f>【お客さま入力用】申込フォーム!Z113</f>
        <v>0</v>
      </c>
      <c r="BM104" s="151"/>
      <c r="BN104" s="151"/>
      <c r="BO104" s="151"/>
      <c r="BP104" s="151"/>
      <c r="BQ104" s="151"/>
      <c r="BR104" s="151"/>
      <c r="BS104" s="151"/>
      <c r="BT104" s="151"/>
      <c r="BU104" s="151"/>
      <c r="BV104" s="151"/>
      <c r="BW104" s="151"/>
      <c r="BX104" s="151"/>
      <c r="BY104" s="151"/>
      <c r="BZ104" s="151"/>
      <c r="CA104" s="151"/>
      <c r="CB104" s="151"/>
      <c r="CC104" s="151"/>
      <c r="CD104" s="151"/>
      <c r="CE104" s="151"/>
      <c r="CF104" s="151"/>
      <c r="CG104" s="151"/>
      <c r="CH104" s="151"/>
      <c r="CI104" s="151"/>
      <c r="CJ104" s="151"/>
      <c r="CK104" s="151"/>
      <c r="CL104" s="151"/>
      <c r="CM104" s="151"/>
      <c r="CN104" s="151"/>
      <c r="CO104" s="151"/>
      <c r="CP104" s="151"/>
      <c r="CQ104" s="228" t="str">
        <f>IF(【お客さま入力用】申込フォーム!N113="","",VLOOKUP(【お客さま入力用】申込フォーム!N113,'業種コード表（高圧以上）'!$C$3:$D$72,2))</f>
        <v/>
      </c>
      <c r="CR104" s="247" t="s">
        <v>1228</v>
      </c>
      <c r="CS104" s="151"/>
      <c r="CT104" s="151"/>
      <c r="CU104" s="151"/>
      <c r="CV104" s="151"/>
      <c r="CW104" s="151"/>
      <c r="CX104" s="151"/>
      <c r="CY104" s="151"/>
      <c r="CZ104" s="151"/>
      <c r="DA104" s="151"/>
      <c r="DB104" s="151"/>
      <c r="DC104" s="151"/>
      <c r="DD104" s="151" t="s">
        <v>824</v>
      </c>
      <c r="DE104" s="151"/>
      <c r="DF104" s="151" t="s">
        <v>823</v>
      </c>
      <c r="DG104" s="151"/>
      <c r="DH104" s="151"/>
      <c r="DI104" s="151"/>
      <c r="DJ104" s="151"/>
      <c r="DK104" s="151"/>
      <c r="DL104" s="151"/>
      <c r="DM104" s="151"/>
      <c r="DN104" s="151"/>
      <c r="DO104" s="151"/>
      <c r="DP104" s="151"/>
      <c r="DQ104" s="253">
        <f>【お客さま入力用】申込フォーム!G113</f>
        <v>0</v>
      </c>
      <c r="DR104" s="151"/>
      <c r="DS104" s="228">
        <f>【お客さま入力用】申込フォーム!H113</f>
        <v>0</v>
      </c>
      <c r="DT104" s="151"/>
      <c r="DU104" s="151"/>
      <c r="DV104" s="151"/>
      <c r="DW104" s="151"/>
      <c r="DX104" s="151" t="s">
        <v>823</v>
      </c>
      <c r="DY104" s="151" t="s">
        <v>823</v>
      </c>
      <c r="DZ104" s="151"/>
      <c r="EA104" s="151"/>
      <c r="EB104" s="151"/>
      <c r="EC104" s="151" t="s">
        <v>1016</v>
      </c>
      <c r="ED104" s="151"/>
      <c r="EE104" s="228" t="str">
        <f t="shared" si="9"/>
        <v>ZH</v>
      </c>
      <c r="EF104" s="151" t="s">
        <v>1017</v>
      </c>
      <c r="EG104" s="151"/>
      <c r="EH104" s="248" t="str">
        <f t="shared" si="10"/>
        <v/>
      </c>
      <c r="EI104" s="228">
        <f>【お客さま入力用】申込フォーム!P113</f>
        <v>0</v>
      </c>
      <c r="EJ104" s="151"/>
      <c r="EK104" s="151"/>
      <c r="EL104" s="151"/>
      <c r="EM104" s="151"/>
      <c r="EN104" s="151"/>
      <c r="EO104" s="151"/>
      <c r="EP104" s="151"/>
      <c r="EQ104" s="228">
        <f>IF(【お客さま入力用】申込フォーム!AE113="口座振替","口振",【お客さま入力用】申込フォーム!AE113)</f>
        <v>0</v>
      </c>
      <c r="ER104" s="228" t="str">
        <f>IF($EQ104&lt;&gt;"口振","",【お客さま入力用】申込フォーム!AF113)</f>
        <v/>
      </c>
      <c r="ES104" s="228" t="str">
        <f>IF($EQ104&lt;&gt;"口振","",【お客さま入力用】申込フォーム!AG113)</f>
        <v/>
      </c>
      <c r="ET104" s="228" t="str">
        <f>IF($EQ104&lt;&gt;"口振","",【お客さま入力用】申込フォーム!AH113)</f>
        <v/>
      </c>
      <c r="EU104" s="228" t="str">
        <f>IF($EQ104&lt;&gt;"口振","",【お客さま入力用】申込フォーム!AI113)</f>
        <v/>
      </c>
      <c r="EV104" s="151"/>
      <c r="EW104" s="151"/>
      <c r="EX104" s="249"/>
      <c r="EY104" s="151"/>
      <c r="EZ104" s="151"/>
      <c r="FA104" s="151" t="s">
        <v>821</v>
      </c>
      <c r="FB104" s="151"/>
      <c r="FC104" s="151"/>
      <c r="FD104" s="228" t="str">
        <f t="shared" si="11"/>
        <v/>
      </c>
      <c r="FE104" s="228" t="str">
        <f t="shared" si="12"/>
        <v/>
      </c>
      <c r="FF104" s="228" t="str">
        <f t="shared" si="15"/>
        <v/>
      </c>
      <c r="FG104" s="228" t="str">
        <f t="shared" si="8"/>
        <v/>
      </c>
      <c r="FH104" s="243" t="s">
        <v>1228</v>
      </c>
      <c r="FI104" s="250" t="s">
        <v>1228</v>
      </c>
      <c r="FJ104" s="250" t="s">
        <v>1228</v>
      </c>
      <c r="FK104" s="250" t="s">
        <v>1228</v>
      </c>
      <c r="FL104" s="250" t="s">
        <v>1228</v>
      </c>
      <c r="FM104" s="250" t="s">
        <v>1228</v>
      </c>
      <c r="FN104" s="250" t="s">
        <v>1228</v>
      </c>
      <c r="FO104" s="251">
        <f t="shared" si="13"/>
        <v>0</v>
      </c>
      <c r="FP104" s="250" t="s">
        <v>1228</v>
      </c>
      <c r="FQ104" s="228"/>
      <c r="FR104" s="34"/>
    </row>
    <row r="105" spans="1:174">
      <c r="A105" s="243" t="s">
        <v>1125</v>
      </c>
      <c r="B105" s="243"/>
      <c r="C105" s="243"/>
      <c r="D105" s="244"/>
      <c r="E105" s="245">
        <f t="shared" si="14"/>
        <v>0</v>
      </c>
      <c r="F105" s="246">
        <f>【お客さま入力用】申込フォーム!$D$6</f>
        <v>0</v>
      </c>
      <c r="G105" s="228">
        <f>【お客さま入力用】申込フォーム!H114</f>
        <v>0</v>
      </c>
      <c r="H105" s="151" t="s">
        <v>1029</v>
      </c>
      <c r="I105" s="298">
        <f>【お客さま入力用】申込フォーム!O114</f>
        <v>0</v>
      </c>
      <c r="J105" s="228">
        <f>【お客さま入力用】申込フォーム!AO114</f>
        <v>0</v>
      </c>
      <c r="K105" s="151"/>
      <c r="L105" s="243"/>
      <c r="M105" s="243"/>
      <c r="N105" s="243"/>
      <c r="O105" s="243" t="s">
        <v>823</v>
      </c>
      <c r="P105" s="243" t="s">
        <v>1032</v>
      </c>
      <c r="Q105" s="243" t="s">
        <v>824</v>
      </c>
      <c r="R105" s="243"/>
      <c r="S105" s="243" t="s">
        <v>825</v>
      </c>
      <c r="T105" s="243" t="s">
        <v>825</v>
      </c>
      <c r="U105" s="243" t="s">
        <v>826</v>
      </c>
      <c r="V105" s="243" t="s">
        <v>827</v>
      </c>
      <c r="W105" s="151"/>
      <c r="X105" s="151" t="s">
        <v>1033</v>
      </c>
      <c r="Y105" s="151"/>
      <c r="Z105" s="151"/>
      <c r="AA105" s="151"/>
      <c r="AB105" s="151"/>
      <c r="AC105" s="151"/>
      <c r="AD105" s="151"/>
      <c r="AE105" s="151" t="s">
        <v>824</v>
      </c>
      <c r="AF105" s="228">
        <f>【お客さま入力用】申込フォーム!F114</f>
        <v>0</v>
      </c>
      <c r="AG105" s="228">
        <f>【お客さま入力用】申込フォーム!E114</f>
        <v>0</v>
      </c>
      <c r="AH105" s="151"/>
      <c r="AI105" s="151"/>
      <c r="AJ105" s="151"/>
      <c r="AK105" s="151"/>
      <c r="AL105" s="151"/>
      <c r="AM105" s="253">
        <f>【お客さま入力用】申込フォーム!J114</f>
        <v>0</v>
      </c>
      <c r="AN105" s="253">
        <f>【お客さま入力用】申込フォーム!K114</f>
        <v>0</v>
      </c>
      <c r="AO105" s="253">
        <f>【お客さま入力用】申込フォーム!L114</f>
        <v>0</v>
      </c>
      <c r="AP105" s="253">
        <f>【お客さま入力用】申込フォーム!AB114</f>
        <v>0</v>
      </c>
      <c r="AQ105" s="253">
        <f>【お客さま入力用】申込フォーム!AC114</f>
        <v>0</v>
      </c>
      <c r="AR105" s="253">
        <f>【お客さま入力用】申込フォーム!AD114</f>
        <v>0</v>
      </c>
      <c r="AS105" s="151"/>
      <c r="AT105" s="253">
        <f>【お客さま入力用】申込フォーム!C114</f>
        <v>0</v>
      </c>
      <c r="AU105" s="151" t="s">
        <v>828</v>
      </c>
      <c r="AV105" s="151" t="s">
        <v>1016</v>
      </c>
      <c r="AW105" s="151"/>
      <c r="AX105" s="151"/>
      <c r="AY105" s="151"/>
      <c r="AZ105" s="151"/>
      <c r="BA105" s="151"/>
      <c r="BB105" s="151"/>
      <c r="BC105" s="151"/>
      <c r="BD105" s="151"/>
      <c r="BE105" s="151"/>
      <c r="BF105" s="228">
        <f>【お客さま入力用】申込フォーム!X114</f>
        <v>0</v>
      </c>
      <c r="BG105" s="228">
        <f>【お客さま入力用】申込フォーム!W114</f>
        <v>0</v>
      </c>
      <c r="BH105" s="151"/>
      <c r="BI105" s="151"/>
      <c r="BJ105" s="253">
        <f>【お客さま入力用】申込フォーム!Y114</f>
        <v>0</v>
      </c>
      <c r="BK105" s="228">
        <f>【お客さま入力用】申込フォーム!AA114</f>
        <v>0</v>
      </c>
      <c r="BL105" s="228">
        <f>【お客さま入力用】申込フォーム!Z114</f>
        <v>0</v>
      </c>
      <c r="BM105" s="151"/>
      <c r="BN105" s="151"/>
      <c r="BO105" s="151"/>
      <c r="BP105" s="151"/>
      <c r="BQ105" s="151"/>
      <c r="BR105" s="151"/>
      <c r="BS105" s="151"/>
      <c r="BT105" s="151"/>
      <c r="BU105" s="151"/>
      <c r="BV105" s="151"/>
      <c r="BW105" s="151"/>
      <c r="BX105" s="151"/>
      <c r="BY105" s="151"/>
      <c r="BZ105" s="151"/>
      <c r="CA105" s="151"/>
      <c r="CB105" s="151"/>
      <c r="CC105" s="151"/>
      <c r="CD105" s="151"/>
      <c r="CE105" s="151"/>
      <c r="CF105" s="151"/>
      <c r="CG105" s="151"/>
      <c r="CH105" s="151"/>
      <c r="CI105" s="151"/>
      <c r="CJ105" s="151"/>
      <c r="CK105" s="151"/>
      <c r="CL105" s="151"/>
      <c r="CM105" s="151"/>
      <c r="CN105" s="151"/>
      <c r="CO105" s="151"/>
      <c r="CP105" s="151"/>
      <c r="CQ105" s="228" t="str">
        <f>IF(【お客さま入力用】申込フォーム!N114="","",VLOOKUP(【お客さま入力用】申込フォーム!N114,'業種コード表（高圧以上）'!$C$3:$D$72,2))</f>
        <v/>
      </c>
      <c r="CR105" s="247" t="s">
        <v>1228</v>
      </c>
      <c r="CS105" s="151"/>
      <c r="CT105" s="151"/>
      <c r="CU105" s="151"/>
      <c r="CV105" s="151"/>
      <c r="CW105" s="151"/>
      <c r="CX105" s="151"/>
      <c r="CY105" s="151"/>
      <c r="CZ105" s="151"/>
      <c r="DA105" s="151"/>
      <c r="DB105" s="151"/>
      <c r="DC105" s="151"/>
      <c r="DD105" s="151" t="s">
        <v>824</v>
      </c>
      <c r="DE105" s="151"/>
      <c r="DF105" s="151" t="s">
        <v>823</v>
      </c>
      <c r="DG105" s="151"/>
      <c r="DH105" s="151"/>
      <c r="DI105" s="151"/>
      <c r="DJ105" s="151"/>
      <c r="DK105" s="151"/>
      <c r="DL105" s="151"/>
      <c r="DM105" s="151"/>
      <c r="DN105" s="151"/>
      <c r="DO105" s="151"/>
      <c r="DP105" s="151"/>
      <c r="DQ105" s="253">
        <f>【お客さま入力用】申込フォーム!G114</f>
        <v>0</v>
      </c>
      <c r="DR105" s="151"/>
      <c r="DS105" s="228">
        <f>【お客さま入力用】申込フォーム!H114</f>
        <v>0</v>
      </c>
      <c r="DT105" s="151"/>
      <c r="DU105" s="151"/>
      <c r="DV105" s="151"/>
      <c r="DW105" s="151"/>
      <c r="DX105" s="151" t="s">
        <v>823</v>
      </c>
      <c r="DY105" s="151" t="s">
        <v>823</v>
      </c>
      <c r="DZ105" s="151"/>
      <c r="EA105" s="151"/>
      <c r="EB105" s="151"/>
      <c r="EC105" s="151" t="s">
        <v>1016</v>
      </c>
      <c r="ED105" s="151"/>
      <c r="EE105" s="228" t="str">
        <f t="shared" si="9"/>
        <v>ZH</v>
      </c>
      <c r="EF105" s="151" t="s">
        <v>1017</v>
      </c>
      <c r="EG105" s="151"/>
      <c r="EH105" s="248" t="str">
        <f t="shared" si="10"/>
        <v/>
      </c>
      <c r="EI105" s="228">
        <f>【お客さま入力用】申込フォーム!P114</f>
        <v>0</v>
      </c>
      <c r="EJ105" s="151"/>
      <c r="EK105" s="151"/>
      <c r="EL105" s="151"/>
      <c r="EM105" s="151"/>
      <c r="EN105" s="151"/>
      <c r="EO105" s="151"/>
      <c r="EP105" s="151"/>
      <c r="EQ105" s="228">
        <f>IF(【お客さま入力用】申込フォーム!AE114="口座振替","口振",【お客さま入力用】申込フォーム!AE114)</f>
        <v>0</v>
      </c>
      <c r="ER105" s="228" t="str">
        <f>IF($EQ105&lt;&gt;"口振","",【お客さま入力用】申込フォーム!AF114)</f>
        <v/>
      </c>
      <c r="ES105" s="228" t="str">
        <f>IF($EQ105&lt;&gt;"口振","",【お客さま入力用】申込フォーム!AG114)</f>
        <v/>
      </c>
      <c r="ET105" s="228" t="str">
        <f>IF($EQ105&lt;&gt;"口振","",【お客さま入力用】申込フォーム!AH114)</f>
        <v/>
      </c>
      <c r="EU105" s="228" t="str">
        <f>IF($EQ105&lt;&gt;"口振","",【お客さま入力用】申込フォーム!AI114)</f>
        <v/>
      </c>
      <c r="EV105" s="151"/>
      <c r="EW105" s="151"/>
      <c r="EX105" s="249"/>
      <c r="EY105" s="151"/>
      <c r="EZ105" s="151"/>
      <c r="FA105" s="151" t="s">
        <v>821</v>
      </c>
      <c r="FB105" s="151"/>
      <c r="FC105" s="151"/>
      <c r="FD105" s="228" t="str">
        <f t="shared" si="11"/>
        <v/>
      </c>
      <c r="FE105" s="228" t="str">
        <f t="shared" si="12"/>
        <v/>
      </c>
      <c r="FF105" s="228" t="str">
        <f t="shared" si="15"/>
        <v/>
      </c>
      <c r="FG105" s="228" t="str">
        <f t="shared" si="8"/>
        <v/>
      </c>
      <c r="FH105" s="243" t="s">
        <v>1228</v>
      </c>
      <c r="FI105" s="250" t="s">
        <v>1228</v>
      </c>
      <c r="FJ105" s="250" t="s">
        <v>1228</v>
      </c>
      <c r="FK105" s="250" t="s">
        <v>1228</v>
      </c>
      <c r="FL105" s="250" t="s">
        <v>1228</v>
      </c>
      <c r="FM105" s="250" t="s">
        <v>1228</v>
      </c>
      <c r="FN105" s="250" t="s">
        <v>1228</v>
      </c>
      <c r="FO105" s="251">
        <f t="shared" si="13"/>
        <v>0</v>
      </c>
      <c r="FP105" s="250" t="s">
        <v>1228</v>
      </c>
      <c r="FQ105" s="228"/>
      <c r="FR105" s="34"/>
    </row>
    <row r="106" spans="1:174">
      <c r="A106" s="243" t="s">
        <v>1126</v>
      </c>
      <c r="B106" s="243"/>
      <c r="C106" s="243"/>
      <c r="D106" s="244"/>
      <c r="E106" s="245">
        <f t="shared" si="14"/>
        <v>0</v>
      </c>
      <c r="F106" s="246">
        <f>【お客さま入力用】申込フォーム!$D$6</f>
        <v>0</v>
      </c>
      <c r="G106" s="228">
        <f>【お客さま入力用】申込フォーム!H115</f>
        <v>0</v>
      </c>
      <c r="H106" s="151" t="s">
        <v>1029</v>
      </c>
      <c r="I106" s="298">
        <f>【お客さま入力用】申込フォーム!O115</f>
        <v>0</v>
      </c>
      <c r="J106" s="228">
        <f>【お客さま入力用】申込フォーム!AO115</f>
        <v>0</v>
      </c>
      <c r="K106" s="151"/>
      <c r="L106" s="243"/>
      <c r="M106" s="243"/>
      <c r="N106" s="243"/>
      <c r="O106" s="243" t="s">
        <v>823</v>
      </c>
      <c r="P106" s="243" t="s">
        <v>1032</v>
      </c>
      <c r="Q106" s="243" t="s">
        <v>824</v>
      </c>
      <c r="R106" s="243"/>
      <c r="S106" s="243" t="s">
        <v>825</v>
      </c>
      <c r="T106" s="243" t="s">
        <v>825</v>
      </c>
      <c r="U106" s="243" t="s">
        <v>826</v>
      </c>
      <c r="V106" s="243" t="s">
        <v>827</v>
      </c>
      <c r="W106" s="151"/>
      <c r="X106" s="151" t="s">
        <v>1033</v>
      </c>
      <c r="Y106" s="151"/>
      <c r="Z106" s="151"/>
      <c r="AA106" s="151"/>
      <c r="AB106" s="151"/>
      <c r="AC106" s="151"/>
      <c r="AD106" s="151"/>
      <c r="AE106" s="151" t="s">
        <v>824</v>
      </c>
      <c r="AF106" s="228">
        <f>【お客さま入力用】申込フォーム!F115</f>
        <v>0</v>
      </c>
      <c r="AG106" s="228">
        <f>【お客さま入力用】申込フォーム!E115</f>
        <v>0</v>
      </c>
      <c r="AH106" s="151"/>
      <c r="AI106" s="151"/>
      <c r="AJ106" s="151"/>
      <c r="AK106" s="151"/>
      <c r="AL106" s="151"/>
      <c r="AM106" s="253">
        <f>【お客さま入力用】申込フォーム!J115</f>
        <v>0</v>
      </c>
      <c r="AN106" s="253">
        <f>【お客さま入力用】申込フォーム!K115</f>
        <v>0</v>
      </c>
      <c r="AO106" s="253">
        <f>【お客さま入力用】申込フォーム!L115</f>
        <v>0</v>
      </c>
      <c r="AP106" s="253">
        <f>【お客さま入力用】申込フォーム!AB115</f>
        <v>0</v>
      </c>
      <c r="AQ106" s="253">
        <f>【お客さま入力用】申込フォーム!AC115</f>
        <v>0</v>
      </c>
      <c r="AR106" s="253">
        <f>【お客さま入力用】申込フォーム!AD115</f>
        <v>0</v>
      </c>
      <c r="AS106" s="151"/>
      <c r="AT106" s="253">
        <f>【お客さま入力用】申込フォーム!C115</f>
        <v>0</v>
      </c>
      <c r="AU106" s="151" t="s">
        <v>828</v>
      </c>
      <c r="AV106" s="151" t="s">
        <v>1016</v>
      </c>
      <c r="AW106" s="151"/>
      <c r="AX106" s="151"/>
      <c r="AY106" s="151"/>
      <c r="AZ106" s="151"/>
      <c r="BA106" s="151"/>
      <c r="BB106" s="151"/>
      <c r="BC106" s="151"/>
      <c r="BD106" s="151"/>
      <c r="BE106" s="151"/>
      <c r="BF106" s="228">
        <f>【お客さま入力用】申込フォーム!X115</f>
        <v>0</v>
      </c>
      <c r="BG106" s="228">
        <f>【お客さま入力用】申込フォーム!W115</f>
        <v>0</v>
      </c>
      <c r="BH106" s="151"/>
      <c r="BI106" s="151"/>
      <c r="BJ106" s="253">
        <f>【お客さま入力用】申込フォーム!Y115</f>
        <v>0</v>
      </c>
      <c r="BK106" s="228">
        <f>【お客さま入力用】申込フォーム!AA115</f>
        <v>0</v>
      </c>
      <c r="BL106" s="228">
        <f>【お客さま入力用】申込フォーム!Z115</f>
        <v>0</v>
      </c>
      <c r="BM106" s="151"/>
      <c r="BN106" s="151"/>
      <c r="BO106" s="151"/>
      <c r="BP106" s="151"/>
      <c r="BQ106" s="151"/>
      <c r="BR106" s="151"/>
      <c r="BS106" s="151"/>
      <c r="BT106" s="151"/>
      <c r="BU106" s="151"/>
      <c r="BV106" s="151"/>
      <c r="BW106" s="151"/>
      <c r="BX106" s="151"/>
      <c r="BY106" s="151"/>
      <c r="BZ106" s="151"/>
      <c r="CA106" s="151"/>
      <c r="CB106" s="151"/>
      <c r="CC106" s="151"/>
      <c r="CD106" s="151"/>
      <c r="CE106" s="151"/>
      <c r="CF106" s="151"/>
      <c r="CG106" s="151"/>
      <c r="CH106" s="151"/>
      <c r="CI106" s="151"/>
      <c r="CJ106" s="151"/>
      <c r="CK106" s="151"/>
      <c r="CL106" s="151"/>
      <c r="CM106" s="151"/>
      <c r="CN106" s="151"/>
      <c r="CO106" s="151"/>
      <c r="CP106" s="151"/>
      <c r="CQ106" s="228" t="str">
        <f>IF(【お客さま入力用】申込フォーム!N115="","",VLOOKUP(【お客さま入力用】申込フォーム!N115,'業種コード表（高圧以上）'!$C$3:$D$72,2))</f>
        <v/>
      </c>
      <c r="CR106" s="247" t="s">
        <v>1228</v>
      </c>
      <c r="CS106" s="151"/>
      <c r="CT106" s="151"/>
      <c r="CU106" s="151"/>
      <c r="CV106" s="151"/>
      <c r="CW106" s="151"/>
      <c r="CX106" s="151"/>
      <c r="CY106" s="151"/>
      <c r="CZ106" s="151"/>
      <c r="DA106" s="151"/>
      <c r="DB106" s="151"/>
      <c r="DC106" s="151"/>
      <c r="DD106" s="151" t="s">
        <v>824</v>
      </c>
      <c r="DE106" s="151"/>
      <c r="DF106" s="151" t="s">
        <v>823</v>
      </c>
      <c r="DG106" s="151"/>
      <c r="DH106" s="151"/>
      <c r="DI106" s="151"/>
      <c r="DJ106" s="151"/>
      <c r="DK106" s="151"/>
      <c r="DL106" s="151"/>
      <c r="DM106" s="151"/>
      <c r="DN106" s="151"/>
      <c r="DO106" s="151"/>
      <c r="DP106" s="151"/>
      <c r="DQ106" s="253">
        <f>【お客さま入力用】申込フォーム!G115</f>
        <v>0</v>
      </c>
      <c r="DR106" s="151"/>
      <c r="DS106" s="228">
        <f>【お客さま入力用】申込フォーム!H115</f>
        <v>0</v>
      </c>
      <c r="DT106" s="151"/>
      <c r="DU106" s="151"/>
      <c r="DV106" s="151"/>
      <c r="DW106" s="151"/>
      <c r="DX106" s="151" t="s">
        <v>823</v>
      </c>
      <c r="DY106" s="151" t="s">
        <v>823</v>
      </c>
      <c r="DZ106" s="151"/>
      <c r="EA106" s="151"/>
      <c r="EB106" s="151"/>
      <c r="EC106" s="151" t="s">
        <v>1016</v>
      </c>
      <c r="ED106" s="151"/>
      <c r="EE106" s="228" t="str">
        <f t="shared" si="9"/>
        <v>ZH</v>
      </c>
      <c r="EF106" s="151" t="s">
        <v>1017</v>
      </c>
      <c r="EG106" s="151"/>
      <c r="EH106" s="248" t="str">
        <f t="shared" si="10"/>
        <v/>
      </c>
      <c r="EI106" s="228">
        <f>【お客さま入力用】申込フォーム!P115</f>
        <v>0</v>
      </c>
      <c r="EJ106" s="151"/>
      <c r="EK106" s="151"/>
      <c r="EL106" s="151"/>
      <c r="EM106" s="151"/>
      <c r="EN106" s="151"/>
      <c r="EO106" s="151"/>
      <c r="EP106" s="151"/>
      <c r="EQ106" s="228">
        <f>IF(【お客さま入力用】申込フォーム!AE115="口座振替","口振",【お客さま入力用】申込フォーム!AE115)</f>
        <v>0</v>
      </c>
      <c r="ER106" s="228" t="str">
        <f>IF($EQ106&lt;&gt;"口振","",【お客さま入力用】申込フォーム!AF115)</f>
        <v/>
      </c>
      <c r="ES106" s="228" t="str">
        <f>IF($EQ106&lt;&gt;"口振","",【お客さま入力用】申込フォーム!AG115)</f>
        <v/>
      </c>
      <c r="ET106" s="228" t="str">
        <f>IF($EQ106&lt;&gt;"口振","",【お客さま入力用】申込フォーム!AH115)</f>
        <v/>
      </c>
      <c r="EU106" s="228" t="str">
        <f>IF($EQ106&lt;&gt;"口振","",【お客さま入力用】申込フォーム!AI115)</f>
        <v/>
      </c>
      <c r="EV106" s="151"/>
      <c r="EW106" s="151"/>
      <c r="EX106" s="249"/>
      <c r="EY106" s="151"/>
      <c r="EZ106" s="151"/>
      <c r="FA106" s="151" t="s">
        <v>821</v>
      </c>
      <c r="FB106" s="151"/>
      <c r="FC106" s="151"/>
      <c r="FD106" s="228" t="str">
        <f t="shared" si="11"/>
        <v/>
      </c>
      <c r="FE106" s="228" t="str">
        <f t="shared" si="12"/>
        <v/>
      </c>
      <c r="FF106" s="228" t="str">
        <f t="shared" si="15"/>
        <v/>
      </c>
      <c r="FG106" s="228" t="str">
        <f t="shared" si="8"/>
        <v/>
      </c>
      <c r="FH106" s="243" t="s">
        <v>1228</v>
      </c>
      <c r="FI106" s="250" t="s">
        <v>1228</v>
      </c>
      <c r="FJ106" s="250" t="s">
        <v>1228</v>
      </c>
      <c r="FK106" s="250" t="s">
        <v>1228</v>
      </c>
      <c r="FL106" s="250" t="s">
        <v>1228</v>
      </c>
      <c r="FM106" s="250" t="s">
        <v>1228</v>
      </c>
      <c r="FN106" s="250" t="s">
        <v>1228</v>
      </c>
      <c r="FO106" s="251">
        <f t="shared" si="13"/>
        <v>0</v>
      </c>
      <c r="FP106" s="250" t="s">
        <v>1228</v>
      </c>
      <c r="FQ106" s="228"/>
      <c r="FR106" s="34"/>
    </row>
    <row r="107" spans="1:174">
      <c r="A107" s="243" t="s">
        <v>1127</v>
      </c>
      <c r="B107" s="243"/>
      <c r="C107" s="243"/>
      <c r="D107" s="244"/>
      <c r="E107" s="245">
        <f t="shared" si="14"/>
        <v>0</v>
      </c>
      <c r="F107" s="246">
        <f>【お客さま入力用】申込フォーム!$D$6</f>
        <v>0</v>
      </c>
      <c r="G107" s="228">
        <f>【お客さま入力用】申込フォーム!H116</f>
        <v>0</v>
      </c>
      <c r="H107" s="151" t="s">
        <v>1029</v>
      </c>
      <c r="I107" s="298">
        <f>【お客さま入力用】申込フォーム!O116</f>
        <v>0</v>
      </c>
      <c r="J107" s="228">
        <f>【お客さま入力用】申込フォーム!AO116</f>
        <v>0</v>
      </c>
      <c r="K107" s="151"/>
      <c r="L107" s="243"/>
      <c r="M107" s="243"/>
      <c r="N107" s="243"/>
      <c r="O107" s="243" t="s">
        <v>823</v>
      </c>
      <c r="P107" s="243" t="s">
        <v>1032</v>
      </c>
      <c r="Q107" s="243" t="s">
        <v>824</v>
      </c>
      <c r="R107" s="243"/>
      <c r="S107" s="243" t="s">
        <v>825</v>
      </c>
      <c r="T107" s="243" t="s">
        <v>825</v>
      </c>
      <c r="U107" s="243" t="s">
        <v>826</v>
      </c>
      <c r="V107" s="243" t="s">
        <v>827</v>
      </c>
      <c r="W107" s="151"/>
      <c r="X107" s="151" t="s">
        <v>1033</v>
      </c>
      <c r="Y107" s="151"/>
      <c r="Z107" s="151"/>
      <c r="AA107" s="151"/>
      <c r="AB107" s="151"/>
      <c r="AC107" s="151"/>
      <c r="AD107" s="151"/>
      <c r="AE107" s="151" t="s">
        <v>824</v>
      </c>
      <c r="AF107" s="228">
        <f>【お客さま入力用】申込フォーム!F116</f>
        <v>0</v>
      </c>
      <c r="AG107" s="228">
        <f>【お客さま入力用】申込フォーム!E116</f>
        <v>0</v>
      </c>
      <c r="AH107" s="151"/>
      <c r="AI107" s="151"/>
      <c r="AJ107" s="151"/>
      <c r="AK107" s="151"/>
      <c r="AL107" s="151"/>
      <c r="AM107" s="253">
        <f>【お客さま入力用】申込フォーム!J116</f>
        <v>0</v>
      </c>
      <c r="AN107" s="253">
        <f>【お客さま入力用】申込フォーム!K116</f>
        <v>0</v>
      </c>
      <c r="AO107" s="253">
        <f>【お客さま入力用】申込フォーム!L116</f>
        <v>0</v>
      </c>
      <c r="AP107" s="253">
        <f>【お客さま入力用】申込フォーム!AB116</f>
        <v>0</v>
      </c>
      <c r="AQ107" s="253">
        <f>【お客さま入力用】申込フォーム!AC116</f>
        <v>0</v>
      </c>
      <c r="AR107" s="253">
        <f>【お客さま入力用】申込フォーム!AD116</f>
        <v>0</v>
      </c>
      <c r="AS107" s="151"/>
      <c r="AT107" s="253">
        <f>【お客さま入力用】申込フォーム!C116</f>
        <v>0</v>
      </c>
      <c r="AU107" s="151" t="s">
        <v>828</v>
      </c>
      <c r="AV107" s="151" t="s">
        <v>1016</v>
      </c>
      <c r="AW107" s="151"/>
      <c r="AX107" s="151"/>
      <c r="AY107" s="151"/>
      <c r="AZ107" s="151"/>
      <c r="BA107" s="151"/>
      <c r="BB107" s="151"/>
      <c r="BC107" s="151"/>
      <c r="BD107" s="151"/>
      <c r="BE107" s="151"/>
      <c r="BF107" s="228">
        <f>【お客さま入力用】申込フォーム!X116</f>
        <v>0</v>
      </c>
      <c r="BG107" s="228">
        <f>【お客さま入力用】申込フォーム!W116</f>
        <v>0</v>
      </c>
      <c r="BH107" s="151"/>
      <c r="BI107" s="151"/>
      <c r="BJ107" s="253">
        <f>【お客さま入力用】申込フォーム!Y116</f>
        <v>0</v>
      </c>
      <c r="BK107" s="228">
        <f>【お客さま入力用】申込フォーム!AA116</f>
        <v>0</v>
      </c>
      <c r="BL107" s="228">
        <f>【お客さま入力用】申込フォーム!Z116</f>
        <v>0</v>
      </c>
      <c r="BM107" s="151"/>
      <c r="BN107" s="151"/>
      <c r="BO107" s="151"/>
      <c r="BP107" s="151"/>
      <c r="BQ107" s="151"/>
      <c r="BR107" s="151"/>
      <c r="BS107" s="151"/>
      <c r="BT107" s="151"/>
      <c r="BU107" s="151"/>
      <c r="BV107" s="151"/>
      <c r="BW107" s="151"/>
      <c r="BX107" s="151"/>
      <c r="BY107" s="151"/>
      <c r="BZ107" s="151"/>
      <c r="CA107" s="151"/>
      <c r="CB107" s="151"/>
      <c r="CC107" s="151"/>
      <c r="CD107" s="151"/>
      <c r="CE107" s="151"/>
      <c r="CF107" s="151"/>
      <c r="CG107" s="151"/>
      <c r="CH107" s="151"/>
      <c r="CI107" s="151"/>
      <c r="CJ107" s="151"/>
      <c r="CK107" s="151"/>
      <c r="CL107" s="151"/>
      <c r="CM107" s="151"/>
      <c r="CN107" s="151"/>
      <c r="CO107" s="151"/>
      <c r="CP107" s="151"/>
      <c r="CQ107" s="228" t="str">
        <f>IF(【お客さま入力用】申込フォーム!N116="","",VLOOKUP(【お客さま入力用】申込フォーム!N116,'業種コード表（高圧以上）'!$C$3:$D$72,2))</f>
        <v/>
      </c>
      <c r="CR107" s="247" t="s">
        <v>1228</v>
      </c>
      <c r="CS107" s="151"/>
      <c r="CT107" s="151"/>
      <c r="CU107" s="151"/>
      <c r="CV107" s="151"/>
      <c r="CW107" s="151"/>
      <c r="CX107" s="151"/>
      <c r="CY107" s="151"/>
      <c r="CZ107" s="151"/>
      <c r="DA107" s="151"/>
      <c r="DB107" s="151"/>
      <c r="DC107" s="151"/>
      <c r="DD107" s="151" t="s">
        <v>824</v>
      </c>
      <c r="DE107" s="151"/>
      <c r="DF107" s="151" t="s">
        <v>823</v>
      </c>
      <c r="DG107" s="151"/>
      <c r="DH107" s="151"/>
      <c r="DI107" s="151"/>
      <c r="DJ107" s="151"/>
      <c r="DK107" s="151"/>
      <c r="DL107" s="151"/>
      <c r="DM107" s="151"/>
      <c r="DN107" s="151"/>
      <c r="DO107" s="151"/>
      <c r="DP107" s="151"/>
      <c r="DQ107" s="253">
        <f>【お客さま入力用】申込フォーム!G116</f>
        <v>0</v>
      </c>
      <c r="DR107" s="151"/>
      <c r="DS107" s="228">
        <f>【お客さま入力用】申込フォーム!H116</f>
        <v>0</v>
      </c>
      <c r="DT107" s="151"/>
      <c r="DU107" s="151"/>
      <c r="DV107" s="151"/>
      <c r="DW107" s="151"/>
      <c r="DX107" s="151" t="s">
        <v>823</v>
      </c>
      <c r="DY107" s="151" t="s">
        <v>823</v>
      </c>
      <c r="DZ107" s="151"/>
      <c r="EA107" s="151"/>
      <c r="EB107" s="151"/>
      <c r="EC107" s="151" t="s">
        <v>1016</v>
      </c>
      <c r="ED107" s="151"/>
      <c r="EE107" s="228" t="str">
        <f t="shared" si="9"/>
        <v>ZH</v>
      </c>
      <c r="EF107" s="151" t="s">
        <v>1017</v>
      </c>
      <c r="EG107" s="151"/>
      <c r="EH107" s="248" t="str">
        <f t="shared" si="10"/>
        <v/>
      </c>
      <c r="EI107" s="228">
        <f>【お客さま入力用】申込フォーム!P116</f>
        <v>0</v>
      </c>
      <c r="EJ107" s="151"/>
      <c r="EK107" s="151"/>
      <c r="EL107" s="151"/>
      <c r="EM107" s="151"/>
      <c r="EN107" s="151"/>
      <c r="EO107" s="151"/>
      <c r="EP107" s="151"/>
      <c r="EQ107" s="228">
        <f>IF(【お客さま入力用】申込フォーム!AE116="口座振替","口振",【お客さま入力用】申込フォーム!AE116)</f>
        <v>0</v>
      </c>
      <c r="ER107" s="228" t="str">
        <f>IF($EQ107&lt;&gt;"口振","",【お客さま入力用】申込フォーム!AF116)</f>
        <v/>
      </c>
      <c r="ES107" s="228" t="str">
        <f>IF($EQ107&lt;&gt;"口振","",【お客さま入力用】申込フォーム!AG116)</f>
        <v/>
      </c>
      <c r="ET107" s="228" t="str">
        <f>IF($EQ107&lt;&gt;"口振","",【お客さま入力用】申込フォーム!AH116)</f>
        <v/>
      </c>
      <c r="EU107" s="228" t="str">
        <f>IF($EQ107&lt;&gt;"口振","",【お客さま入力用】申込フォーム!AI116)</f>
        <v/>
      </c>
      <c r="EV107" s="151"/>
      <c r="EW107" s="151"/>
      <c r="EX107" s="249"/>
      <c r="EY107" s="151"/>
      <c r="EZ107" s="151"/>
      <c r="FA107" s="151" t="s">
        <v>821</v>
      </c>
      <c r="FB107" s="151"/>
      <c r="FC107" s="151"/>
      <c r="FD107" s="228" t="str">
        <f t="shared" si="11"/>
        <v/>
      </c>
      <c r="FE107" s="228" t="str">
        <f t="shared" si="12"/>
        <v/>
      </c>
      <c r="FF107" s="228" t="str">
        <f t="shared" si="15"/>
        <v/>
      </c>
      <c r="FG107" s="228" t="str">
        <f t="shared" si="8"/>
        <v/>
      </c>
      <c r="FH107" s="243" t="s">
        <v>1228</v>
      </c>
      <c r="FI107" s="250" t="s">
        <v>1228</v>
      </c>
      <c r="FJ107" s="250" t="s">
        <v>1228</v>
      </c>
      <c r="FK107" s="250" t="s">
        <v>1228</v>
      </c>
      <c r="FL107" s="250" t="s">
        <v>1228</v>
      </c>
      <c r="FM107" s="250" t="s">
        <v>1228</v>
      </c>
      <c r="FN107" s="250" t="s">
        <v>1228</v>
      </c>
      <c r="FO107" s="251">
        <f t="shared" si="13"/>
        <v>0</v>
      </c>
      <c r="FP107" s="250" t="s">
        <v>1228</v>
      </c>
      <c r="FQ107" s="228"/>
      <c r="FR107" s="34"/>
    </row>
    <row r="108" spans="1:174">
      <c r="A108" s="243" t="s">
        <v>1128</v>
      </c>
      <c r="B108" s="243"/>
      <c r="C108" s="243"/>
      <c r="D108" s="244"/>
      <c r="E108" s="245">
        <f t="shared" si="14"/>
        <v>0</v>
      </c>
      <c r="F108" s="246">
        <f>【お客さま入力用】申込フォーム!$D$6</f>
        <v>0</v>
      </c>
      <c r="G108" s="228">
        <f>【お客さま入力用】申込フォーム!H117</f>
        <v>0</v>
      </c>
      <c r="H108" s="151" t="s">
        <v>1029</v>
      </c>
      <c r="I108" s="298">
        <f>【お客さま入力用】申込フォーム!O117</f>
        <v>0</v>
      </c>
      <c r="J108" s="228">
        <f>【お客さま入力用】申込フォーム!AO117</f>
        <v>0</v>
      </c>
      <c r="K108" s="151"/>
      <c r="L108" s="243"/>
      <c r="M108" s="243"/>
      <c r="N108" s="243"/>
      <c r="O108" s="243" t="s">
        <v>823</v>
      </c>
      <c r="P108" s="243" t="s">
        <v>1032</v>
      </c>
      <c r="Q108" s="243" t="s">
        <v>824</v>
      </c>
      <c r="R108" s="243"/>
      <c r="S108" s="243" t="s">
        <v>825</v>
      </c>
      <c r="T108" s="243" t="s">
        <v>825</v>
      </c>
      <c r="U108" s="243" t="s">
        <v>826</v>
      </c>
      <c r="V108" s="243" t="s">
        <v>827</v>
      </c>
      <c r="W108" s="151"/>
      <c r="X108" s="151" t="s">
        <v>1033</v>
      </c>
      <c r="Y108" s="151"/>
      <c r="Z108" s="151"/>
      <c r="AA108" s="151"/>
      <c r="AB108" s="151"/>
      <c r="AC108" s="151"/>
      <c r="AD108" s="151"/>
      <c r="AE108" s="151" t="s">
        <v>824</v>
      </c>
      <c r="AF108" s="228">
        <f>【お客さま入力用】申込フォーム!F117</f>
        <v>0</v>
      </c>
      <c r="AG108" s="228">
        <f>【お客さま入力用】申込フォーム!E117</f>
        <v>0</v>
      </c>
      <c r="AH108" s="151"/>
      <c r="AI108" s="151"/>
      <c r="AJ108" s="151"/>
      <c r="AK108" s="151"/>
      <c r="AL108" s="151"/>
      <c r="AM108" s="253">
        <f>【お客さま入力用】申込フォーム!J117</f>
        <v>0</v>
      </c>
      <c r="AN108" s="253">
        <f>【お客さま入力用】申込フォーム!K117</f>
        <v>0</v>
      </c>
      <c r="AO108" s="253">
        <f>【お客さま入力用】申込フォーム!L117</f>
        <v>0</v>
      </c>
      <c r="AP108" s="253">
        <f>【お客さま入力用】申込フォーム!AB117</f>
        <v>0</v>
      </c>
      <c r="AQ108" s="253">
        <f>【お客さま入力用】申込フォーム!AC117</f>
        <v>0</v>
      </c>
      <c r="AR108" s="253">
        <f>【お客さま入力用】申込フォーム!AD117</f>
        <v>0</v>
      </c>
      <c r="AS108" s="151"/>
      <c r="AT108" s="253">
        <f>【お客さま入力用】申込フォーム!C117</f>
        <v>0</v>
      </c>
      <c r="AU108" s="151" t="s">
        <v>828</v>
      </c>
      <c r="AV108" s="151" t="s">
        <v>1016</v>
      </c>
      <c r="AW108" s="151"/>
      <c r="AX108" s="151"/>
      <c r="AY108" s="151"/>
      <c r="AZ108" s="151"/>
      <c r="BA108" s="151"/>
      <c r="BB108" s="151"/>
      <c r="BC108" s="151"/>
      <c r="BD108" s="151"/>
      <c r="BE108" s="151"/>
      <c r="BF108" s="228">
        <f>【お客さま入力用】申込フォーム!X117</f>
        <v>0</v>
      </c>
      <c r="BG108" s="228">
        <f>【お客さま入力用】申込フォーム!W117</f>
        <v>0</v>
      </c>
      <c r="BH108" s="151"/>
      <c r="BI108" s="151"/>
      <c r="BJ108" s="253">
        <f>【お客さま入力用】申込フォーム!Y117</f>
        <v>0</v>
      </c>
      <c r="BK108" s="228">
        <f>【お客さま入力用】申込フォーム!AA117</f>
        <v>0</v>
      </c>
      <c r="BL108" s="228">
        <f>【お客さま入力用】申込フォーム!Z117</f>
        <v>0</v>
      </c>
      <c r="BM108" s="151"/>
      <c r="BN108" s="151"/>
      <c r="BO108" s="151"/>
      <c r="BP108" s="151"/>
      <c r="BQ108" s="151"/>
      <c r="BR108" s="151"/>
      <c r="BS108" s="151"/>
      <c r="BT108" s="151"/>
      <c r="BU108" s="151"/>
      <c r="BV108" s="151"/>
      <c r="BW108" s="151"/>
      <c r="BX108" s="151"/>
      <c r="BY108" s="151"/>
      <c r="BZ108" s="151"/>
      <c r="CA108" s="151"/>
      <c r="CB108" s="151"/>
      <c r="CC108" s="151"/>
      <c r="CD108" s="151"/>
      <c r="CE108" s="151"/>
      <c r="CF108" s="151"/>
      <c r="CG108" s="151"/>
      <c r="CH108" s="151"/>
      <c r="CI108" s="151"/>
      <c r="CJ108" s="151"/>
      <c r="CK108" s="151"/>
      <c r="CL108" s="151"/>
      <c r="CM108" s="151"/>
      <c r="CN108" s="151"/>
      <c r="CO108" s="151"/>
      <c r="CP108" s="151"/>
      <c r="CQ108" s="228" t="str">
        <f>IF(【お客さま入力用】申込フォーム!N117="","",VLOOKUP(【お客さま入力用】申込フォーム!N117,'業種コード表（高圧以上）'!$C$3:$D$72,2))</f>
        <v/>
      </c>
      <c r="CR108" s="247" t="s">
        <v>1228</v>
      </c>
      <c r="CS108" s="151"/>
      <c r="CT108" s="151"/>
      <c r="CU108" s="151"/>
      <c r="CV108" s="151"/>
      <c r="CW108" s="151"/>
      <c r="CX108" s="151"/>
      <c r="CY108" s="151"/>
      <c r="CZ108" s="151"/>
      <c r="DA108" s="151"/>
      <c r="DB108" s="151"/>
      <c r="DC108" s="151"/>
      <c r="DD108" s="151" t="s">
        <v>824</v>
      </c>
      <c r="DE108" s="151"/>
      <c r="DF108" s="151" t="s">
        <v>823</v>
      </c>
      <c r="DG108" s="151"/>
      <c r="DH108" s="151"/>
      <c r="DI108" s="151"/>
      <c r="DJ108" s="151"/>
      <c r="DK108" s="151"/>
      <c r="DL108" s="151"/>
      <c r="DM108" s="151"/>
      <c r="DN108" s="151"/>
      <c r="DO108" s="151"/>
      <c r="DP108" s="151"/>
      <c r="DQ108" s="253">
        <f>【お客さま入力用】申込フォーム!G117</f>
        <v>0</v>
      </c>
      <c r="DR108" s="151"/>
      <c r="DS108" s="228">
        <f>【お客さま入力用】申込フォーム!H117</f>
        <v>0</v>
      </c>
      <c r="DT108" s="151"/>
      <c r="DU108" s="151"/>
      <c r="DV108" s="151"/>
      <c r="DW108" s="151"/>
      <c r="DX108" s="151" t="s">
        <v>823</v>
      </c>
      <c r="DY108" s="151" t="s">
        <v>823</v>
      </c>
      <c r="DZ108" s="151"/>
      <c r="EA108" s="151"/>
      <c r="EB108" s="151"/>
      <c r="EC108" s="151" t="s">
        <v>1016</v>
      </c>
      <c r="ED108" s="151"/>
      <c r="EE108" s="228" t="str">
        <f t="shared" si="9"/>
        <v>ZH</v>
      </c>
      <c r="EF108" s="151" t="s">
        <v>1017</v>
      </c>
      <c r="EG108" s="151"/>
      <c r="EH108" s="248" t="str">
        <f t="shared" si="10"/>
        <v/>
      </c>
      <c r="EI108" s="228">
        <f>【お客さま入力用】申込フォーム!P117</f>
        <v>0</v>
      </c>
      <c r="EJ108" s="151"/>
      <c r="EK108" s="151"/>
      <c r="EL108" s="151"/>
      <c r="EM108" s="151"/>
      <c r="EN108" s="151"/>
      <c r="EO108" s="151"/>
      <c r="EP108" s="151"/>
      <c r="EQ108" s="228">
        <f>IF(【お客さま入力用】申込フォーム!AE117="口座振替","口振",【お客さま入力用】申込フォーム!AE117)</f>
        <v>0</v>
      </c>
      <c r="ER108" s="228" t="str">
        <f>IF($EQ108&lt;&gt;"口振","",【お客さま入力用】申込フォーム!AF117)</f>
        <v/>
      </c>
      <c r="ES108" s="228" t="str">
        <f>IF($EQ108&lt;&gt;"口振","",【お客さま入力用】申込フォーム!AG117)</f>
        <v/>
      </c>
      <c r="ET108" s="228" t="str">
        <f>IF($EQ108&lt;&gt;"口振","",【お客さま入力用】申込フォーム!AH117)</f>
        <v/>
      </c>
      <c r="EU108" s="228" t="str">
        <f>IF($EQ108&lt;&gt;"口振","",【お客さま入力用】申込フォーム!AI117)</f>
        <v/>
      </c>
      <c r="EV108" s="151"/>
      <c r="EW108" s="151"/>
      <c r="EX108" s="249"/>
      <c r="EY108" s="151"/>
      <c r="EZ108" s="151"/>
      <c r="FA108" s="151" t="s">
        <v>821</v>
      </c>
      <c r="FB108" s="151"/>
      <c r="FC108" s="151"/>
      <c r="FD108" s="228" t="str">
        <f t="shared" si="11"/>
        <v/>
      </c>
      <c r="FE108" s="228" t="str">
        <f t="shared" si="12"/>
        <v/>
      </c>
      <c r="FF108" s="228" t="str">
        <f t="shared" si="15"/>
        <v/>
      </c>
      <c r="FG108" s="228" t="str">
        <f t="shared" si="8"/>
        <v/>
      </c>
      <c r="FH108" s="243" t="s">
        <v>1228</v>
      </c>
      <c r="FI108" s="250" t="s">
        <v>1228</v>
      </c>
      <c r="FJ108" s="250" t="s">
        <v>1228</v>
      </c>
      <c r="FK108" s="250" t="s">
        <v>1228</v>
      </c>
      <c r="FL108" s="250" t="s">
        <v>1228</v>
      </c>
      <c r="FM108" s="250" t="s">
        <v>1228</v>
      </c>
      <c r="FN108" s="250" t="s">
        <v>1228</v>
      </c>
      <c r="FO108" s="251">
        <f t="shared" si="13"/>
        <v>0</v>
      </c>
      <c r="FP108" s="250" t="s">
        <v>1228</v>
      </c>
      <c r="FQ108" s="228"/>
      <c r="FR108" s="34"/>
    </row>
    <row r="109" spans="1:174">
      <c r="A109" s="243" t="s">
        <v>1129</v>
      </c>
      <c r="B109" s="243"/>
      <c r="C109" s="243"/>
      <c r="D109" s="244"/>
      <c r="E109" s="245">
        <f t="shared" si="14"/>
        <v>0</v>
      </c>
      <c r="F109" s="246">
        <f>【お客さま入力用】申込フォーム!$D$6</f>
        <v>0</v>
      </c>
      <c r="G109" s="228">
        <f>【お客さま入力用】申込フォーム!H118</f>
        <v>0</v>
      </c>
      <c r="H109" s="151" t="s">
        <v>1029</v>
      </c>
      <c r="I109" s="298">
        <f>【お客さま入力用】申込フォーム!O118</f>
        <v>0</v>
      </c>
      <c r="J109" s="228">
        <f>【お客さま入力用】申込フォーム!AO118</f>
        <v>0</v>
      </c>
      <c r="K109" s="151"/>
      <c r="L109" s="243"/>
      <c r="M109" s="243"/>
      <c r="N109" s="243"/>
      <c r="O109" s="243" t="s">
        <v>823</v>
      </c>
      <c r="P109" s="243" t="s">
        <v>1032</v>
      </c>
      <c r="Q109" s="243" t="s">
        <v>824</v>
      </c>
      <c r="R109" s="243"/>
      <c r="S109" s="243" t="s">
        <v>825</v>
      </c>
      <c r="T109" s="243" t="s">
        <v>825</v>
      </c>
      <c r="U109" s="243" t="s">
        <v>826</v>
      </c>
      <c r="V109" s="243" t="s">
        <v>827</v>
      </c>
      <c r="W109" s="151"/>
      <c r="X109" s="151" t="s">
        <v>1033</v>
      </c>
      <c r="Y109" s="151"/>
      <c r="Z109" s="151"/>
      <c r="AA109" s="151"/>
      <c r="AB109" s="151"/>
      <c r="AC109" s="151"/>
      <c r="AD109" s="151"/>
      <c r="AE109" s="151" t="s">
        <v>824</v>
      </c>
      <c r="AF109" s="228">
        <f>【お客さま入力用】申込フォーム!F118</f>
        <v>0</v>
      </c>
      <c r="AG109" s="228">
        <f>【お客さま入力用】申込フォーム!E118</f>
        <v>0</v>
      </c>
      <c r="AH109" s="151"/>
      <c r="AI109" s="151"/>
      <c r="AJ109" s="151"/>
      <c r="AK109" s="151"/>
      <c r="AL109" s="151"/>
      <c r="AM109" s="253">
        <f>【お客さま入力用】申込フォーム!J118</f>
        <v>0</v>
      </c>
      <c r="AN109" s="253">
        <f>【お客さま入力用】申込フォーム!K118</f>
        <v>0</v>
      </c>
      <c r="AO109" s="253">
        <f>【お客さま入力用】申込フォーム!L118</f>
        <v>0</v>
      </c>
      <c r="AP109" s="253">
        <f>【お客さま入力用】申込フォーム!AB118</f>
        <v>0</v>
      </c>
      <c r="AQ109" s="253">
        <f>【お客さま入力用】申込フォーム!AC118</f>
        <v>0</v>
      </c>
      <c r="AR109" s="253">
        <f>【お客さま入力用】申込フォーム!AD118</f>
        <v>0</v>
      </c>
      <c r="AS109" s="151"/>
      <c r="AT109" s="253">
        <f>【お客さま入力用】申込フォーム!C118</f>
        <v>0</v>
      </c>
      <c r="AU109" s="151" t="s">
        <v>828</v>
      </c>
      <c r="AV109" s="151" t="s">
        <v>1016</v>
      </c>
      <c r="AW109" s="151"/>
      <c r="AX109" s="151"/>
      <c r="AY109" s="151"/>
      <c r="AZ109" s="151"/>
      <c r="BA109" s="151"/>
      <c r="BB109" s="151"/>
      <c r="BC109" s="151"/>
      <c r="BD109" s="151"/>
      <c r="BE109" s="151"/>
      <c r="BF109" s="228">
        <f>【お客さま入力用】申込フォーム!X118</f>
        <v>0</v>
      </c>
      <c r="BG109" s="228">
        <f>【お客さま入力用】申込フォーム!W118</f>
        <v>0</v>
      </c>
      <c r="BH109" s="151"/>
      <c r="BI109" s="151"/>
      <c r="BJ109" s="253">
        <f>【お客さま入力用】申込フォーム!Y118</f>
        <v>0</v>
      </c>
      <c r="BK109" s="228">
        <f>【お客さま入力用】申込フォーム!AA118</f>
        <v>0</v>
      </c>
      <c r="BL109" s="228">
        <f>【お客さま入力用】申込フォーム!Z118</f>
        <v>0</v>
      </c>
      <c r="BM109" s="151"/>
      <c r="BN109" s="151"/>
      <c r="BO109" s="151"/>
      <c r="BP109" s="151"/>
      <c r="BQ109" s="151"/>
      <c r="BR109" s="151"/>
      <c r="BS109" s="151"/>
      <c r="BT109" s="151"/>
      <c r="BU109" s="151"/>
      <c r="BV109" s="151"/>
      <c r="BW109" s="151"/>
      <c r="BX109" s="151"/>
      <c r="BY109" s="151"/>
      <c r="BZ109" s="151"/>
      <c r="CA109" s="151"/>
      <c r="CB109" s="151"/>
      <c r="CC109" s="151"/>
      <c r="CD109" s="151"/>
      <c r="CE109" s="151"/>
      <c r="CF109" s="151"/>
      <c r="CG109" s="151"/>
      <c r="CH109" s="151"/>
      <c r="CI109" s="151"/>
      <c r="CJ109" s="151"/>
      <c r="CK109" s="151"/>
      <c r="CL109" s="151"/>
      <c r="CM109" s="151"/>
      <c r="CN109" s="151"/>
      <c r="CO109" s="151"/>
      <c r="CP109" s="151"/>
      <c r="CQ109" s="228" t="str">
        <f>IF(【お客さま入力用】申込フォーム!N118="","",VLOOKUP(【お客さま入力用】申込フォーム!N118,'業種コード表（高圧以上）'!$C$3:$D$72,2))</f>
        <v/>
      </c>
      <c r="CR109" s="247" t="s">
        <v>1228</v>
      </c>
      <c r="CS109" s="151"/>
      <c r="CT109" s="151"/>
      <c r="CU109" s="151"/>
      <c r="CV109" s="151"/>
      <c r="CW109" s="151"/>
      <c r="CX109" s="151"/>
      <c r="CY109" s="151"/>
      <c r="CZ109" s="151"/>
      <c r="DA109" s="151"/>
      <c r="DB109" s="151"/>
      <c r="DC109" s="151"/>
      <c r="DD109" s="151" t="s">
        <v>824</v>
      </c>
      <c r="DE109" s="151"/>
      <c r="DF109" s="151" t="s">
        <v>823</v>
      </c>
      <c r="DG109" s="151"/>
      <c r="DH109" s="151"/>
      <c r="DI109" s="151"/>
      <c r="DJ109" s="151"/>
      <c r="DK109" s="151"/>
      <c r="DL109" s="151"/>
      <c r="DM109" s="151"/>
      <c r="DN109" s="151"/>
      <c r="DO109" s="151"/>
      <c r="DP109" s="151"/>
      <c r="DQ109" s="253">
        <f>【お客さま入力用】申込フォーム!G118</f>
        <v>0</v>
      </c>
      <c r="DR109" s="151"/>
      <c r="DS109" s="228">
        <f>【お客さま入力用】申込フォーム!H118</f>
        <v>0</v>
      </c>
      <c r="DT109" s="151"/>
      <c r="DU109" s="151"/>
      <c r="DV109" s="151"/>
      <c r="DW109" s="151"/>
      <c r="DX109" s="151" t="s">
        <v>823</v>
      </c>
      <c r="DY109" s="151" t="s">
        <v>823</v>
      </c>
      <c r="DZ109" s="151"/>
      <c r="EA109" s="151"/>
      <c r="EB109" s="151"/>
      <c r="EC109" s="151" t="s">
        <v>1016</v>
      </c>
      <c r="ED109" s="151"/>
      <c r="EE109" s="228" t="str">
        <f t="shared" si="9"/>
        <v>ZH</v>
      </c>
      <c r="EF109" s="151" t="s">
        <v>1017</v>
      </c>
      <c r="EG109" s="151"/>
      <c r="EH109" s="248" t="str">
        <f t="shared" si="10"/>
        <v/>
      </c>
      <c r="EI109" s="228">
        <f>【お客さま入力用】申込フォーム!P118</f>
        <v>0</v>
      </c>
      <c r="EJ109" s="151"/>
      <c r="EK109" s="151"/>
      <c r="EL109" s="151"/>
      <c r="EM109" s="151"/>
      <c r="EN109" s="151"/>
      <c r="EO109" s="151"/>
      <c r="EP109" s="151"/>
      <c r="EQ109" s="228">
        <f>IF(【お客さま入力用】申込フォーム!AE118="口座振替","口振",【お客さま入力用】申込フォーム!AE118)</f>
        <v>0</v>
      </c>
      <c r="ER109" s="228" t="str">
        <f>IF($EQ109&lt;&gt;"口振","",【お客さま入力用】申込フォーム!AF118)</f>
        <v/>
      </c>
      <c r="ES109" s="228" t="str">
        <f>IF($EQ109&lt;&gt;"口振","",【お客さま入力用】申込フォーム!AG118)</f>
        <v/>
      </c>
      <c r="ET109" s="228" t="str">
        <f>IF($EQ109&lt;&gt;"口振","",【お客さま入力用】申込フォーム!AH118)</f>
        <v/>
      </c>
      <c r="EU109" s="228" t="str">
        <f>IF($EQ109&lt;&gt;"口振","",【お客さま入力用】申込フォーム!AI118)</f>
        <v/>
      </c>
      <c r="EV109" s="151"/>
      <c r="EW109" s="151"/>
      <c r="EX109" s="249"/>
      <c r="EY109" s="151"/>
      <c r="EZ109" s="151"/>
      <c r="FA109" s="151" t="s">
        <v>821</v>
      </c>
      <c r="FB109" s="151"/>
      <c r="FC109" s="151"/>
      <c r="FD109" s="228" t="str">
        <f t="shared" si="11"/>
        <v/>
      </c>
      <c r="FE109" s="228" t="str">
        <f t="shared" si="12"/>
        <v/>
      </c>
      <c r="FF109" s="228" t="str">
        <f t="shared" si="15"/>
        <v/>
      </c>
      <c r="FG109" s="228" t="str">
        <f t="shared" si="8"/>
        <v/>
      </c>
      <c r="FH109" s="243" t="s">
        <v>1228</v>
      </c>
      <c r="FI109" s="250" t="s">
        <v>1228</v>
      </c>
      <c r="FJ109" s="250" t="s">
        <v>1228</v>
      </c>
      <c r="FK109" s="250" t="s">
        <v>1228</v>
      </c>
      <c r="FL109" s="250" t="s">
        <v>1228</v>
      </c>
      <c r="FM109" s="250" t="s">
        <v>1228</v>
      </c>
      <c r="FN109" s="250" t="s">
        <v>1228</v>
      </c>
      <c r="FO109" s="251">
        <f t="shared" si="13"/>
        <v>0</v>
      </c>
      <c r="FP109" s="250" t="s">
        <v>1228</v>
      </c>
      <c r="FQ109" s="228"/>
      <c r="FR109" s="34"/>
    </row>
    <row r="110" spans="1:174">
      <c r="A110" s="243" t="s">
        <v>1130</v>
      </c>
      <c r="B110" s="243"/>
      <c r="C110" s="243"/>
      <c r="D110" s="244"/>
      <c r="E110" s="245">
        <f t="shared" si="14"/>
        <v>0</v>
      </c>
      <c r="F110" s="246">
        <f>【お客さま入力用】申込フォーム!$D$6</f>
        <v>0</v>
      </c>
      <c r="G110" s="228">
        <f>【お客さま入力用】申込フォーム!H119</f>
        <v>0</v>
      </c>
      <c r="H110" s="151" t="s">
        <v>1029</v>
      </c>
      <c r="I110" s="298">
        <f>【お客さま入力用】申込フォーム!O119</f>
        <v>0</v>
      </c>
      <c r="J110" s="228">
        <f>【お客さま入力用】申込フォーム!AO119</f>
        <v>0</v>
      </c>
      <c r="K110" s="151"/>
      <c r="L110" s="243"/>
      <c r="M110" s="243"/>
      <c r="N110" s="243"/>
      <c r="O110" s="243" t="s">
        <v>823</v>
      </c>
      <c r="P110" s="243" t="s">
        <v>1032</v>
      </c>
      <c r="Q110" s="243" t="s">
        <v>824</v>
      </c>
      <c r="R110" s="243"/>
      <c r="S110" s="243" t="s">
        <v>825</v>
      </c>
      <c r="T110" s="243" t="s">
        <v>825</v>
      </c>
      <c r="U110" s="243" t="s">
        <v>826</v>
      </c>
      <c r="V110" s="243" t="s">
        <v>827</v>
      </c>
      <c r="W110" s="151"/>
      <c r="X110" s="151" t="s">
        <v>1033</v>
      </c>
      <c r="Y110" s="151"/>
      <c r="Z110" s="151"/>
      <c r="AA110" s="151"/>
      <c r="AB110" s="151"/>
      <c r="AC110" s="151"/>
      <c r="AD110" s="151"/>
      <c r="AE110" s="151" t="s">
        <v>824</v>
      </c>
      <c r="AF110" s="228">
        <f>【お客さま入力用】申込フォーム!F119</f>
        <v>0</v>
      </c>
      <c r="AG110" s="228">
        <f>【お客さま入力用】申込フォーム!E119</f>
        <v>0</v>
      </c>
      <c r="AH110" s="151"/>
      <c r="AI110" s="151"/>
      <c r="AJ110" s="151"/>
      <c r="AK110" s="151"/>
      <c r="AL110" s="151"/>
      <c r="AM110" s="253">
        <f>【お客さま入力用】申込フォーム!J119</f>
        <v>0</v>
      </c>
      <c r="AN110" s="253">
        <f>【お客さま入力用】申込フォーム!K119</f>
        <v>0</v>
      </c>
      <c r="AO110" s="253">
        <f>【お客さま入力用】申込フォーム!L119</f>
        <v>0</v>
      </c>
      <c r="AP110" s="253">
        <f>【お客さま入力用】申込フォーム!AB119</f>
        <v>0</v>
      </c>
      <c r="AQ110" s="253">
        <f>【お客さま入力用】申込フォーム!AC119</f>
        <v>0</v>
      </c>
      <c r="AR110" s="253">
        <f>【お客さま入力用】申込フォーム!AD119</f>
        <v>0</v>
      </c>
      <c r="AS110" s="151"/>
      <c r="AT110" s="253">
        <f>【お客さま入力用】申込フォーム!C119</f>
        <v>0</v>
      </c>
      <c r="AU110" s="151" t="s">
        <v>828</v>
      </c>
      <c r="AV110" s="151" t="s">
        <v>1016</v>
      </c>
      <c r="AW110" s="151"/>
      <c r="AX110" s="151"/>
      <c r="AY110" s="151"/>
      <c r="AZ110" s="151"/>
      <c r="BA110" s="151"/>
      <c r="BB110" s="151"/>
      <c r="BC110" s="151"/>
      <c r="BD110" s="151"/>
      <c r="BE110" s="151"/>
      <c r="BF110" s="228">
        <f>【お客さま入力用】申込フォーム!X119</f>
        <v>0</v>
      </c>
      <c r="BG110" s="228">
        <f>【お客さま入力用】申込フォーム!W119</f>
        <v>0</v>
      </c>
      <c r="BH110" s="151"/>
      <c r="BI110" s="151"/>
      <c r="BJ110" s="253">
        <f>【お客さま入力用】申込フォーム!Y119</f>
        <v>0</v>
      </c>
      <c r="BK110" s="228">
        <f>【お客さま入力用】申込フォーム!AA119</f>
        <v>0</v>
      </c>
      <c r="BL110" s="228">
        <f>【お客さま入力用】申込フォーム!Z119</f>
        <v>0</v>
      </c>
      <c r="BM110" s="151"/>
      <c r="BN110" s="151"/>
      <c r="BO110" s="151"/>
      <c r="BP110" s="151"/>
      <c r="BQ110" s="151"/>
      <c r="BR110" s="151"/>
      <c r="BS110" s="151"/>
      <c r="BT110" s="151"/>
      <c r="BU110" s="151"/>
      <c r="BV110" s="151"/>
      <c r="BW110" s="151"/>
      <c r="BX110" s="151"/>
      <c r="BY110" s="151"/>
      <c r="BZ110" s="151"/>
      <c r="CA110" s="151"/>
      <c r="CB110" s="151"/>
      <c r="CC110" s="151"/>
      <c r="CD110" s="151"/>
      <c r="CE110" s="151"/>
      <c r="CF110" s="151"/>
      <c r="CG110" s="151"/>
      <c r="CH110" s="151"/>
      <c r="CI110" s="151"/>
      <c r="CJ110" s="151"/>
      <c r="CK110" s="151"/>
      <c r="CL110" s="151"/>
      <c r="CM110" s="151"/>
      <c r="CN110" s="151"/>
      <c r="CO110" s="151"/>
      <c r="CP110" s="151"/>
      <c r="CQ110" s="228" t="str">
        <f>IF(【お客さま入力用】申込フォーム!N119="","",VLOOKUP(【お客さま入力用】申込フォーム!N119,'業種コード表（高圧以上）'!$C$3:$D$72,2))</f>
        <v/>
      </c>
      <c r="CR110" s="247" t="s">
        <v>1228</v>
      </c>
      <c r="CS110" s="151"/>
      <c r="CT110" s="151"/>
      <c r="CU110" s="151"/>
      <c r="CV110" s="151"/>
      <c r="CW110" s="151"/>
      <c r="CX110" s="151"/>
      <c r="CY110" s="151"/>
      <c r="CZ110" s="151"/>
      <c r="DA110" s="151"/>
      <c r="DB110" s="151"/>
      <c r="DC110" s="151"/>
      <c r="DD110" s="151" t="s">
        <v>824</v>
      </c>
      <c r="DE110" s="151"/>
      <c r="DF110" s="151" t="s">
        <v>823</v>
      </c>
      <c r="DG110" s="151"/>
      <c r="DH110" s="151"/>
      <c r="DI110" s="151"/>
      <c r="DJ110" s="151"/>
      <c r="DK110" s="151"/>
      <c r="DL110" s="151"/>
      <c r="DM110" s="151"/>
      <c r="DN110" s="151"/>
      <c r="DO110" s="151"/>
      <c r="DP110" s="151"/>
      <c r="DQ110" s="253">
        <f>【お客さま入力用】申込フォーム!G119</f>
        <v>0</v>
      </c>
      <c r="DR110" s="151"/>
      <c r="DS110" s="228">
        <f>【お客さま入力用】申込フォーム!H119</f>
        <v>0</v>
      </c>
      <c r="DT110" s="151"/>
      <c r="DU110" s="151"/>
      <c r="DV110" s="151"/>
      <c r="DW110" s="151"/>
      <c r="DX110" s="151" t="s">
        <v>823</v>
      </c>
      <c r="DY110" s="151" t="s">
        <v>823</v>
      </c>
      <c r="DZ110" s="151"/>
      <c r="EA110" s="151"/>
      <c r="EB110" s="151"/>
      <c r="EC110" s="151" t="s">
        <v>1016</v>
      </c>
      <c r="ED110" s="151"/>
      <c r="EE110" s="228" t="str">
        <f t="shared" si="9"/>
        <v>ZH</v>
      </c>
      <c r="EF110" s="151" t="s">
        <v>1017</v>
      </c>
      <c r="EG110" s="151"/>
      <c r="EH110" s="248" t="str">
        <f t="shared" si="10"/>
        <v/>
      </c>
      <c r="EI110" s="228">
        <f>【お客さま入力用】申込フォーム!P119</f>
        <v>0</v>
      </c>
      <c r="EJ110" s="151"/>
      <c r="EK110" s="151"/>
      <c r="EL110" s="151"/>
      <c r="EM110" s="151"/>
      <c r="EN110" s="151"/>
      <c r="EO110" s="151"/>
      <c r="EP110" s="151"/>
      <c r="EQ110" s="228">
        <f>IF(【お客さま入力用】申込フォーム!AE119="口座振替","口振",【お客さま入力用】申込フォーム!AE119)</f>
        <v>0</v>
      </c>
      <c r="ER110" s="228" t="str">
        <f>IF($EQ110&lt;&gt;"口振","",【お客さま入力用】申込フォーム!AF119)</f>
        <v/>
      </c>
      <c r="ES110" s="228" t="str">
        <f>IF($EQ110&lt;&gt;"口振","",【お客さま入力用】申込フォーム!AG119)</f>
        <v/>
      </c>
      <c r="ET110" s="228" t="str">
        <f>IF($EQ110&lt;&gt;"口振","",【お客さま入力用】申込フォーム!AH119)</f>
        <v/>
      </c>
      <c r="EU110" s="228" t="str">
        <f>IF($EQ110&lt;&gt;"口振","",【お客さま入力用】申込フォーム!AI119)</f>
        <v/>
      </c>
      <c r="EV110" s="151"/>
      <c r="EW110" s="151"/>
      <c r="EX110" s="249"/>
      <c r="EY110" s="151"/>
      <c r="EZ110" s="151"/>
      <c r="FA110" s="151" t="s">
        <v>821</v>
      </c>
      <c r="FB110" s="151"/>
      <c r="FC110" s="151"/>
      <c r="FD110" s="228" t="str">
        <f t="shared" si="11"/>
        <v/>
      </c>
      <c r="FE110" s="228" t="str">
        <f t="shared" si="12"/>
        <v/>
      </c>
      <c r="FF110" s="228" t="str">
        <f t="shared" si="15"/>
        <v/>
      </c>
      <c r="FG110" s="228" t="str">
        <f t="shared" si="8"/>
        <v/>
      </c>
      <c r="FH110" s="243" t="s">
        <v>1228</v>
      </c>
      <c r="FI110" s="250" t="s">
        <v>1228</v>
      </c>
      <c r="FJ110" s="250" t="s">
        <v>1228</v>
      </c>
      <c r="FK110" s="250" t="s">
        <v>1228</v>
      </c>
      <c r="FL110" s="250" t="s">
        <v>1228</v>
      </c>
      <c r="FM110" s="250" t="s">
        <v>1228</v>
      </c>
      <c r="FN110" s="250" t="s">
        <v>1228</v>
      </c>
      <c r="FO110" s="251">
        <f t="shared" si="13"/>
        <v>0</v>
      </c>
      <c r="FP110" s="250" t="s">
        <v>1228</v>
      </c>
      <c r="FQ110" s="228"/>
      <c r="FR110" s="34"/>
    </row>
    <row r="111" spans="1:174">
      <c r="A111" s="243" t="s">
        <v>1131</v>
      </c>
      <c r="B111" s="243"/>
      <c r="C111" s="243"/>
      <c r="D111" s="244"/>
      <c r="E111" s="245">
        <f t="shared" si="14"/>
        <v>0</v>
      </c>
      <c r="F111" s="246">
        <f>【お客さま入力用】申込フォーム!$D$6</f>
        <v>0</v>
      </c>
      <c r="G111" s="228">
        <f>【お客さま入力用】申込フォーム!H120</f>
        <v>0</v>
      </c>
      <c r="H111" s="151" t="s">
        <v>1029</v>
      </c>
      <c r="I111" s="298">
        <f>【お客さま入力用】申込フォーム!O120</f>
        <v>0</v>
      </c>
      <c r="J111" s="228">
        <f>【お客さま入力用】申込フォーム!AO120</f>
        <v>0</v>
      </c>
      <c r="K111" s="151"/>
      <c r="L111" s="243"/>
      <c r="M111" s="243"/>
      <c r="N111" s="243"/>
      <c r="O111" s="243" t="s">
        <v>823</v>
      </c>
      <c r="P111" s="243" t="s">
        <v>1032</v>
      </c>
      <c r="Q111" s="243" t="s">
        <v>824</v>
      </c>
      <c r="R111" s="243"/>
      <c r="S111" s="243" t="s">
        <v>825</v>
      </c>
      <c r="T111" s="243" t="s">
        <v>825</v>
      </c>
      <c r="U111" s="243" t="s">
        <v>826</v>
      </c>
      <c r="V111" s="243" t="s">
        <v>827</v>
      </c>
      <c r="W111" s="151"/>
      <c r="X111" s="151" t="s">
        <v>1033</v>
      </c>
      <c r="Y111" s="151"/>
      <c r="Z111" s="151"/>
      <c r="AA111" s="151"/>
      <c r="AB111" s="151"/>
      <c r="AC111" s="151"/>
      <c r="AD111" s="151"/>
      <c r="AE111" s="151" t="s">
        <v>824</v>
      </c>
      <c r="AF111" s="228">
        <f>【お客さま入力用】申込フォーム!F120</f>
        <v>0</v>
      </c>
      <c r="AG111" s="228">
        <f>【お客さま入力用】申込フォーム!E120</f>
        <v>0</v>
      </c>
      <c r="AH111" s="151"/>
      <c r="AI111" s="151"/>
      <c r="AJ111" s="151"/>
      <c r="AK111" s="151"/>
      <c r="AL111" s="151"/>
      <c r="AM111" s="253">
        <f>【お客さま入力用】申込フォーム!J120</f>
        <v>0</v>
      </c>
      <c r="AN111" s="253">
        <f>【お客さま入力用】申込フォーム!K120</f>
        <v>0</v>
      </c>
      <c r="AO111" s="253">
        <f>【お客さま入力用】申込フォーム!L120</f>
        <v>0</v>
      </c>
      <c r="AP111" s="253">
        <f>【お客さま入力用】申込フォーム!AB120</f>
        <v>0</v>
      </c>
      <c r="AQ111" s="253">
        <f>【お客さま入力用】申込フォーム!AC120</f>
        <v>0</v>
      </c>
      <c r="AR111" s="253">
        <f>【お客さま入力用】申込フォーム!AD120</f>
        <v>0</v>
      </c>
      <c r="AS111" s="151"/>
      <c r="AT111" s="253">
        <f>【お客さま入力用】申込フォーム!C120</f>
        <v>0</v>
      </c>
      <c r="AU111" s="151" t="s">
        <v>828</v>
      </c>
      <c r="AV111" s="151" t="s">
        <v>1016</v>
      </c>
      <c r="AW111" s="151"/>
      <c r="AX111" s="151"/>
      <c r="AY111" s="151"/>
      <c r="AZ111" s="151"/>
      <c r="BA111" s="151"/>
      <c r="BB111" s="151"/>
      <c r="BC111" s="151"/>
      <c r="BD111" s="151"/>
      <c r="BE111" s="151"/>
      <c r="BF111" s="228">
        <f>【お客さま入力用】申込フォーム!X120</f>
        <v>0</v>
      </c>
      <c r="BG111" s="228">
        <f>【お客さま入力用】申込フォーム!W120</f>
        <v>0</v>
      </c>
      <c r="BH111" s="151"/>
      <c r="BI111" s="151"/>
      <c r="BJ111" s="253">
        <f>【お客さま入力用】申込フォーム!Y120</f>
        <v>0</v>
      </c>
      <c r="BK111" s="228">
        <f>【お客さま入力用】申込フォーム!AA120</f>
        <v>0</v>
      </c>
      <c r="BL111" s="228">
        <f>【お客さま入力用】申込フォーム!Z120</f>
        <v>0</v>
      </c>
      <c r="BM111" s="151"/>
      <c r="BN111" s="151"/>
      <c r="BO111" s="151"/>
      <c r="BP111" s="151"/>
      <c r="BQ111" s="151"/>
      <c r="BR111" s="151"/>
      <c r="BS111" s="151"/>
      <c r="BT111" s="151"/>
      <c r="BU111" s="151"/>
      <c r="BV111" s="151"/>
      <c r="BW111" s="151"/>
      <c r="BX111" s="151"/>
      <c r="BY111" s="151"/>
      <c r="BZ111" s="151"/>
      <c r="CA111" s="151"/>
      <c r="CB111" s="151"/>
      <c r="CC111" s="151"/>
      <c r="CD111" s="151"/>
      <c r="CE111" s="151"/>
      <c r="CF111" s="151"/>
      <c r="CG111" s="151"/>
      <c r="CH111" s="151"/>
      <c r="CI111" s="151"/>
      <c r="CJ111" s="151"/>
      <c r="CK111" s="151"/>
      <c r="CL111" s="151"/>
      <c r="CM111" s="151"/>
      <c r="CN111" s="151"/>
      <c r="CO111" s="151"/>
      <c r="CP111" s="151"/>
      <c r="CQ111" s="228" t="str">
        <f>IF(【お客さま入力用】申込フォーム!N120="","",VLOOKUP(【お客さま入力用】申込フォーム!N120,'業種コード表（高圧以上）'!$C$3:$D$72,2))</f>
        <v/>
      </c>
      <c r="CR111" s="247" t="s">
        <v>1228</v>
      </c>
      <c r="CS111" s="151"/>
      <c r="CT111" s="151"/>
      <c r="CU111" s="151"/>
      <c r="CV111" s="151"/>
      <c r="CW111" s="151"/>
      <c r="CX111" s="151"/>
      <c r="CY111" s="151"/>
      <c r="CZ111" s="151"/>
      <c r="DA111" s="151"/>
      <c r="DB111" s="151"/>
      <c r="DC111" s="151"/>
      <c r="DD111" s="151" t="s">
        <v>824</v>
      </c>
      <c r="DE111" s="151"/>
      <c r="DF111" s="151" t="s">
        <v>823</v>
      </c>
      <c r="DG111" s="151"/>
      <c r="DH111" s="151"/>
      <c r="DI111" s="151"/>
      <c r="DJ111" s="151"/>
      <c r="DK111" s="151"/>
      <c r="DL111" s="151"/>
      <c r="DM111" s="151"/>
      <c r="DN111" s="151"/>
      <c r="DO111" s="151"/>
      <c r="DP111" s="151"/>
      <c r="DQ111" s="253">
        <f>【お客さま入力用】申込フォーム!G120</f>
        <v>0</v>
      </c>
      <c r="DR111" s="151"/>
      <c r="DS111" s="228">
        <f>【お客さま入力用】申込フォーム!H120</f>
        <v>0</v>
      </c>
      <c r="DT111" s="151"/>
      <c r="DU111" s="151"/>
      <c r="DV111" s="151"/>
      <c r="DW111" s="151"/>
      <c r="DX111" s="151" t="s">
        <v>823</v>
      </c>
      <c r="DY111" s="151" t="s">
        <v>823</v>
      </c>
      <c r="DZ111" s="151"/>
      <c r="EA111" s="151"/>
      <c r="EB111" s="151"/>
      <c r="EC111" s="151" t="s">
        <v>1016</v>
      </c>
      <c r="ED111" s="151"/>
      <c r="EE111" s="228" t="str">
        <f t="shared" si="9"/>
        <v>ZH</v>
      </c>
      <c r="EF111" s="151" t="s">
        <v>1017</v>
      </c>
      <c r="EG111" s="151"/>
      <c r="EH111" s="248" t="str">
        <f t="shared" si="10"/>
        <v/>
      </c>
      <c r="EI111" s="228">
        <f>【お客さま入力用】申込フォーム!P120</f>
        <v>0</v>
      </c>
      <c r="EJ111" s="151"/>
      <c r="EK111" s="151"/>
      <c r="EL111" s="151"/>
      <c r="EM111" s="151"/>
      <c r="EN111" s="151"/>
      <c r="EO111" s="151"/>
      <c r="EP111" s="151"/>
      <c r="EQ111" s="228">
        <f>IF(【お客さま入力用】申込フォーム!AE120="口座振替","口振",【お客さま入力用】申込フォーム!AE120)</f>
        <v>0</v>
      </c>
      <c r="ER111" s="228" t="str">
        <f>IF($EQ111&lt;&gt;"口振","",【お客さま入力用】申込フォーム!AF120)</f>
        <v/>
      </c>
      <c r="ES111" s="228" t="str">
        <f>IF($EQ111&lt;&gt;"口振","",【お客さま入力用】申込フォーム!AG120)</f>
        <v/>
      </c>
      <c r="ET111" s="228" t="str">
        <f>IF($EQ111&lt;&gt;"口振","",【お客さま入力用】申込フォーム!AH120)</f>
        <v/>
      </c>
      <c r="EU111" s="228" t="str">
        <f>IF($EQ111&lt;&gt;"口振","",【お客さま入力用】申込フォーム!AI120)</f>
        <v/>
      </c>
      <c r="EV111" s="151"/>
      <c r="EW111" s="151"/>
      <c r="EX111" s="249"/>
      <c r="EY111" s="151"/>
      <c r="EZ111" s="151"/>
      <c r="FA111" s="151" t="s">
        <v>821</v>
      </c>
      <c r="FB111" s="151"/>
      <c r="FC111" s="151"/>
      <c r="FD111" s="228" t="str">
        <f t="shared" si="11"/>
        <v/>
      </c>
      <c r="FE111" s="228" t="str">
        <f t="shared" si="12"/>
        <v/>
      </c>
      <c r="FF111" s="228" t="str">
        <f t="shared" si="15"/>
        <v/>
      </c>
      <c r="FG111" s="228" t="str">
        <f t="shared" si="8"/>
        <v/>
      </c>
      <c r="FH111" s="243" t="s">
        <v>1228</v>
      </c>
      <c r="FI111" s="250" t="s">
        <v>1228</v>
      </c>
      <c r="FJ111" s="250" t="s">
        <v>1228</v>
      </c>
      <c r="FK111" s="250" t="s">
        <v>1228</v>
      </c>
      <c r="FL111" s="250" t="s">
        <v>1228</v>
      </c>
      <c r="FM111" s="250" t="s">
        <v>1228</v>
      </c>
      <c r="FN111" s="250" t="s">
        <v>1228</v>
      </c>
      <c r="FO111" s="251">
        <f t="shared" si="13"/>
        <v>0</v>
      </c>
      <c r="FP111" s="250" t="s">
        <v>1228</v>
      </c>
      <c r="FQ111" s="228"/>
      <c r="FR111" s="34"/>
    </row>
    <row r="112" spans="1:174">
      <c r="A112" s="243" t="s">
        <v>923</v>
      </c>
      <c r="B112" s="243"/>
      <c r="C112" s="243"/>
      <c r="D112" s="244"/>
      <c r="E112" s="245">
        <f t="shared" si="14"/>
        <v>0</v>
      </c>
      <c r="F112" s="246">
        <f>【お客さま入力用】申込フォーム!$D$6</f>
        <v>0</v>
      </c>
      <c r="G112" s="228">
        <f>【お客さま入力用】申込フォーム!H121</f>
        <v>0</v>
      </c>
      <c r="H112" s="151" t="s">
        <v>1029</v>
      </c>
      <c r="I112" s="298">
        <f>【お客さま入力用】申込フォーム!O121</f>
        <v>0</v>
      </c>
      <c r="J112" s="228">
        <f>【お客さま入力用】申込フォーム!AO121</f>
        <v>0</v>
      </c>
      <c r="K112" s="151"/>
      <c r="L112" s="243"/>
      <c r="M112" s="243"/>
      <c r="N112" s="243"/>
      <c r="O112" s="243" t="s">
        <v>823</v>
      </c>
      <c r="P112" s="243" t="s">
        <v>1032</v>
      </c>
      <c r="Q112" s="243" t="s">
        <v>824</v>
      </c>
      <c r="R112" s="243"/>
      <c r="S112" s="243" t="s">
        <v>825</v>
      </c>
      <c r="T112" s="243" t="s">
        <v>825</v>
      </c>
      <c r="U112" s="243" t="s">
        <v>826</v>
      </c>
      <c r="V112" s="243" t="s">
        <v>827</v>
      </c>
      <c r="W112" s="151"/>
      <c r="X112" s="151" t="s">
        <v>1033</v>
      </c>
      <c r="Y112" s="151"/>
      <c r="Z112" s="151"/>
      <c r="AA112" s="151"/>
      <c r="AB112" s="151"/>
      <c r="AC112" s="151"/>
      <c r="AD112" s="151"/>
      <c r="AE112" s="151" t="s">
        <v>824</v>
      </c>
      <c r="AF112" s="228">
        <f>【お客さま入力用】申込フォーム!F121</f>
        <v>0</v>
      </c>
      <c r="AG112" s="228">
        <f>【お客さま入力用】申込フォーム!E121</f>
        <v>0</v>
      </c>
      <c r="AH112" s="151"/>
      <c r="AI112" s="151"/>
      <c r="AJ112" s="151"/>
      <c r="AK112" s="151"/>
      <c r="AL112" s="151"/>
      <c r="AM112" s="253">
        <f>【お客さま入力用】申込フォーム!J121</f>
        <v>0</v>
      </c>
      <c r="AN112" s="253">
        <f>【お客さま入力用】申込フォーム!K121</f>
        <v>0</v>
      </c>
      <c r="AO112" s="253">
        <f>【お客さま入力用】申込フォーム!L121</f>
        <v>0</v>
      </c>
      <c r="AP112" s="253">
        <f>【お客さま入力用】申込フォーム!AB121</f>
        <v>0</v>
      </c>
      <c r="AQ112" s="253">
        <f>【お客さま入力用】申込フォーム!AC121</f>
        <v>0</v>
      </c>
      <c r="AR112" s="253">
        <f>【お客さま入力用】申込フォーム!AD121</f>
        <v>0</v>
      </c>
      <c r="AS112" s="151"/>
      <c r="AT112" s="253">
        <f>【お客さま入力用】申込フォーム!C121</f>
        <v>0</v>
      </c>
      <c r="AU112" s="151" t="s">
        <v>828</v>
      </c>
      <c r="AV112" s="151" t="s">
        <v>1016</v>
      </c>
      <c r="AW112" s="151"/>
      <c r="AX112" s="151"/>
      <c r="AY112" s="151"/>
      <c r="AZ112" s="151"/>
      <c r="BA112" s="151"/>
      <c r="BB112" s="151"/>
      <c r="BC112" s="151"/>
      <c r="BD112" s="151"/>
      <c r="BE112" s="151"/>
      <c r="BF112" s="228">
        <f>【お客さま入力用】申込フォーム!X121</f>
        <v>0</v>
      </c>
      <c r="BG112" s="228">
        <f>【お客さま入力用】申込フォーム!W121</f>
        <v>0</v>
      </c>
      <c r="BH112" s="151"/>
      <c r="BI112" s="151"/>
      <c r="BJ112" s="253">
        <f>【お客さま入力用】申込フォーム!Y121</f>
        <v>0</v>
      </c>
      <c r="BK112" s="228">
        <f>【お客さま入力用】申込フォーム!AA121</f>
        <v>0</v>
      </c>
      <c r="BL112" s="228">
        <f>【お客さま入力用】申込フォーム!Z121</f>
        <v>0</v>
      </c>
      <c r="BM112" s="151"/>
      <c r="BN112" s="151"/>
      <c r="BO112" s="151"/>
      <c r="BP112" s="151"/>
      <c r="BQ112" s="151"/>
      <c r="BR112" s="151"/>
      <c r="BS112" s="151"/>
      <c r="BT112" s="151"/>
      <c r="BU112" s="151"/>
      <c r="BV112" s="151"/>
      <c r="BW112" s="151"/>
      <c r="BX112" s="151"/>
      <c r="BY112" s="151"/>
      <c r="BZ112" s="151"/>
      <c r="CA112" s="151"/>
      <c r="CB112" s="151"/>
      <c r="CC112" s="151"/>
      <c r="CD112" s="151"/>
      <c r="CE112" s="151"/>
      <c r="CF112" s="151"/>
      <c r="CG112" s="151"/>
      <c r="CH112" s="151"/>
      <c r="CI112" s="151"/>
      <c r="CJ112" s="151"/>
      <c r="CK112" s="151"/>
      <c r="CL112" s="151"/>
      <c r="CM112" s="151"/>
      <c r="CN112" s="151"/>
      <c r="CO112" s="151"/>
      <c r="CP112" s="151"/>
      <c r="CQ112" s="228" t="str">
        <f>IF(【お客さま入力用】申込フォーム!N121="","",VLOOKUP(【お客さま入力用】申込フォーム!N121,'業種コード表（高圧以上）'!$C$3:$D$72,2))</f>
        <v/>
      </c>
      <c r="CR112" s="247" t="s">
        <v>1228</v>
      </c>
      <c r="CS112" s="151"/>
      <c r="CT112" s="151"/>
      <c r="CU112" s="151"/>
      <c r="CV112" s="151"/>
      <c r="CW112" s="151"/>
      <c r="CX112" s="151"/>
      <c r="CY112" s="151"/>
      <c r="CZ112" s="151"/>
      <c r="DA112" s="151"/>
      <c r="DB112" s="151"/>
      <c r="DC112" s="151"/>
      <c r="DD112" s="151" t="s">
        <v>824</v>
      </c>
      <c r="DE112" s="151"/>
      <c r="DF112" s="151" t="s">
        <v>823</v>
      </c>
      <c r="DG112" s="151"/>
      <c r="DH112" s="151"/>
      <c r="DI112" s="151"/>
      <c r="DJ112" s="151"/>
      <c r="DK112" s="151"/>
      <c r="DL112" s="151"/>
      <c r="DM112" s="151"/>
      <c r="DN112" s="151"/>
      <c r="DO112" s="151"/>
      <c r="DP112" s="151"/>
      <c r="DQ112" s="253">
        <f>【お客さま入力用】申込フォーム!G121</f>
        <v>0</v>
      </c>
      <c r="DR112" s="151"/>
      <c r="DS112" s="228">
        <f>【お客さま入力用】申込フォーム!H121</f>
        <v>0</v>
      </c>
      <c r="DT112" s="151"/>
      <c r="DU112" s="151"/>
      <c r="DV112" s="151"/>
      <c r="DW112" s="151"/>
      <c r="DX112" s="151" t="s">
        <v>823</v>
      </c>
      <c r="DY112" s="151" t="s">
        <v>823</v>
      </c>
      <c r="DZ112" s="151"/>
      <c r="EA112" s="151"/>
      <c r="EB112" s="151"/>
      <c r="EC112" s="151" t="s">
        <v>1016</v>
      </c>
      <c r="ED112" s="151"/>
      <c r="EE112" s="228" t="str">
        <f t="shared" si="9"/>
        <v>ZH</v>
      </c>
      <c r="EF112" s="151" t="s">
        <v>1017</v>
      </c>
      <c r="EG112" s="151"/>
      <c r="EH112" s="248" t="str">
        <f t="shared" si="10"/>
        <v/>
      </c>
      <c r="EI112" s="228">
        <f>【お客さま入力用】申込フォーム!P121</f>
        <v>0</v>
      </c>
      <c r="EJ112" s="151"/>
      <c r="EK112" s="151"/>
      <c r="EL112" s="151"/>
      <c r="EM112" s="151"/>
      <c r="EN112" s="151"/>
      <c r="EO112" s="151"/>
      <c r="EP112" s="151"/>
      <c r="EQ112" s="228">
        <f>IF(【お客さま入力用】申込フォーム!AE121="口座振替","口振",【お客さま入力用】申込フォーム!AE121)</f>
        <v>0</v>
      </c>
      <c r="ER112" s="228" t="str">
        <f>IF($EQ112&lt;&gt;"口振","",【お客さま入力用】申込フォーム!AF121)</f>
        <v/>
      </c>
      <c r="ES112" s="228" t="str">
        <f>IF($EQ112&lt;&gt;"口振","",【お客さま入力用】申込フォーム!AG121)</f>
        <v/>
      </c>
      <c r="ET112" s="228" t="str">
        <f>IF($EQ112&lt;&gt;"口振","",【お客さま入力用】申込フォーム!AH121)</f>
        <v/>
      </c>
      <c r="EU112" s="228" t="str">
        <f>IF($EQ112&lt;&gt;"口振","",【お客さま入力用】申込フォーム!AI121)</f>
        <v/>
      </c>
      <c r="EV112" s="151"/>
      <c r="EW112" s="151"/>
      <c r="EX112" s="249"/>
      <c r="EY112" s="151"/>
      <c r="EZ112" s="151"/>
      <c r="FA112" s="151" t="s">
        <v>821</v>
      </c>
      <c r="FB112" s="151"/>
      <c r="FC112" s="151"/>
      <c r="FD112" s="228" t="str">
        <f t="shared" si="11"/>
        <v/>
      </c>
      <c r="FE112" s="228" t="str">
        <f t="shared" si="12"/>
        <v/>
      </c>
      <c r="FF112" s="228" t="str">
        <f t="shared" si="15"/>
        <v/>
      </c>
      <c r="FG112" s="228" t="str">
        <f t="shared" si="8"/>
        <v/>
      </c>
      <c r="FH112" s="243" t="s">
        <v>1228</v>
      </c>
      <c r="FI112" s="250" t="s">
        <v>1228</v>
      </c>
      <c r="FJ112" s="250" t="s">
        <v>1228</v>
      </c>
      <c r="FK112" s="250" t="s">
        <v>1228</v>
      </c>
      <c r="FL112" s="250" t="s">
        <v>1228</v>
      </c>
      <c r="FM112" s="250" t="s">
        <v>1228</v>
      </c>
      <c r="FN112" s="250" t="s">
        <v>1228</v>
      </c>
      <c r="FO112" s="251">
        <f t="shared" si="13"/>
        <v>0</v>
      </c>
      <c r="FP112" s="250" t="s">
        <v>1228</v>
      </c>
      <c r="FQ112" s="228"/>
      <c r="FR112" s="34"/>
    </row>
    <row r="113" spans="1:174" ht="19.5" thickBot="1">
      <c r="A113" s="243"/>
      <c r="B113" s="243"/>
      <c r="C113" s="243"/>
      <c r="D113" s="244"/>
      <c r="E113" s="252">
        <f t="shared" si="14"/>
        <v>0</v>
      </c>
      <c r="F113" s="246">
        <f>【お客さま入力用】申込フォーム!$D$6</f>
        <v>0</v>
      </c>
      <c r="G113" s="228">
        <f>【お客さま入力用】申込フォーム!H122</f>
        <v>0</v>
      </c>
      <c r="H113" s="151" t="s">
        <v>1029</v>
      </c>
      <c r="I113" s="298">
        <f>【お客さま入力用】申込フォーム!O122</f>
        <v>0</v>
      </c>
      <c r="J113" s="228">
        <f>【お客さま入力用】申込フォーム!AO122</f>
        <v>0</v>
      </c>
      <c r="K113" s="151"/>
      <c r="L113" s="243"/>
      <c r="M113" s="243"/>
      <c r="N113" s="243"/>
      <c r="O113" s="243" t="s">
        <v>823</v>
      </c>
      <c r="P113" s="243" t="s">
        <v>1032</v>
      </c>
      <c r="Q113" s="243" t="s">
        <v>824</v>
      </c>
      <c r="R113" s="243"/>
      <c r="S113" s="243" t="s">
        <v>825</v>
      </c>
      <c r="T113" s="243" t="s">
        <v>825</v>
      </c>
      <c r="U113" s="243" t="s">
        <v>826</v>
      </c>
      <c r="V113" s="243" t="s">
        <v>827</v>
      </c>
      <c r="W113" s="151"/>
      <c r="X113" s="151" t="s">
        <v>1033</v>
      </c>
      <c r="Y113" s="151"/>
      <c r="Z113" s="151"/>
      <c r="AA113" s="151"/>
      <c r="AB113" s="151"/>
      <c r="AC113" s="151"/>
      <c r="AD113" s="151"/>
      <c r="AE113" s="151" t="s">
        <v>824</v>
      </c>
      <c r="AF113" s="228">
        <f>【お客さま入力用】申込フォーム!F122</f>
        <v>0</v>
      </c>
      <c r="AG113" s="228">
        <f>【お客さま入力用】申込フォーム!E122</f>
        <v>0</v>
      </c>
      <c r="AH113" s="151"/>
      <c r="AI113" s="151"/>
      <c r="AJ113" s="151"/>
      <c r="AK113" s="151"/>
      <c r="AL113" s="151"/>
      <c r="AM113" s="253">
        <f>【お客さま入力用】申込フォーム!J122</f>
        <v>0</v>
      </c>
      <c r="AN113" s="253">
        <f>【お客さま入力用】申込フォーム!K122</f>
        <v>0</v>
      </c>
      <c r="AO113" s="253">
        <f>【お客さま入力用】申込フォーム!L122</f>
        <v>0</v>
      </c>
      <c r="AP113" s="253">
        <f>【お客さま入力用】申込フォーム!AB122</f>
        <v>0</v>
      </c>
      <c r="AQ113" s="253">
        <f>【お客さま入力用】申込フォーム!AC122</f>
        <v>0</v>
      </c>
      <c r="AR113" s="253">
        <f>【お客さま入力用】申込フォーム!AD122</f>
        <v>0</v>
      </c>
      <c r="AS113" s="151"/>
      <c r="AT113" s="253">
        <f>【お客さま入力用】申込フォーム!C122</f>
        <v>0</v>
      </c>
      <c r="AU113" s="151" t="s">
        <v>828</v>
      </c>
      <c r="AV113" s="151" t="s">
        <v>1016</v>
      </c>
      <c r="AW113" s="151"/>
      <c r="AX113" s="151"/>
      <c r="AY113" s="151"/>
      <c r="AZ113" s="151"/>
      <c r="BA113" s="151"/>
      <c r="BB113" s="151"/>
      <c r="BC113" s="151"/>
      <c r="BD113" s="151"/>
      <c r="BE113" s="151"/>
      <c r="BF113" s="228">
        <f>【お客さま入力用】申込フォーム!X122</f>
        <v>0</v>
      </c>
      <c r="BG113" s="228">
        <f>【お客さま入力用】申込フォーム!W122</f>
        <v>0</v>
      </c>
      <c r="BH113" s="151"/>
      <c r="BI113" s="151"/>
      <c r="BJ113" s="253">
        <f>【お客さま入力用】申込フォーム!Y122</f>
        <v>0</v>
      </c>
      <c r="BK113" s="228">
        <f>【お客さま入力用】申込フォーム!AA122</f>
        <v>0</v>
      </c>
      <c r="BL113" s="228">
        <f>【お客さま入力用】申込フォーム!Z122</f>
        <v>0</v>
      </c>
      <c r="BM113" s="151"/>
      <c r="BN113" s="151"/>
      <c r="BO113" s="151"/>
      <c r="BP113" s="151"/>
      <c r="BQ113" s="151"/>
      <c r="BR113" s="151"/>
      <c r="BS113" s="151"/>
      <c r="BT113" s="151"/>
      <c r="BU113" s="151"/>
      <c r="BV113" s="151"/>
      <c r="BW113" s="151"/>
      <c r="BX113" s="151"/>
      <c r="BY113" s="151"/>
      <c r="BZ113" s="151"/>
      <c r="CA113" s="151"/>
      <c r="CB113" s="151"/>
      <c r="CC113" s="151"/>
      <c r="CD113" s="151"/>
      <c r="CE113" s="151"/>
      <c r="CF113" s="151"/>
      <c r="CG113" s="151"/>
      <c r="CH113" s="151"/>
      <c r="CI113" s="151"/>
      <c r="CJ113" s="151"/>
      <c r="CK113" s="151"/>
      <c r="CL113" s="151"/>
      <c r="CM113" s="151"/>
      <c r="CN113" s="151"/>
      <c r="CO113" s="151"/>
      <c r="CP113" s="151"/>
      <c r="CQ113" s="228" t="str">
        <f>IF(【お客さま入力用】申込フォーム!N122="","",VLOOKUP(【お客さま入力用】申込フォーム!N122,'業種コード表（高圧以上）'!$C$3:$D$72,2))</f>
        <v/>
      </c>
      <c r="CR113" s="247" t="s">
        <v>1228</v>
      </c>
      <c r="CS113" s="151"/>
      <c r="CT113" s="151"/>
      <c r="CU113" s="151"/>
      <c r="CV113" s="151"/>
      <c r="CW113" s="151"/>
      <c r="CX113" s="151"/>
      <c r="CY113" s="151"/>
      <c r="CZ113" s="151"/>
      <c r="DA113" s="151"/>
      <c r="DB113" s="151"/>
      <c r="DC113" s="151"/>
      <c r="DD113" s="151" t="s">
        <v>824</v>
      </c>
      <c r="DE113" s="151"/>
      <c r="DF113" s="151" t="s">
        <v>823</v>
      </c>
      <c r="DG113" s="151"/>
      <c r="DH113" s="151"/>
      <c r="DI113" s="151"/>
      <c r="DJ113" s="151"/>
      <c r="DK113" s="151"/>
      <c r="DL113" s="151"/>
      <c r="DM113" s="151"/>
      <c r="DN113" s="151"/>
      <c r="DO113" s="151"/>
      <c r="DP113" s="151"/>
      <c r="DQ113" s="253">
        <f>【お客さま入力用】申込フォーム!G122</f>
        <v>0</v>
      </c>
      <c r="DR113" s="151"/>
      <c r="DS113" s="228">
        <f>【お客さま入力用】申込フォーム!H122</f>
        <v>0</v>
      </c>
      <c r="DT113" s="151"/>
      <c r="DU113" s="151"/>
      <c r="DV113" s="151"/>
      <c r="DW113" s="151"/>
      <c r="DX113" s="151" t="s">
        <v>823</v>
      </c>
      <c r="DY113" s="151" t="s">
        <v>823</v>
      </c>
      <c r="DZ113" s="151"/>
      <c r="EA113" s="151"/>
      <c r="EB113" s="151"/>
      <c r="EC113" s="151" t="s">
        <v>1016</v>
      </c>
      <c r="ED113" s="151"/>
      <c r="EE113" s="228" t="str">
        <f t="shared" si="9"/>
        <v>ZH</v>
      </c>
      <c r="EF113" s="151" t="s">
        <v>1017</v>
      </c>
      <c r="EG113" s="151"/>
      <c r="EH113" s="248" t="str">
        <f t="shared" si="10"/>
        <v/>
      </c>
      <c r="EI113" s="228">
        <f>【お客さま入力用】申込フォーム!P122</f>
        <v>0</v>
      </c>
      <c r="EJ113" s="151"/>
      <c r="EK113" s="151"/>
      <c r="EL113" s="151"/>
      <c r="EM113" s="151"/>
      <c r="EN113" s="151"/>
      <c r="EO113" s="151"/>
      <c r="EP113" s="151"/>
      <c r="EQ113" s="228">
        <f>IF(【お客さま入力用】申込フォーム!AE122="口座振替","口振",【お客さま入力用】申込フォーム!AE122)</f>
        <v>0</v>
      </c>
      <c r="ER113" s="228" t="str">
        <f>IF($EQ113&lt;&gt;"口振","",【お客さま入力用】申込フォーム!AF122)</f>
        <v/>
      </c>
      <c r="ES113" s="228" t="str">
        <f>IF($EQ113&lt;&gt;"口振","",【お客さま入力用】申込フォーム!AG122)</f>
        <v/>
      </c>
      <c r="ET113" s="228" t="str">
        <f>IF($EQ113&lt;&gt;"口振","",【お客さま入力用】申込フォーム!AH122)</f>
        <v/>
      </c>
      <c r="EU113" s="228" t="str">
        <f>IF($EQ113&lt;&gt;"口振","",【お客さま入力用】申込フォーム!AI122)</f>
        <v/>
      </c>
      <c r="EV113" s="151"/>
      <c r="EW113" s="151"/>
      <c r="EX113" s="249"/>
      <c r="EY113" s="151"/>
      <c r="EZ113" s="151"/>
      <c r="FA113" s="151" t="s">
        <v>821</v>
      </c>
      <c r="FB113" s="151"/>
      <c r="FC113" s="151"/>
      <c r="FD113" s="228" t="str">
        <f t="shared" si="11"/>
        <v/>
      </c>
      <c r="FE113" s="228" t="str">
        <f t="shared" si="12"/>
        <v/>
      </c>
      <c r="FF113" s="228" t="str">
        <f t="shared" si="15"/>
        <v/>
      </c>
      <c r="FG113" s="228" t="str">
        <f t="shared" si="8"/>
        <v/>
      </c>
      <c r="FH113" s="243" t="s">
        <v>1228</v>
      </c>
      <c r="FI113" s="250" t="s">
        <v>1228</v>
      </c>
      <c r="FJ113" s="250" t="s">
        <v>1228</v>
      </c>
      <c r="FK113" s="250" t="s">
        <v>1228</v>
      </c>
      <c r="FL113" s="250" t="s">
        <v>1228</v>
      </c>
      <c r="FM113" s="250" t="s">
        <v>1228</v>
      </c>
      <c r="FN113" s="250" t="s">
        <v>1228</v>
      </c>
      <c r="FO113" s="251">
        <f t="shared" si="13"/>
        <v>0</v>
      </c>
      <c r="FP113" s="250" t="s">
        <v>1228</v>
      </c>
      <c r="FQ113" s="228"/>
      <c r="FR113" s="34"/>
    </row>
    <row r="114" spans="1:174">
      <c r="FQ114" s="125"/>
    </row>
    <row r="115" spans="1:174">
      <c r="FQ115" s="125"/>
    </row>
    <row r="116" spans="1:174">
      <c r="FQ116" s="125"/>
    </row>
    <row r="117" spans="1:174">
      <c r="FQ117" s="125"/>
    </row>
    <row r="118" spans="1:174">
      <c r="FQ118" s="125"/>
    </row>
    <row r="119" spans="1:174">
      <c r="FQ119" s="125"/>
    </row>
    <row r="120" spans="1:174">
      <c r="FQ120" s="125"/>
    </row>
    <row r="121" spans="1:174">
      <c r="FQ121" s="125"/>
    </row>
    <row r="122" spans="1:174">
      <c r="FQ122" s="125"/>
    </row>
    <row r="123" spans="1:174">
      <c r="FQ123" s="125"/>
    </row>
    <row r="124" spans="1:174">
      <c r="FQ124" s="125"/>
    </row>
    <row r="125" spans="1:174">
      <c r="FQ125" s="125"/>
    </row>
    <row r="126" spans="1:174">
      <c r="FQ126" s="125"/>
    </row>
    <row r="127" spans="1:174">
      <c r="FQ127" s="125"/>
    </row>
    <row r="128" spans="1:174">
      <c r="FQ128" s="125"/>
    </row>
    <row r="129" spans="173:173">
      <c r="FQ129" s="125"/>
    </row>
    <row r="130" spans="173:173">
      <c r="FQ130" s="125"/>
    </row>
    <row r="131" spans="173:173">
      <c r="FQ131" s="125"/>
    </row>
    <row r="132" spans="173:173">
      <c r="FQ132" s="125"/>
    </row>
    <row r="133" spans="173:173">
      <c r="FQ133" s="125"/>
    </row>
    <row r="134" spans="173:173">
      <c r="FQ134" s="125"/>
    </row>
    <row r="135" spans="173:173">
      <c r="FQ135" s="125"/>
    </row>
    <row r="136" spans="173:173">
      <c r="FQ136" s="125"/>
    </row>
    <row r="137" spans="173:173">
      <c r="FQ137" s="125"/>
    </row>
    <row r="138" spans="173:173">
      <c r="FQ138" s="125"/>
    </row>
    <row r="139" spans="173:173">
      <c r="FQ139" s="125"/>
    </row>
    <row r="140" spans="173:173">
      <c r="FQ140" s="125"/>
    </row>
    <row r="141" spans="173:173">
      <c r="FQ141" s="125"/>
    </row>
    <row r="142" spans="173:173">
      <c r="FQ142" s="125"/>
    </row>
    <row r="143" spans="173:173">
      <c r="FQ143" s="125"/>
    </row>
    <row r="144" spans="173:173">
      <c r="FQ144" s="125"/>
    </row>
    <row r="145" spans="173:173">
      <c r="FQ145" s="125"/>
    </row>
    <row r="146" spans="173:173">
      <c r="FQ146" s="125"/>
    </row>
    <row r="147" spans="173:173">
      <c r="FQ147" s="125"/>
    </row>
    <row r="148" spans="173:173">
      <c r="FQ148" s="125"/>
    </row>
    <row r="149" spans="173:173">
      <c r="FQ149" s="125"/>
    </row>
    <row r="150" spans="173:173">
      <c r="FQ150" s="125"/>
    </row>
    <row r="151" spans="173:173">
      <c r="FQ151" s="125"/>
    </row>
    <row r="152" spans="173:173">
      <c r="FQ152" s="125"/>
    </row>
    <row r="153" spans="173:173">
      <c r="FQ153" s="125"/>
    </row>
    <row r="154" spans="173:173">
      <c r="FQ154" s="125"/>
    </row>
    <row r="155" spans="173:173">
      <c r="FQ155" s="125"/>
    </row>
    <row r="156" spans="173:173">
      <c r="FQ156" s="125"/>
    </row>
    <row r="157" spans="173:173">
      <c r="FQ157" s="125"/>
    </row>
    <row r="158" spans="173:173">
      <c r="FQ158" s="125"/>
    </row>
    <row r="159" spans="173:173">
      <c r="FQ159" s="125"/>
    </row>
    <row r="160" spans="173:173">
      <c r="FQ160" s="125"/>
    </row>
    <row r="161" spans="173:173">
      <c r="FQ161" s="125"/>
    </row>
    <row r="162" spans="173:173">
      <c r="FQ162" s="125"/>
    </row>
    <row r="163" spans="173:173">
      <c r="FQ163" s="125"/>
    </row>
    <row r="164" spans="173:173">
      <c r="FQ164" s="125"/>
    </row>
    <row r="165" spans="173:173">
      <c r="FQ165" s="125"/>
    </row>
    <row r="166" spans="173:173">
      <c r="FQ166" s="125"/>
    </row>
    <row r="167" spans="173:173">
      <c r="FQ167" s="125"/>
    </row>
    <row r="168" spans="173:173">
      <c r="FQ168" s="125"/>
    </row>
    <row r="169" spans="173:173">
      <c r="FQ169" s="125"/>
    </row>
    <row r="170" spans="173:173">
      <c r="FQ170" s="125"/>
    </row>
    <row r="171" spans="173:173">
      <c r="FQ171" s="125"/>
    </row>
    <row r="172" spans="173:173">
      <c r="FQ172" s="125"/>
    </row>
    <row r="173" spans="173:173">
      <c r="FQ173" s="125"/>
    </row>
    <row r="174" spans="173:173">
      <c r="FQ174" s="125"/>
    </row>
    <row r="175" spans="173:173">
      <c r="FQ175" s="125"/>
    </row>
    <row r="176" spans="173:173">
      <c r="FQ176" s="125"/>
    </row>
    <row r="177" spans="173:173">
      <c r="FQ177" s="125"/>
    </row>
    <row r="178" spans="173:173">
      <c r="FQ178" s="125"/>
    </row>
    <row r="179" spans="173:173">
      <c r="FQ179" s="125"/>
    </row>
    <row r="180" spans="173:173">
      <c r="FQ180" s="125"/>
    </row>
    <row r="181" spans="173:173">
      <c r="FQ181" s="125"/>
    </row>
    <row r="182" spans="173:173">
      <c r="FQ182" s="125"/>
    </row>
    <row r="183" spans="173:173">
      <c r="FQ183" s="125"/>
    </row>
    <row r="184" spans="173:173">
      <c r="FQ184" s="125"/>
    </row>
    <row r="185" spans="173:173">
      <c r="FQ185" s="125"/>
    </row>
    <row r="186" spans="173:173">
      <c r="FQ186" s="125"/>
    </row>
    <row r="187" spans="173:173">
      <c r="FQ187" s="125"/>
    </row>
    <row r="188" spans="173:173">
      <c r="FQ188" s="125"/>
    </row>
    <row r="189" spans="173:173">
      <c r="FQ189" s="125"/>
    </row>
    <row r="190" spans="173:173">
      <c r="FQ190" s="125"/>
    </row>
    <row r="191" spans="173:173">
      <c r="FQ191" s="125"/>
    </row>
    <row r="192" spans="173:173">
      <c r="FQ192" s="125"/>
    </row>
    <row r="193" spans="173:173">
      <c r="FQ193" s="125"/>
    </row>
    <row r="194" spans="173:173">
      <c r="FQ194" s="125"/>
    </row>
    <row r="195" spans="173:173">
      <c r="FQ195" s="125"/>
    </row>
    <row r="196" spans="173:173">
      <c r="FQ196" s="125"/>
    </row>
    <row r="197" spans="173:173">
      <c r="FQ197" s="125"/>
    </row>
    <row r="198" spans="173:173">
      <c r="FQ198" s="125"/>
    </row>
    <row r="199" spans="173:173">
      <c r="FQ199" s="125"/>
    </row>
    <row r="200" spans="173:173">
      <c r="FQ200" s="125"/>
    </row>
    <row r="201" spans="173:173">
      <c r="FQ201" s="125"/>
    </row>
    <row r="202" spans="173:173">
      <c r="FQ202" s="125"/>
    </row>
    <row r="203" spans="173:173">
      <c r="FQ203" s="125"/>
    </row>
    <row r="204" spans="173:173">
      <c r="FQ204" s="125"/>
    </row>
    <row r="205" spans="173:173">
      <c r="FQ205" s="125"/>
    </row>
    <row r="206" spans="173:173">
      <c r="FQ206" s="125"/>
    </row>
    <row r="207" spans="173:173">
      <c r="FQ207" s="125"/>
    </row>
    <row r="208" spans="173:173">
      <c r="FQ208" s="125"/>
    </row>
    <row r="209" spans="173:173">
      <c r="FQ209" s="125"/>
    </row>
    <row r="210" spans="173:173">
      <c r="FQ210" s="125"/>
    </row>
    <row r="211" spans="173:173">
      <c r="FQ211" s="125"/>
    </row>
    <row r="212" spans="173:173">
      <c r="FQ212" s="125"/>
    </row>
    <row r="213" spans="173:173">
      <c r="FQ213" s="125"/>
    </row>
    <row r="214" spans="173:173">
      <c r="FQ214" s="125"/>
    </row>
    <row r="215" spans="173:173">
      <c r="FQ215" s="125"/>
    </row>
    <row r="216" spans="173:173">
      <c r="FQ216" s="125"/>
    </row>
    <row r="217" spans="173:173">
      <c r="FQ217" s="125"/>
    </row>
    <row r="218" spans="173:173">
      <c r="FQ218" s="125"/>
    </row>
    <row r="219" spans="173:173">
      <c r="FQ219" s="125"/>
    </row>
    <row r="220" spans="173:173">
      <c r="FQ220" s="125"/>
    </row>
    <row r="221" spans="173:173">
      <c r="FQ221" s="125"/>
    </row>
    <row r="222" spans="173:173">
      <c r="FQ222" s="125"/>
    </row>
  </sheetData>
  <phoneticPr fontId="3"/>
  <conditionalFormatting sqref="EI13:EP13 EJ14:EP112 EI14:EI113">
    <cfRule type="expression" dxfId="29" priority="9">
      <formula>($J13="実量")</formula>
    </cfRule>
  </conditionalFormatting>
  <conditionalFormatting sqref="EZ12 EV14:EV112 ER12:EV13 ER14:EU113">
    <cfRule type="expression" dxfId="28" priority="8">
      <formula>($EQ12&lt;&gt;"口振")</formula>
    </cfRule>
  </conditionalFormatting>
  <conditionalFormatting sqref="EJ113:EP113">
    <cfRule type="expression" dxfId="27" priority="7">
      <formula>($J113="実量")</formula>
    </cfRule>
  </conditionalFormatting>
  <conditionalFormatting sqref="EV113">
    <cfRule type="expression" dxfId="26" priority="6">
      <formula>($EQ113&lt;&gt;"口振")</formula>
    </cfRule>
  </conditionalFormatting>
  <conditionalFormatting sqref="EI12:EP12">
    <cfRule type="expression" dxfId="25" priority="10">
      <formula>(#REF!="実量")</formula>
    </cfRule>
  </conditionalFormatting>
  <conditionalFormatting sqref="K12">
    <cfRule type="expression" dxfId="24" priority="5">
      <formula>$J12&lt;&gt;"有"</formula>
    </cfRule>
  </conditionalFormatting>
  <conditionalFormatting sqref="K13:K113">
    <cfRule type="expression" dxfId="23" priority="4">
      <formula>$J13&lt;&gt;"有"</formula>
    </cfRule>
  </conditionalFormatting>
  <conditionalFormatting sqref="CP12:CP113">
    <cfRule type="expression" dxfId="22" priority="3">
      <formula>AND($M12="有",$CP12&lt;&gt;"4")</formula>
    </cfRule>
  </conditionalFormatting>
  <conditionalFormatting sqref="EW12:EY113">
    <cfRule type="expression" dxfId="21" priority="2">
      <formula>($L12&lt;&gt;"有")</formula>
    </cfRule>
  </conditionalFormatting>
  <conditionalFormatting sqref="EX12:EY113">
    <cfRule type="expression" dxfId="20" priority="1">
      <formula>($EW12&lt;&gt;"新規")</formula>
    </cfRule>
  </conditionalFormatting>
  <dataValidations count="25">
    <dataValidation allowBlank="1" showInputMessage="1" showErrorMessage="1" prompt="・口振_x000a_・マルチバンク_x000a_・振込票_x000a_・指定口座入金_x000a__x000a_" sqref="EQ11" xr:uid="{560ECE72-1771-4B1A-A47C-11DFE4477224}"/>
    <dataValidation allowBlank="1" showInputMessage="1" showErrorMessage="1" prompt="メニュー表を参照_x000a_" sqref="CR11" xr:uid="{3A050C49-2039-4D69-B906-703230D71308}"/>
    <dataValidation type="list" allowBlank="1" showInputMessage="1" showErrorMessage="1" sqref="L12:M113 J12:J113" xr:uid="{08FAC982-31DA-4A67-8874-1ED0F1EE8567}">
      <formula1>条件有無</formula1>
    </dataValidation>
    <dataValidation type="list" allowBlank="1" showInputMessage="1" showErrorMessage="1" sqref="EG12:EG113" xr:uid="{3FCE55EB-F3BB-4DB0-B55F-D7B6DB80A713}">
      <formula1>督促処理</formula1>
    </dataValidation>
    <dataValidation allowBlank="1" showInputMessage="1" showErrorMessage="1" prompt="漢字１＋漢字２で３４文字まで。_x000a_郵送先２を利用する場合は、帳票レイアウトの兼ね合いで制約があるため、要相談。" sqref="BI11:BI113" xr:uid="{B1C43DA7-70D9-492A-909A-1F96C3BF650B}"/>
    <dataValidation allowBlank="1" showInputMessage="1" showErrorMessage="1" prompt="半角カナ" sqref="EU11:EU12" xr:uid="{E5E66E66-8EF8-4811-8D44-1EA7C6F5A532}"/>
    <dataValidation type="list" allowBlank="1" showInputMessage="1" showErrorMessage="1" sqref="ES12" xr:uid="{3ACC9F12-0DAD-4D9F-B66D-D7C72F72211B}">
      <formula1>預金種別</formula1>
    </dataValidation>
    <dataValidation type="list" allowBlank="1" showInputMessage="1" showErrorMessage="1" sqref="EV12:EV113" xr:uid="{006CE547-6284-4922-9C2A-939A5FCB833B}">
      <formula1>支払条件</formula1>
    </dataValidation>
    <dataValidation type="list" allowBlank="1" showInputMessage="1" showErrorMessage="1" sqref="FA12:FA113" xr:uid="{F64AF758-6088-4BEE-B918-2C692A361E9A}">
      <formula1>一括郵送対象外</formula1>
    </dataValidation>
    <dataValidation type="list" allowBlank="1" showInputMessage="1" showErrorMessage="1" sqref="EZ12:EZ113" xr:uid="{65DBDB7A-647D-4911-85CF-375C915F43F4}">
      <formula1>代替ＢＰ出荷区分</formula1>
    </dataValidation>
    <dataValidation type="list" allowBlank="1" showInputMessage="1" showErrorMessage="1" sqref="EQ12:EQ113" xr:uid="{C1E97838-97E2-4C54-A5D9-49F8D6444166}">
      <formula1>支払方法</formula1>
    </dataValidation>
    <dataValidation allowBlank="1" showInputMessage="1" showErrorMessage="1" prompt="下記のいずれか_x000a_6,000_x000a_20,000_x000a_30,000_x000a_60,000_x000a_100,000_x000a_170,000_x000a_3,000_x000a_140,000_x000a_275,000_x000a_500,000" sqref="ED11:ED113" xr:uid="{750DE8E7-EE41-4DB1-A934-DB6CECFE9770}"/>
    <dataValidation allowBlank="1" showInputMessage="1" showErrorMessage="1" prompt="・[集約繰上]の場合、固定値「1」_x000a_・[分散]の場合、固定値「2」" sqref="DY11:DY113" xr:uid="{561EF5E8-0655-44FE-910E-A5366B06AF49}"/>
    <dataValidation allowBlank="1" showInputMessage="1" showErrorMessage="1" prompt="業種コード表を参照" sqref="CQ11:CQ113" xr:uid="{CAACB875-8FBE-476B-90B0-DA9BC5EBC2C2}"/>
    <dataValidation allowBlank="1" showInputMessage="1" showErrorMessage="1" prompt="・[郵送]の場合、固定値「2」_x000a_・[メール]の場合、固定値「1」_x000a_・[センター止め]の場合、固定値「3」_x000a_・[通知不要]の場合、固定値「4」" sqref="CP11:CP113" xr:uid="{179B477E-8BB7-4579-AE8C-55E1D6D371FF}"/>
    <dataValidation allowBlank="1" showInputMessage="1" showErrorMessage="1" prompt="契約開始日（異動日）を_x000a_yyyymmdd（８桁連続）で記載する" sqref="CO11:CO113 E11:E12" xr:uid="{4F90F199-A2D6-4D3E-92EA-35CF0C3D5750}"/>
    <dataValidation allowBlank="1" showInputMessage="1" showErrorMessage="1" prompt="郵送先住所に対応するJISコードを記載する必要あり_x000a_※ＣＩＳの住所検索で確認可能" sqref="BP11:BP113" xr:uid="{D0C40404-F96A-4FF3-9BEE-A9C6199A1CFC}"/>
    <dataValidation allowBlank="1" showInputMessage="1" showErrorMessage="1" prompt="　・[自宅]の場合、固定値「1」_x000a_　・[携帯]の場合、固定値「2」_x000a_　・[家族・親族]の場合、固定値「3」_x000a_　・[配偶者]の場合、固定値「4」_x000a_　・[家主・管理人]の場合、固定値「5」_x000a_　・[事務所]の場合、固定値「6」_x000a_　・[その他]の場合、固定値「9」" sqref="AL11:AL113 AP11:AP113 AQ13:AR113" xr:uid="{5A74E118-0843-4125-A16D-B46D8AA400D5}"/>
    <dataValidation allowBlank="1" showInputMessage="1" showErrorMessage="1" prompt="漢字１＋漢字２で３４文字まで" sqref="AI11:AI113" xr:uid="{FC5B6E05-6317-4E6F-BE53-D5768897A452}"/>
    <dataValidation allowBlank="1" showInputMessage="1" showErrorMessage="1" prompt="カナ１＋カナ２で３９文字まで。_x000a_なお、濁点や半濁点は１文字としてカウントする。" sqref="BH11:BH113 AH11:AH113" xr:uid="{21381265-E1DB-4F5A-A4B0-F1931D2740CA}"/>
    <dataValidation allowBlank="1" showInputMessage="1" showErrorMessage="1" prompt="原則として、カナ１・漢字１で収まる範囲とする（２０文字）" sqref="AF11:AG113 BF11:BG113" xr:uid="{518561EF-83C4-4C40-8ED3-4E680D1812B0}"/>
    <dataValidation allowBlank="1" showInputMessage="1" showErrorMessage="1" prompt="・高圧の申込の場合、固定値「H」_x000a_・特別高圧の申込の場合、固定値「E」" sqref="W11:W113" xr:uid="{E7CE8E73-C90F-4605-8AE3-F45EF5BF349D}"/>
    <dataValidation type="list" allowBlank="1" showInputMessage="1" showErrorMessage="1" sqref="I12:I113" xr:uid="{539E48B2-AC4C-4071-B0F4-4CD13E50D707}">
      <formula1>メニュー名</formula1>
    </dataValidation>
    <dataValidation type="list" allowBlank="1" showInputMessage="1" showErrorMessage="1" sqref="N12:N113" xr:uid="{F72BDA49-1201-46F0-9205-C9FFFBE819DC}">
      <formula1>免税契約クラス</formula1>
    </dataValidation>
    <dataValidation allowBlank="1" showInputMessage="1" showErrorMessage="1" promptTitle="注意！" prompt="新規および手続き中の口座は入力不可" sqref="ES13:EU113 ER12:ER113" xr:uid="{06026ACC-4323-4543-8684-40AAA54AACD2}"/>
  </dataValidations>
  <pageMargins left="0.70866141732283472" right="0.70866141732283472" top="0.74803149606299213" bottom="0.74803149606299213" header="0.31496062992125984" footer="0.31496062992125984"/>
  <pageSetup paperSize="8" scale="31" orientation="landscape" r:id="rId1"/>
  <headerFooter>
    <oddFooter>&amp;R&amp;P</oddFooter>
  </headerFooter>
  <colBreaks count="1" manualBreakCount="1">
    <brk id="4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CCD2D-B13E-4817-B5AC-A068818B7B72}">
  <sheetPr codeName="Sheet12">
    <tabColor theme="7" tint="0.79998168889431442"/>
  </sheetPr>
  <dimension ref="A1:FY179"/>
  <sheetViews>
    <sheetView topLeftCell="A6" zoomScale="70" zoomScaleNormal="70" workbookViewId="0">
      <selection activeCell="L13" sqref="I13:L14"/>
    </sheetView>
  </sheetViews>
  <sheetFormatPr defaultRowHeight="18.75" outlineLevelRow="1" outlineLevelCol="1"/>
  <cols>
    <col min="1" max="1" width="6" customWidth="1"/>
    <col min="2" max="2" width="10.75" customWidth="1"/>
    <col min="3" max="3" width="13.625" bestFit="1" customWidth="1"/>
    <col min="4" max="4" width="16.25" bestFit="1" customWidth="1"/>
    <col min="5" max="5" width="11.125" customWidth="1"/>
    <col min="6" max="6" width="35.75" customWidth="1"/>
    <col min="7" max="7" width="44" customWidth="1"/>
    <col min="8" max="8" width="13.125" customWidth="1"/>
    <col min="9" max="9" width="33.625" style="152" customWidth="1"/>
    <col min="10" max="10" width="17.125" customWidth="1"/>
    <col min="11" max="11" width="22.125" customWidth="1"/>
    <col min="12" max="12" width="33.125" customWidth="1"/>
    <col min="13" max="13" width="15.125" customWidth="1"/>
    <col min="14" max="14" width="19" customWidth="1"/>
    <col min="15" max="15" width="10.625" customWidth="1"/>
    <col min="16" max="16" width="11" customWidth="1"/>
    <col min="17" max="17" width="9" hidden="1" customWidth="1" outlineLevel="1"/>
    <col min="18" max="18" width="28.625" customWidth="1" collapsed="1"/>
    <col min="19" max="19" width="12.625" hidden="1" customWidth="1" outlineLevel="1"/>
    <col min="20" max="20" width="27.625" hidden="1" customWidth="1" outlineLevel="1"/>
    <col min="21" max="21" width="13" hidden="1" customWidth="1" outlineLevel="1"/>
    <col min="22" max="23" width="17.125" hidden="1" customWidth="1" outlineLevel="1"/>
    <col min="24" max="24" width="16.625" hidden="1" customWidth="1" outlineLevel="1"/>
    <col min="25" max="25" width="19.625" customWidth="1" collapsed="1"/>
    <col min="26" max="26" width="9" hidden="1" customWidth="1" outlineLevel="1"/>
    <col min="27" max="27" width="19.5" hidden="1" customWidth="1" outlineLevel="1"/>
    <col min="28" max="28" width="28" hidden="1" customWidth="1" outlineLevel="1"/>
    <col min="29" max="30" width="11.125" hidden="1" customWidth="1" outlineLevel="1"/>
    <col min="31" max="31" width="14.125" hidden="1" customWidth="1" outlineLevel="1"/>
    <col min="32" max="32" width="24.625" hidden="1" customWidth="1" outlineLevel="1"/>
    <col min="33" max="33" width="22.125" hidden="1" customWidth="1" outlineLevel="1"/>
    <col min="34" max="34" width="37.625" customWidth="1" collapsed="1"/>
    <col min="35" max="35" width="31.5" customWidth="1"/>
    <col min="36" max="36" width="20.5" customWidth="1"/>
    <col min="37" max="37" width="21.5" customWidth="1"/>
    <col min="38" max="38" width="17.625" hidden="1" customWidth="1" outlineLevel="1"/>
    <col min="39" max="39" width="4.625" hidden="1" customWidth="1" outlineLevel="1"/>
    <col min="40" max="40" width="15.125" customWidth="1" collapsed="1"/>
    <col min="41" max="41" width="16.125" customWidth="1"/>
    <col min="42" max="42" width="15.625" customWidth="1"/>
    <col min="43" max="43" width="13.625" customWidth="1"/>
    <col min="44" max="44" width="15.125" customWidth="1"/>
    <col min="45" max="45" width="14.125" customWidth="1"/>
    <col min="46" max="46" width="13.125" customWidth="1"/>
    <col min="47" max="47" width="13.625" customWidth="1"/>
    <col min="48" max="48" width="26.25" customWidth="1"/>
    <col min="49" max="49" width="16.125" hidden="1" customWidth="1" outlineLevel="1"/>
    <col min="50" max="50" width="18.625" hidden="1" customWidth="1" outlineLevel="1"/>
    <col min="51" max="51" width="11" hidden="1" customWidth="1" outlineLevel="1"/>
    <col min="52" max="52" width="14" hidden="1" customWidth="1" outlineLevel="1"/>
    <col min="53" max="53" width="11" hidden="1" customWidth="1" outlineLevel="1"/>
    <col min="54" max="54" width="26.625" hidden="1" customWidth="1" outlineLevel="1"/>
    <col min="55" max="57" width="31.125" hidden="1" customWidth="1" outlineLevel="1"/>
    <col min="58" max="58" width="11" hidden="1" customWidth="1" outlineLevel="1"/>
    <col min="59" max="59" width="30" hidden="1" customWidth="1" outlineLevel="1"/>
    <col min="60" max="60" width="48.75" customWidth="1" collapsed="1"/>
    <col min="61" max="61" width="30.75" style="152" customWidth="1"/>
    <col min="62" max="62" width="24.5" customWidth="1"/>
    <col min="63" max="63" width="25.125" customWidth="1"/>
    <col min="64" max="64" width="21.625" customWidth="1"/>
    <col min="65" max="65" width="53.625" customWidth="1"/>
    <col min="66" max="66" width="35.125" style="152" customWidth="1"/>
    <col min="67" max="67" width="20.625" customWidth="1"/>
    <col min="68" max="68" width="11.625" customWidth="1"/>
    <col min="69" max="69" width="14.125" customWidth="1"/>
    <col min="70" max="70" width="19.5" customWidth="1"/>
    <col min="71" max="71" width="15.125" hidden="1" customWidth="1" outlineLevel="1"/>
    <col min="72" max="72" width="21.125" hidden="1" customWidth="1" outlineLevel="1"/>
    <col min="73" max="75" width="29" hidden="1" customWidth="1" outlineLevel="1"/>
    <col min="76" max="76" width="28.625" style="152" customWidth="1" collapsed="1"/>
    <col min="77" max="77" width="20" style="152" customWidth="1"/>
    <col min="78" max="79" width="14.125" customWidth="1"/>
    <col min="80" max="80" width="16.125" customWidth="1"/>
    <col min="81" max="81" width="9" hidden="1" customWidth="1" outlineLevel="1"/>
    <col min="82" max="82" width="11" hidden="1" customWidth="1" outlineLevel="1"/>
    <col min="83" max="83" width="9" hidden="1" customWidth="1" outlineLevel="1"/>
    <col min="84" max="84" width="17.125" hidden="1" customWidth="1" outlineLevel="1"/>
    <col min="85" max="85" width="17.5" hidden="1" customWidth="1" outlineLevel="1"/>
    <col min="86" max="86" width="9" hidden="1" customWidth="1" outlineLevel="1"/>
    <col min="87" max="87" width="12.625" hidden="1" customWidth="1" outlineLevel="1"/>
    <col min="88" max="88" width="19.125" hidden="1" customWidth="1" outlineLevel="1"/>
    <col min="89" max="89" width="24.125" hidden="1" customWidth="1" outlineLevel="1"/>
    <col min="90" max="90" width="9" hidden="1" customWidth="1" outlineLevel="1"/>
    <col min="91" max="91" width="10.5" hidden="1" customWidth="1" outlineLevel="1"/>
    <col min="92" max="92" width="9" hidden="1" customWidth="1" outlineLevel="1"/>
    <col min="93" max="94" width="13" hidden="1" customWidth="1" outlineLevel="1"/>
    <col min="95" max="95" width="20.5" customWidth="1" collapsed="1"/>
    <col min="96" max="96" width="27.125" customWidth="1"/>
    <col min="97" max="97" width="20.125" customWidth="1"/>
    <col min="98" max="98" width="19.125" hidden="1" customWidth="1" outlineLevel="1"/>
    <col min="99" max="101" width="9" hidden="1" customWidth="1" outlineLevel="1"/>
    <col min="102" max="103" width="13" hidden="1" customWidth="1" outlineLevel="1"/>
    <col min="104" max="104" width="11.625" hidden="1" customWidth="1" outlineLevel="1"/>
    <col min="105" max="105" width="17.625" hidden="1" customWidth="1" outlineLevel="1"/>
    <col min="106" max="106" width="15.125" hidden="1" customWidth="1" outlineLevel="1"/>
    <col min="107" max="107" width="20" hidden="1" customWidth="1" outlineLevel="1"/>
    <col min="108" max="108" width="17.125" hidden="1" customWidth="1" outlineLevel="1"/>
    <col min="109" max="109" width="9" hidden="1" customWidth="1" outlineLevel="1"/>
    <col min="110" max="111" width="11" hidden="1" customWidth="1" outlineLevel="1"/>
    <col min="112" max="112" width="15.125" hidden="1" customWidth="1" outlineLevel="1"/>
    <col min="113" max="113" width="13" hidden="1" customWidth="1" outlineLevel="1"/>
    <col min="114" max="114" width="13.625" hidden="1" customWidth="1" outlineLevel="1"/>
    <col min="115" max="115" width="10" hidden="1" customWidth="1" outlineLevel="1"/>
    <col min="116" max="116" width="7" hidden="1" customWidth="1" outlineLevel="1"/>
    <col min="117" max="117" width="9" hidden="1" customWidth="1" outlineLevel="1"/>
    <col min="118" max="118" width="11" hidden="1" customWidth="1" outlineLevel="1"/>
    <col min="119" max="120" width="9" hidden="1" customWidth="1" outlineLevel="1"/>
    <col min="121" max="121" width="13" hidden="1" customWidth="1" outlineLevel="1"/>
    <col min="122" max="122" width="14.125" hidden="1" customWidth="1" outlineLevel="1"/>
    <col min="123" max="123" width="23.125" customWidth="1" collapsed="1"/>
    <col min="124" max="124" width="18" hidden="1" customWidth="1" outlineLevel="1"/>
    <col min="125" max="125" width="49.5" style="152" customWidth="1" collapsed="1"/>
    <col min="126" max="128" width="20.625" hidden="1" customWidth="1" outlineLevel="1"/>
    <col min="129" max="129" width="13" hidden="1" customWidth="1" outlineLevel="1"/>
    <col min="130" max="130" width="21.125" hidden="1" customWidth="1" outlineLevel="1"/>
    <col min="131" max="131" width="20" hidden="1" customWidth="1" outlineLevel="1" collapsed="1"/>
    <col min="132" max="132" width="24.5" customWidth="1" collapsed="1"/>
    <col min="133" max="133" width="28.5" customWidth="1"/>
    <col min="134" max="134" width="25.625" hidden="1" customWidth="1" outlineLevel="1"/>
    <col min="135" max="135" width="11" hidden="1" customWidth="1" outlineLevel="1" collapsed="1"/>
    <col min="136" max="136" width="23.125" customWidth="1" collapsed="1"/>
    <col min="137" max="137" width="18.625" customWidth="1"/>
    <col min="138" max="138" width="14.625" hidden="1" customWidth="1" outlineLevel="1"/>
    <col min="139" max="139" width="17.125" hidden="1" customWidth="1" outlineLevel="1"/>
    <col min="140" max="140" width="19.125" customWidth="1" collapsed="1"/>
    <col min="141" max="141" width="11.625" hidden="1" customWidth="1" outlineLevel="1"/>
    <col min="142" max="142" width="14.125" customWidth="1" collapsed="1"/>
    <col min="143" max="143" width="14.125" customWidth="1"/>
    <col min="144" max="144" width="17.125" customWidth="1"/>
    <col min="145" max="145" width="17" customWidth="1"/>
    <col min="146" max="149" width="16.625" customWidth="1"/>
    <col min="150" max="150" width="10.5" customWidth="1"/>
    <col min="151" max="152" width="23.5" customWidth="1"/>
    <col min="153" max="153" width="17.125" customWidth="1"/>
    <col min="154" max="154" width="29.125" customWidth="1"/>
    <col min="155" max="155" width="22.125" customWidth="1"/>
    <col min="156" max="156" width="31.125" customWidth="1"/>
    <col min="157" max="157" width="102.875" style="152" customWidth="1"/>
    <col min="158" max="158" width="28.125" style="152" customWidth="1"/>
    <col min="159" max="159" width="20.125" customWidth="1"/>
    <col min="160" max="160" width="17.125" customWidth="1"/>
    <col min="161" max="161" width="30.625" customWidth="1"/>
    <col min="162" max="162" width="31.625" customWidth="1"/>
    <col min="163" max="165" width="16.625" hidden="1" customWidth="1" outlineLevel="1"/>
    <col min="166" max="166" width="20.625" hidden="1" customWidth="1" outlineLevel="1"/>
    <col min="167" max="167" width="19.125" hidden="1" customWidth="1" outlineLevel="1"/>
    <col min="168" max="168" width="56.125" hidden="1" customWidth="1" outlineLevel="1"/>
    <col min="169" max="169" width="57.5" hidden="1" customWidth="1" outlineLevel="1"/>
    <col min="170" max="170" width="61.125" hidden="1" customWidth="1" outlineLevel="1"/>
    <col min="171" max="175" width="62.625" hidden="1" customWidth="1" outlineLevel="1"/>
    <col min="176" max="176" width="40.125" bestFit="1" customWidth="1" collapsed="1"/>
    <col min="177" max="177" width="13.625" bestFit="1" customWidth="1"/>
    <col min="178" max="178" width="11.875" bestFit="1" customWidth="1"/>
    <col min="181" max="181" width="12.25" customWidth="1"/>
  </cols>
  <sheetData>
    <row r="1" spans="1:181" hidden="1" outlineLevel="1"/>
    <row r="2" spans="1:181" hidden="1" outlineLevel="1"/>
    <row r="3" spans="1:181" hidden="1" outlineLevel="1"/>
    <row r="4" spans="1:181" hidden="1" outlineLevel="1"/>
    <row r="5" spans="1:181" hidden="1" outlineLevel="1"/>
    <row r="6" spans="1:181" collapsed="1">
      <c r="A6" s="104" t="s">
        <v>504</v>
      </c>
      <c r="B6" s="104"/>
      <c r="C6" s="104"/>
      <c r="D6" s="104"/>
      <c r="E6" s="104"/>
      <c r="F6" s="104"/>
      <c r="G6" s="104"/>
      <c r="H6" s="104"/>
      <c r="I6" s="153"/>
      <c r="J6" s="104"/>
      <c r="K6" s="104"/>
      <c r="L6" s="104"/>
      <c r="M6" s="104"/>
      <c r="N6" s="104"/>
      <c r="O6" s="104"/>
      <c r="P6" s="104"/>
      <c r="Q6" s="154" t="s">
        <v>596</v>
      </c>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55"/>
      <c r="BJ6" s="105"/>
      <c r="BK6" s="105"/>
      <c r="BL6" s="105"/>
      <c r="BM6" s="105"/>
      <c r="BN6" s="155"/>
      <c r="BO6" s="105"/>
      <c r="BP6" s="105"/>
      <c r="BQ6" s="105"/>
      <c r="BR6" s="105"/>
      <c r="BS6" s="105"/>
      <c r="BT6" s="105"/>
      <c r="BU6" s="105"/>
      <c r="BV6" s="105"/>
      <c r="BW6" s="105"/>
      <c r="BX6" s="155"/>
      <c r="BY6" s="15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55"/>
      <c r="DV6" s="105"/>
      <c r="DW6" s="105"/>
      <c r="DX6" s="105"/>
      <c r="DY6" s="105"/>
      <c r="DZ6" s="105"/>
      <c r="EA6" s="105"/>
      <c r="EB6" s="105"/>
      <c r="EC6" s="105"/>
      <c r="ED6" s="105"/>
      <c r="EE6" s="105"/>
      <c r="EF6" s="105"/>
      <c r="EG6" s="106" t="s">
        <v>503</v>
      </c>
      <c r="EH6" s="106"/>
      <c r="EI6" s="106"/>
      <c r="EJ6" s="106"/>
      <c r="EK6" s="106"/>
      <c r="EL6" s="106"/>
      <c r="EM6" s="106"/>
      <c r="EN6" s="106"/>
      <c r="EO6" s="106"/>
      <c r="EP6" s="106"/>
      <c r="EQ6" s="106"/>
      <c r="ER6" s="106"/>
      <c r="ES6" s="106"/>
      <c r="ET6" s="106"/>
      <c r="EU6" s="106"/>
      <c r="EV6" s="106"/>
      <c r="EW6" s="106"/>
      <c r="EX6" s="106"/>
      <c r="EY6" s="106"/>
      <c r="EZ6" s="106"/>
      <c r="FA6" s="156"/>
      <c r="FB6" s="156"/>
      <c r="FC6" s="106"/>
      <c r="FD6" s="106"/>
      <c r="FE6" s="106"/>
      <c r="FF6" s="106"/>
      <c r="FG6" s="106"/>
      <c r="FH6" s="106"/>
      <c r="FI6" s="106"/>
      <c r="FJ6" s="106"/>
      <c r="FK6" s="106"/>
      <c r="FL6" s="106"/>
      <c r="FM6" s="106"/>
      <c r="FN6" s="106"/>
      <c r="FO6" s="106"/>
      <c r="FP6" s="106"/>
      <c r="FQ6" s="106"/>
      <c r="FR6" s="106"/>
      <c r="FS6" s="106"/>
      <c r="FT6" s="157"/>
      <c r="FU6" s="157"/>
      <c r="FV6" s="157"/>
      <c r="FW6" s="104" t="s">
        <v>504</v>
      </c>
      <c r="FX6" s="104"/>
    </row>
    <row r="7" spans="1:181" ht="19.5" thickBot="1">
      <c r="AN7" s="152"/>
      <c r="AO7" s="152"/>
      <c r="AP7" s="152"/>
      <c r="AQ7" s="152"/>
      <c r="FT7" s="158"/>
      <c r="FU7" s="158"/>
    </row>
    <row r="8" spans="1:181" ht="56.25">
      <c r="A8" s="159" t="s">
        <v>505</v>
      </c>
      <c r="B8" s="107" t="s">
        <v>506</v>
      </c>
      <c r="C8" s="108" t="s">
        <v>507</v>
      </c>
      <c r="D8" s="109" t="s">
        <v>508</v>
      </c>
      <c r="E8" s="110" t="str">
        <f>CQ8</f>
        <v>使用開始日</v>
      </c>
      <c r="F8" s="160" t="s">
        <v>597</v>
      </c>
      <c r="G8" s="160" t="s">
        <v>509</v>
      </c>
      <c r="H8" s="160" t="s">
        <v>510</v>
      </c>
      <c r="I8" s="116" t="s">
        <v>512</v>
      </c>
      <c r="J8" s="111" t="s">
        <v>598</v>
      </c>
      <c r="K8" s="161"/>
      <c r="L8" s="111" t="s">
        <v>511</v>
      </c>
      <c r="M8" s="112"/>
      <c r="N8" s="162" t="s">
        <v>599</v>
      </c>
      <c r="O8" s="162" t="s">
        <v>600</v>
      </c>
      <c r="P8" s="162" t="s">
        <v>601</v>
      </c>
      <c r="Q8" s="115" t="s">
        <v>602</v>
      </c>
      <c r="R8" s="163" t="s">
        <v>603</v>
      </c>
      <c r="S8" s="115" t="s">
        <v>604</v>
      </c>
      <c r="T8" s="164" t="s">
        <v>605</v>
      </c>
      <c r="U8" s="115" t="s">
        <v>606</v>
      </c>
      <c r="V8" s="115" t="s">
        <v>607</v>
      </c>
      <c r="W8" s="115" t="s">
        <v>608</v>
      </c>
      <c r="X8" s="115" t="s">
        <v>609</v>
      </c>
      <c r="Y8" s="113" t="s">
        <v>610</v>
      </c>
      <c r="Z8" s="115" t="s">
        <v>611</v>
      </c>
      <c r="AA8" s="115" t="s">
        <v>513</v>
      </c>
      <c r="AB8" s="115" t="s">
        <v>612</v>
      </c>
      <c r="AC8" s="115" t="s">
        <v>613</v>
      </c>
      <c r="AD8" s="115" t="s">
        <v>614</v>
      </c>
      <c r="AE8" s="115" t="s">
        <v>615</v>
      </c>
      <c r="AF8" s="115" t="s">
        <v>616</v>
      </c>
      <c r="AG8" s="115" t="s">
        <v>617</v>
      </c>
      <c r="AH8" s="113" t="s">
        <v>618</v>
      </c>
      <c r="AI8" s="113" t="s">
        <v>619</v>
      </c>
      <c r="AJ8" s="113" t="s">
        <v>514</v>
      </c>
      <c r="AK8" s="113" t="s">
        <v>515</v>
      </c>
      <c r="AL8" s="115" t="s">
        <v>620</v>
      </c>
      <c r="AM8" s="115" t="s">
        <v>621</v>
      </c>
      <c r="AN8" s="114" t="s">
        <v>622</v>
      </c>
      <c r="AO8" s="114" t="s">
        <v>623</v>
      </c>
      <c r="AP8" s="114" t="s">
        <v>624</v>
      </c>
      <c r="AQ8" s="114" t="s">
        <v>625</v>
      </c>
      <c r="AR8" s="114" t="s">
        <v>626</v>
      </c>
      <c r="AS8" s="114" t="s">
        <v>627</v>
      </c>
      <c r="AT8" s="114" t="s">
        <v>628</v>
      </c>
      <c r="AU8" s="114" t="s">
        <v>629</v>
      </c>
      <c r="AV8" s="113" t="s">
        <v>516</v>
      </c>
      <c r="AW8" s="115" t="s">
        <v>630</v>
      </c>
      <c r="AX8" s="115" t="s">
        <v>631</v>
      </c>
      <c r="AY8" s="115" t="s">
        <v>632</v>
      </c>
      <c r="AZ8" s="115" t="s">
        <v>633</v>
      </c>
      <c r="BA8" s="115" t="s">
        <v>517</v>
      </c>
      <c r="BB8" s="115" t="s">
        <v>634</v>
      </c>
      <c r="BC8" s="115" t="s">
        <v>635</v>
      </c>
      <c r="BD8" s="115" t="s">
        <v>636</v>
      </c>
      <c r="BE8" s="115" t="s">
        <v>637</v>
      </c>
      <c r="BF8" s="115" t="s">
        <v>638</v>
      </c>
      <c r="BG8" s="115" t="s">
        <v>639</v>
      </c>
      <c r="BH8" s="113" t="s">
        <v>518</v>
      </c>
      <c r="BI8" s="114" t="s">
        <v>519</v>
      </c>
      <c r="BJ8" s="113" t="s">
        <v>520</v>
      </c>
      <c r="BK8" s="113" t="s">
        <v>521</v>
      </c>
      <c r="BL8" s="113" t="s">
        <v>640</v>
      </c>
      <c r="BM8" s="113" t="s">
        <v>522</v>
      </c>
      <c r="BN8" s="114" t="s">
        <v>523</v>
      </c>
      <c r="BO8" s="114" t="s">
        <v>641</v>
      </c>
      <c r="BP8" s="114" t="s">
        <v>642</v>
      </c>
      <c r="BQ8" s="114" t="s">
        <v>643</v>
      </c>
      <c r="BR8" s="113" t="s">
        <v>524</v>
      </c>
      <c r="BS8" s="115" t="s">
        <v>644</v>
      </c>
      <c r="BT8" s="115" t="s">
        <v>645</v>
      </c>
      <c r="BU8" s="115" t="s">
        <v>646</v>
      </c>
      <c r="BV8" s="115" t="s">
        <v>647</v>
      </c>
      <c r="BW8" s="115" t="s">
        <v>648</v>
      </c>
      <c r="BX8" s="114" t="s">
        <v>649</v>
      </c>
      <c r="BY8" s="114" t="s">
        <v>650</v>
      </c>
      <c r="BZ8" s="114" t="s">
        <v>651</v>
      </c>
      <c r="CA8" s="114" t="s">
        <v>652</v>
      </c>
      <c r="CB8" s="114" t="s">
        <v>653</v>
      </c>
      <c r="CC8" s="115" t="s">
        <v>654</v>
      </c>
      <c r="CD8" s="115" t="s">
        <v>655</v>
      </c>
      <c r="CE8" s="115" t="s">
        <v>656</v>
      </c>
      <c r="CF8" s="115" t="s">
        <v>657</v>
      </c>
      <c r="CG8" s="115" t="s">
        <v>658</v>
      </c>
      <c r="CH8" s="115" t="s">
        <v>659</v>
      </c>
      <c r="CI8" s="115" t="s">
        <v>660</v>
      </c>
      <c r="CJ8" s="115" t="s">
        <v>661</v>
      </c>
      <c r="CK8" s="115" t="s">
        <v>662</v>
      </c>
      <c r="CL8" s="115" t="s">
        <v>663</v>
      </c>
      <c r="CM8" s="115" t="s">
        <v>664</v>
      </c>
      <c r="CN8" s="115" t="s">
        <v>665</v>
      </c>
      <c r="CO8" s="115" t="s">
        <v>666</v>
      </c>
      <c r="CP8" s="115" t="s">
        <v>667</v>
      </c>
      <c r="CQ8" s="113" t="s">
        <v>668</v>
      </c>
      <c r="CR8" s="113" t="s">
        <v>525</v>
      </c>
      <c r="CS8" s="113" t="s">
        <v>526</v>
      </c>
      <c r="CT8" s="115" t="s">
        <v>669</v>
      </c>
      <c r="CU8" s="115" t="s">
        <v>670</v>
      </c>
      <c r="CV8" s="115" t="s">
        <v>671</v>
      </c>
      <c r="CW8" s="115" t="s">
        <v>672</v>
      </c>
      <c r="CX8" s="115" t="s">
        <v>673</v>
      </c>
      <c r="CY8" s="115" t="s">
        <v>674</v>
      </c>
      <c r="CZ8" s="115" t="s">
        <v>675</v>
      </c>
      <c r="DA8" s="115" t="s">
        <v>676</v>
      </c>
      <c r="DB8" s="115" t="s">
        <v>677</v>
      </c>
      <c r="DC8" s="115" t="s">
        <v>678</v>
      </c>
      <c r="DD8" s="115" t="s">
        <v>679</v>
      </c>
      <c r="DE8" s="115" t="s">
        <v>680</v>
      </c>
      <c r="DF8" s="115" t="s">
        <v>681</v>
      </c>
      <c r="DG8" s="115" t="s">
        <v>682</v>
      </c>
      <c r="DH8" s="115" t="s">
        <v>683</v>
      </c>
      <c r="DI8" s="115" t="s">
        <v>684</v>
      </c>
      <c r="DJ8" s="115" t="s">
        <v>685</v>
      </c>
      <c r="DK8" s="115" t="s">
        <v>686</v>
      </c>
      <c r="DL8" s="115" t="s">
        <v>687</v>
      </c>
      <c r="DM8" s="115" t="s">
        <v>688</v>
      </c>
      <c r="DN8" s="115" t="s">
        <v>689</v>
      </c>
      <c r="DO8" s="115" t="s">
        <v>690</v>
      </c>
      <c r="DP8" s="115" t="s">
        <v>691</v>
      </c>
      <c r="DQ8" s="115" t="s">
        <v>692</v>
      </c>
      <c r="DR8" s="115" t="s">
        <v>693</v>
      </c>
      <c r="DS8" s="114" t="s">
        <v>527</v>
      </c>
      <c r="DT8" s="115" t="s">
        <v>694</v>
      </c>
      <c r="DU8" s="114" t="s">
        <v>528</v>
      </c>
      <c r="DV8" s="115" t="s">
        <v>529</v>
      </c>
      <c r="DW8" s="115" t="s">
        <v>530</v>
      </c>
      <c r="DX8" s="115" t="s">
        <v>531</v>
      </c>
      <c r="DY8" s="115" t="s">
        <v>695</v>
      </c>
      <c r="DZ8" s="115" t="s">
        <v>696</v>
      </c>
      <c r="EA8" s="115" t="s">
        <v>697</v>
      </c>
      <c r="EB8" s="113" t="s">
        <v>698</v>
      </c>
      <c r="EC8" s="114" t="s">
        <v>699</v>
      </c>
      <c r="ED8" s="115" t="s">
        <v>700</v>
      </c>
      <c r="EE8" s="115" t="s">
        <v>701</v>
      </c>
      <c r="EF8" s="113" t="s">
        <v>532</v>
      </c>
      <c r="EG8" s="160" t="s">
        <v>702</v>
      </c>
      <c r="EH8" s="165" t="s">
        <v>703</v>
      </c>
      <c r="EI8" s="165" t="s">
        <v>704</v>
      </c>
      <c r="EJ8" s="160" t="s">
        <v>533</v>
      </c>
      <c r="EK8" s="165" t="s">
        <v>705</v>
      </c>
      <c r="EL8" s="160" t="s">
        <v>706</v>
      </c>
      <c r="EM8" s="160" t="s">
        <v>707</v>
      </c>
      <c r="EN8" s="116" t="s">
        <v>708</v>
      </c>
      <c r="EO8" s="116" t="s">
        <v>709</v>
      </c>
      <c r="EP8" s="166" t="s">
        <v>710</v>
      </c>
      <c r="EQ8" s="166" t="s">
        <v>711</v>
      </c>
      <c r="ER8" s="166" t="s">
        <v>712</v>
      </c>
      <c r="ES8" s="166" t="s">
        <v>713</v>
      </c>
      <c r="ET8" s="160" t="s">
        <v>534</v>
      </c>
      <c r="EU8" s="160" t="s">
        <v>535</v>
      </c>
      <c r="EV8" s="160" t="s">
        <v>536</v>
      </c>
      <c r="EW8" s="160" t="s">
        <v>537</v>
      </c>
      <c r="EX8" s="160" t="s">
        <v>538</v>
      </c>
      <c r="EY8" s="160" t="s">
        <v>539</v>
      </c>
      <c r="EZ8" s="116" t="s">
        <v>714</v>
      </c>
      <c r="FA8" s="116" t="s">
        <v>715</v>
      </c>
      <c r="FB8" s="116" t="s">
        <v>716</v>
      </c>
      <c r="FC8" s="116" t="s">
        <v>717</v>
      </c>
      <c r="FD8" s="111" t="s">
        <v>718</v>
      </c>
      <c r="FE8" s="112"/>
      <c r="FF8" s="116" t="s">
        <v>719</v>
      </c>
      <c r="FG8" s="165" t="s">
        <v>720</v>
      </c>
      <c r="FH8" s="167" t="s">
        <v>721</v>
      </c>
      <c r="FI8" s="168" t="s">
        <v>722</v>
      </c>
      <c r="FJ8" s="167" t="s">
        <v>723</v>
      </c>
      <c r="FK8" s="165" t="s">
        <v>724</v>
      </c>
      <c r="FL8" s="167" t="s">
        <v>725</v>
      </c>
      <c r="FM8" s="167" t="s">
        <v>726</v>
      </c>
      <c r="FN8" s="167" t="s">
        <v>727</v>
      </c>
      <c r="FO8" s="167" t="s">
        <v>728</v>
      </c>
      <c r="FP8" s="167" t="s">
        <v>729</v>
      </c>
      <c r="FQ8" s="167" t="s">
        <v>730</v>
      </c>
      <c r="FR8" s="167" t="s">
        <v>731</v>
      </c>
      <c r="FS8" s="167" t="s">
        <v>732</v>
      </c>
      <c r="FT8" s="169" t="s">
        <v>733</v>
      </c>
      <c r="FU8" s="169" t="s">
        <v>734</v>
      </c>
      <c r="FV8" s="169" t="s">
        <v>735</v>
      </c>
      <c r="FW8" s="116" t="s">
        <v>540</v>
      </c>
      <c r="FX8" s="116" t="s">
        <v>541</v>
      </c>
    </row>
    <row r="9" spans="1:181" s="125" customFormat="1">
      <c r="A9" s="117" t="s">
        <v>542</v>
      </c>
      <c r="B9" s="118"/>
      <c r="C9" s="119"/>
      <c r="D9" s="120"/>
      <c r="E9" s="121"/>
      <c r="F9" s="118"/>
      <c r="G9" s="118"/>
      <c r="H9" s="118"/>
      <c r="I9" s="137"/>
      <c r="J9" s="118"/>
      <c r="K9" s="122"/>
      <c r="L9" s="122"/>
      <c r="M9" s="123"/>
      <c r="N9" s="122"/>
      <c r="O9" s="122"/>
      <c r="P9" s="122"/>
      <c r="Q9" s="124">
        <v>1</v>
      </c>
      <c r="R9" s="170">
        <v>4</v>
      </c>
      <c r="S9" s="124">
        <v>1</v>
      </c>
      <c r="T9" s="171">
        <v>11</v>
      </c>
      <c r="U9" s="124">
        <v>3</v>
      </c>
      <c r="V9" s="124">
        <v>3</v>
      </c>
      <c r="W9" s="124">
        <v>8</v>
      </c>
      <c r="X9" s="124">
        <v>6</v>
      </c>
      <c r="Y9" s="122">
        <v>1</v>
      </c>
      <c r="Z9" s="124">
        <v>1</v>
      </c>
      <c r="AA9" s="124">
        <v>10</v>
      </c>
      <c r="AB9" s="124">
        <v>10</v>
      </c>
      <c r="AC9" s="124">
        <v>3</v>
      </c>
      <c r="AD9" s="124">
        <v>2</v>
      </c>
      <c r="AE9" s="124">
        <v>13</v>
      </c>
      <c r="AF9" s="124">
        <v>1</v>
      </c>
      <c r="AG9" s="124">
        <v>1</v>
      </c>
      <c r="AH9" s="122">
        <v>20</v>
      </c>
      <c r="AI9" s="122">
        <v>20</v>
      </c>
      <c r="AJ9" s="122">
        <v>20</v>
      </c>
      <c r="AK9" s="122">
        <v>20</v>
      </c>
      <c r="AL9" s="124">
        <v>20</v>
      </c>
      <c r="AM9" s="124">
        <v>20</v>
      </c>
      <c r="AN9" s="122">
        <v>1</v>
      </c>
      <c r="AO9" s="122">
        <v>6</v>
      </c>
      <c r="AP9" s="122">
        <v>4</v>
      </c>
      <c r="AQ9" s="122">
        <v>4</v>
      </c>
      <c r="AR9" s="122">
        <v>1</v>
      </c>
      <c r="AS9" s="122">
        <v>6</v>
      </c>
      <c r="AT9" s="122">
        <v>4</v>
      </c>
      <c r="AU9" s="122">
        <v>4</v>
      </c>
      <c r="AV9" s="122">
        <v>22</v>
      </c>
      <c r="AW9" s="124">
        <v>20</v>
      </c>
      <c r="AX9" s="124">
        <v>2</v>
      </c>
      <c r="AY9" s="124">
        <v>2</v>
      </c>
      <c r="AZ9" s="124">
        <v>5</v>
      </c>
      <c r="BA9" s="124">
        <v>55</v>
      </c>
      <c r="BB9" s="124">
        <v>1</v>
      </c>
      <c r="BC9" s="124">
        <v>6</v>
      </c>
      <c r="BD9" s="124">
        <v>4</v>
      </c>
      <c r="BE9" s="124">
        <v>4</v>
      </c>
      <c r="BF9" s="124">
        <v>1</v>
      </c>
      <c r="BG9" s="124">
        <v>12</v>
      </c>
      <c r="BH9" s="122">
        <v>20</v>
      </c>
      <c r="BI9" s="172">
        <v>20</v>
      </c>
      <c r="BJ9" s="122">
        <v>20</v>
      </c>
      <c r="BK9" s="122">
        <v>20</v>
      </c>
      <c r="BL9" s="122">
        <v>7</v>
      </c>
      <c r="BM9" s="122">
        <v>60</v>
      </c>
      <c r="BN9" s="172">
        <v>60</v>
      </c>
      <c r="BO9" s="122">
        <v>20</v>
      </c>
      <c r="BP9" s="122">
        <v>4</v>
      </c>
      <c r="BQ9" s="122">
        <v>5</v>
      </c>
      <c r="BR9" s="122">
        <v>11</v>
      </c>
      <c r="BS9" s="124">
        <v>55</v>
      </c>
      <c r="BT9" s="124">
        <v>55</v>
      </c>
      <c r="BU9" s="124">
        <v>6</v>
      </c>
      <c r="BV9" s="124">
        <v>4</v>
      </c>
      <c r="BW9" s="124">
        <v>4</v>
      </c>
      <c r="BX9" s="172">
        <v>55</v>
      </c>
      <c r="BY9" s="172">
        <v>55</v>
      </c>
      <c r="BZ9" s="122">
        <v>6</v>
      </c>
      <c r="CA9" s="122">
        <v>4</v>
      </c>
      <c r="CB9" s="122">
        <v>4</v>
      </c>
      <c r="CC9" s="124">
        <v>10</v>
      </c>
      <c r="CD9" s="124">
        <v>8</v>
      </c>
      <c r="CE9" s="124">
        <v>1</v>
      </c>
      <c r="CF9" s="124">
        <v>1</v>
      </c>
      <c r="CG9" s="124">
        <v>12</v>
      </c>
      <c r="CH9" s="124">
        <v>2</v>
      </c>
      <c r="CI9" s="124">
        <v>20</v>
      </c>
      <c r="CJ9" s="124">
        <v>2</v>
      </c>
      <c r="CK9" s="124">
        <v>2</v>
      </c>
      <c r="CL9" s="124">
        <v>5</v>
      </c>
      <c r="CM9" s="124">
        <v>7</v>
      </c>
      <c r="CN9" s="124">
        <v>2</v>
      </c>
      <c r="CO9" s="124">
        <v>18</v>
      </c>
      <c r="CP9" s="124">
        <v>40</v>
      </c>
      <c r="CQ9" s="122">
        <v>8</v>
      </c>
      <c r="CR9" s="122">
        <v>1</v>
      </c>
      <c r="CS9" s="122">
        <v>7</v>
      </c>
      <c r="CT9" s="124">
        <v>12</v>
      </c>
      <c r="CU9" s="124">
        <v>9</v>
      </c>
      <c r="CV9" s="124">
        <v>9</v>
      </c>
      <c r="CW9" s="124">
        <v>9</v>
      </c>
      <c r="CX9" s="124">
        <v>3</v>
      </c>
      <c r="CY9" s="124">
        <v>3</v>
      </c>
      <c r="CZ9" s="124">
        <v>1</v>
      </c>
      <c r="DA9" s="124">
        <v>1</v>
      </c>
      <c r="DB9" s="124">
        <v>9</v>
      </c>
      <c r="DC9" s="124">
        <v>1</v>
      </c>
      <c r="DD9" s="124">
        <v>9</v>
      </c>
      <c r="DE9" s="124">
        <v>4</v>
      </c>
      <c r="DF9" s="124">
        <v>1</v>
      </c>
      <c r="DG9" s="124">
        <v>1</v>
      </c>
      <c r="DH9" s="124">
        <v>1</v>
      </c>
      <c r="DI9" s="124">
        <v>9</v>
      </c>
      <c r="DJ9" s="124">
        <v>9</v>
      </c>
      <c r="DK9" s="124">
        <v>1</v>
      </c>
      <c r="DL9" s="124">
        <v>10</v>
      </c>
      <c r="DM9" s="124">
        <v>1</v>
      </c>
      <c r="DN9" s="124">
        <v>11</v>
      </c>
      <c r="DO9" s="124">
        <v>1</v>
      </c>
      <c r="DP9" s="124">
        <v>3</v>
      </c>
      <c r="DQ9" s="124">
        <v>3</v>
      </c>
      <c r="DR9" s="124">
        <v>8</v>
      </c>
      <c r="DS9" s="122">
        <v>7</v>
      </c>
      <c r="DT9" s="124">
        <v>60</v>
      </c>
      <c r="DU9" s="172">
        <v>60</v>
      </c>
      <c r="DV9" s="124">
        <v>20</v>
      </c>
      <c r="DW9" s="124">
        <v>4</v>
      </c>
      <c r="DX9" s="124">
        <v>5</v>
      </c>
      <c r="DY9" s="124">
        <v>2</v>
      </c>
      <c r="DZ9" s="124">
        <v>1</v>
      </c>
      <c r="EA9" s="124">
        <v>1</v>
      </c>
      <c r="EB9" s="122">
        <v>35</v>
      </c>
      <c r="EC9" s="122">
        <v>30</v>
      </c>
      <c r="ED9" s="124">
        <v>12</v>
      </c>
      <c r="EE9" s="124">
        <v>2</v>
      </c>
      <c r="EF9" s="122" t="s">
        <v>543</v>
      </c>
      <c r="EG9" s="118"/>
      <c r="EH9" s="173"/>
      <c r="EI9" s="173"/>
      <c r="EJ9" s="118"/>
      <c r="EK9" s="173"/>
      <c r="EL9" s="118"/>
      <c r="EM9" s="118"/>
      <c r="EN9" s="118"/>
      <c r="EO9" s="118"/>
      <c r="EP9" s="118"/>
      <c r="EQ9" s="118"/>
      <c r="ER9" s="118"/>
      <c r="ES9" s="118"/>
      <c r="ET9" s="118"/>
      <c r="EU9" s="118">
        <v>7</v>
      </c>
      <c r="EV9" s="118">
        <v>1</v>
      </c>
      <c r="EW9" s="118">
        <v>7</v>
      </c>
      <c r="EX9" s="118">
        <v>60</v>
      </c>
      <c r="EY9" s="118"/>
      <c r="EZ9" s="118"/>
      <c r="FA9" s="137"/>
      <c r="FB9" s="137"/>
      <c r="FC9" s="118"/>
      <c r="FD9" s="174"/>
      <c r="FE9" s="174"/>
      <c r="FF9" s="174"/>
      <c r="FG9" s="175"/>
      <c r="FH9" s="175"/>
      <c r="FI9" s="175"/>
      <c r="FJ9" s="175"/>
      <c r="FK9" s="173"/>
      <c r="FL9" s="173"/>
      <c r="FM9" s="173"/>
      <c r="FN9" s="173"/>
      <c r="FO9" s="173"/>
      <c r="FP9" s="173"/>
      <c r="FQ9" s="173"/>
      <c r="FR9" s="173"/>
      <c r="FS9" s="173"/>
      <c r="FT9" s="176"/>
      <c r="FU9" s="176"/>
      <c r="FV9" s="176"/>
      <c r="FW9" s="118"/>
      <c r="FX9" s="118"/>
    </row>
    <row r="10" spans="1:181" s="135" customFormat="1" ht="25.5" customHeight="1">
      <c r="A10" s="126" t="s">
        <v>544</v>
      </c>
      <c r="B10" s="127" t="s">
        <v>545</v>
      </c>
      <c r="C10" s="119" t="s">
        <v>546</v>
      </c>
      <c r="D10" s="128" t="s">
        <v>546</v>
      </c>
      <c r="E10" s="129" t="s">
        <v>547</v>
      </c>
      <c r="F10" s="130" t="s">
        <v>548</v>
      </c>
      <c r="G10" s="130" t="s">
        <v>548</v>
      </c>
      <c r="H10" s="130" t="s">
        <v>548</v>
      </c>
      <c r="I10" s="132" t="s">
        <v>548</v>
      </c>
      <c r="J10" s="130" t="s">
        <v>548</v>
      </c>
      <c r="K10" s="130" t="s">
        <v>548</v>
      </c>
      <c r="L10" s="130" t="s">
        <v>548</v>
      </c>
      <c r="M10" s="131" t="s">
        <v>546</v>
      </c>
      <c r="N10" s="130" t="s">
        <v>548</v>
      </c>
      <c r="O10" s="130" t="s">
        <v>548</v>
      </c>
      <c r="P10" s="130" t="s">
        <v>548</v>
      </c>
      <c r="Q10" s="133" t="s">
        <v>549</v>
      </c>
      <c r="R10" s="130" t="s">
        <v>549</v>
      </c>
      <c r="S10" s="133" t="s">
        <v>549</v>
      </c>
      <c r="T10" s="133" t="s">
        <v>549</v>
      </c>
      <c r="U10" s="133" t="s">
        <v>549</v>
      </c>
      <c r="V10" s="133" t="s">
        <v>549</v>
      </c>
      <c r="W10" s="133" t="s">
        <v>549</v>
      </c>
      <c r="X10" s="133" t="s">
        <v>549</v>
      </c>
      <c r="Y10" s="130" t="s">
        <v>549</v>
      </c>
      <c r="Z10" s="133" t="s">
        <v>549</v>
      </c>
      <c r="AA10" s="133" t="s">
        <v>736</v>
      </c>
      <c r="AB10" s="133" t="s">
        <v>737</v>
      </c>
      <c r="AC10" s="177" t="s">
        <v>738</v>
      </c>
      <c r="AD10" s="177" t="s">
        <v>738</v>
      </c>
      <c r="AE10" s="177" t="s">
        <v>738</v>
      </c>
      <c r="AF10" s="177" t="s">
        <v>738</v>
      </c>
      <c r="AG10" s="133" t="s">
        <v>739</v>
      </c>
      <c r="AH10" s="130" t="s">
        <v>549</v>
      </c>
      <c r="AI10" s="130" t="s">
        <v>549</v>
      </c>
      <c r="AJ10" s="130" t="s">
        <v>550</v>
      </c>
      <c r="AK10" s="178" t="s">
        <v>550</v>
      </c>
      <c r="AL10" s="179" t="s">
        <v>550</v>
      </c>
      <c r="AM10" s="179" t="s">
        <v>550</v>
      </c>
      <c r="AN10" s="130" t="s">
        <v>549</v>
      </c>
      <c r="AO10" s="130" t="s">
        <v>549</v>
      </c>
      <c r="AP10" s="130" t="s">
        <v>549</v>
      </c>
      <c r="AQ10" s="130" t="s">
        <v>549</v>
      </c>
      <c r="AR10" s="130" t="s">
        <v>550</v>
      </c>
      <c r="AS10" s="130" t="s">
        <v>550</v>
      </c>
      <c r="AT10" s="130" t="s">
        <v>550</v>
      </c>
      <c r="AU10" s="130" t="s">
        <v>550</v>
      </c>
      <c r="AV10" s="130" t="s">
        <v>549</v>
      </c>
      <c r="AW10" s="133" t="s">
        <v>549</v>
      </c>
      <c r="AX10" s="133" t="s">
        <v>549</v>
      </c>
      <c r="AY10" s="180" t="s">
        <v>740</v>
      </c>
      <c r="AZ10" s="177" t="s">
        <v>553</v>
      </c>
      <c r="BA10" s="180" t="s">
        <v>740</v>
      </c>
      <c r="BB10" s="180" t="s">
        <v>740</v>
      </c>
      <c r="BC10" s="180" t="s">
        <v>740</v>
      </c>
      <c r="BD10" s="180" t="s">
        <v>740</v>
      </c>
      <c r="BE10" s="180" t="s">
        <v>740</v>
      </c>
      <c r="BF10" s="179" t="s">
        <v>553</v>
      </c>
      <c r="BG10" s="180" t="s">
        <v>741</v>
      </c>
      <c r="BH10" s="130" t="s">
        <v>552</v>
      </c>
      <c r="BI10" s="132" t="s">
        <v>552</v>
      </c>
      <c r="BJ10" s="132" t="s">
        <v>553</v>
      </c>
      <c r="BK10" s="132" t="s">
        <v>553</v>
      </c>
      <c r="BL10" s="132" t="s">
        <v>552</v>
      </c>
      <c r="BM10" s="130" t="s">
        <v>552</v>
      </c>
      <c r="BN10" s="132" t="s">
        <v>552</v>
      </c>
      <c r="BO10" s="132" t="s">
        <v>553</v>
      </c>
      <c r="BP10" s="132" t="s">
        <v>553</v>
      </c>
      <c r="BQ10" s="132" t="s">
        <v>553</v>
      </c>
      <c r="BR10" s="132" t="s">
        <v>552</v>
      </c>
      <c r="BS10" s="133" t="s">
        <v>553</v>
      </c>
      <c r="BT10" s="133" t="s">
        <v>553</v>
      </c>
      <c r="BU10" s="133" t="s">
        <v>553</v>
      </c>
      <c r="BV10" s="133" t="s">
        <v>553</v>
      </c>
      <c r="BW10" s="133" t="s">
        <v>553</v>
      </c>
      <c r="BX10" s="132" t="s">
        <v>553</v>
      </c>
      <c r="BY10" s="132" t="s">
        <v>553</v>
      </c>
      <c r="BZ10" s="130" t="s">
        <v>553</v>
      </c>
      <c r="CA10" s="130" t="s">
        <v>553</v>
      </c>
      <c r="CB10" s="130" t="s">
        <v>553</v>
      </c>
      <c r="CC10" s="133" t="s">
        <v>553</v>
      </c>
      <c r="CD10" s="133" t="s">
        <v>553</v>
      </c>
      <c r="CE10" s="133" t="s">
        <v>553</v>
      </c>
      <c r="CF10" s="179" t="s">
        <v>553</v>
      </c>
      <c r="CG10" s="177" t="s">
        <v>553</v>
      </c>
      <c r="CH10" s="177" t="s">
        <v>742</v>
      </c>
      <c r="CI10" s="133" t="s">
        <v>553</v>
      </c>
      <c r="CJ10" s="133" t="s">
        <v>737</v>
      </c>
      <c r="CK10" s="133" t="s">
        <v>737</v>
      </c>
      <c r="CL10" s="133" t="s">
        <v>737</v>
      </c>
      <c r="CM10" s="133" t="s">
        <v>737</v>
      </c>
      <c r="CN10" s="133" t="s">
        <v>737</v>
      </c>
      <c r="CO10" s="133" t="s">
        <v>737</v>
      </c>
      <c r="CP10" s="133" t="s">
        <v>737</v>
      </c>
      <c r="CQ10" s="130" t="s">
        <v>549</v>
      </c>
      <c r="CR10" s="130" t="s">
        <v>549</v>
      </c>
      <c r="CS10" s="130" t="s">
        <v>549</v>
      </c>
      <c r="CT10" s="133" t="s">
        <v>549</v>
      </c>
      <c r="CU10" s="133" t="s">
        <v>737</v>
      </c>
      <c r="CV10" s="133" t="s">
        <v>737</v>
      </c>
      <c r="CW10" s="180" t="s">
        <v>553</v>
      </c>
      <c r="CX10" s="133" t="s">
        <v>738</v>
      </c>
      <c r="CY10" s="133" t="s">
        <v>738</v>
      </c>
      <c r="CZ10" s="133" t="s">
        <v>737</v>
      </c>
      <c r="DA10" s="133" t="s">
        <v>551</v>
      </c>
      <c r="DB10" s="133" t="s">
        <v>551</v>
      </c>
      <c r="DC10" s="133" t="s">
        <v>551</v>
      </c>
      <c r="DD10" s="133" t="s">
        <v>551</v>
      </c>
      <c r="DE10" s="133" t="s">
        <v>551</v>
      </c>
      <c r="DF10" s="133" t="s">
        <v>549</v>
      </c>
      <c r="DG10" s="133" t="s">
        <v>737</v>
      </c>
      <c r="DH10" s="180" t="s">
        <v>743</v>
      </c>
      <c r="DI10" s="133" t="s">
        <v>738</v>
      </c>
      <c r="DJ10" s="133" t="s">
        <v>738</v>
      </c>
      <c r="DK10" s="133" t="s">
        <v>738</v>
      </c>
      <c r="DL10" s="133" t="s">
        <v>737</v>
      </c>
      <c r="DM10" s="133" t="s">
        <v>738</v>
      </c>
      <c r="DN10" s="133" t="s">
        <v>738</v>
      </c>
      <c r="DO10" s="133" t="s">
        <v>738</v>
      </c>
      <c r="DP10" s="133" t="s">
        <v>738</v>
      </c>
      <c r="DQ10" s="133" t="s">
        <v>738</v>
      </c>
      <c r="DR10" s="133" t="s">
        <v>738</v>
      </c>
      <c r="DS10" s="130" t="s">
        <v>549</v>
      </c>
      <c r="DT10" s="133" t="s">
        <v>553</v>
      </c>
      <c r="DU10" s="132" t="s">
        <v>549</v>
      </c>
      <c r="DV10" s="133" t="s">
        <v>550</v>
      </c>
      <c r="DW10" s="133" t="s">
        <v>550</v>
      </c>
      <c r="DX10" s="133" t="s">
        <v>550</v>
      </c>
      <c r="DY10" s="133" t="s">
        <v>737</v>
      </c>
      <c r="DZ10" s="133" t="s">
        <v>549</v>
      </c>
      <c r="EA10" s="133" t="s">
        <v>553</v>
      </c>
      <c r="EB10" s="178" t="s">
        <v>744</v>
      </c>
      <c r="EC10" s="178" t="s">
        <v>744</v>
      </c>
      <c r="ED10" s="179" t="s">
        <v>550</v>
      </c>
      <c r="EE10" s="133" t="s">
        <v>549</v>
      </c>
      <c r="EF10" s="130" t="s">
        <v>551</v>
      </c>
      <c r="EG10" s="134" t="s">
        <v>554</v>
      </c>
      <c r="EH10" s="181" t="s">
        <v>554</v>
      </c>
      <c r="EI10" s="181" t="s">
        <v>554</v>
      </c>
      <c r="EJ10" s="134" t="s">
        <v>554</v>
      </c>
      <c r="EK10" s="182" t="s">
        <v>745</v>
      </c>
      <c r="EL10" s="183" t="s">
        <v>746</v>
      </c>
      <c r="EM10" s="184" t="s">
        <v>747</v>
      </c>
      <c r="EN10" s="184" t="s">
        <v>748</v>
      </c>
      <c r="EO10" s="141" t="s">
        <v>749</v>
      </c>
      <c r="EP10" s="183" t="s">
        <v>750</v>
      </c>
      <c r="EQ10" s="184" t="s">
        <v>751</v>
      </c>
      <c r="ER10" s="184" t="s">
        <v>751</v>
      </c>
      <c r="ES10" s="184" t="s">
        <v>751</v>
      </c>
      <c r="ET10" s="134"/>
      <c r="EU10" s="134" t="s">
        <v>555</v>
      </c>
      <c r="EV10" s="134" t="s">
        <v>555</v>
      </c>
      <c r="EW10" s="134" t="s">
        <v>555</v>
      </c>
      <c r="EX10" s="134" t="s">
        <v>555</v>
      </c>
      <c r="EY10" s="134" t="s">
        <v>555</v>
      </c>
      <c r="EZ10" s="134" t="s">
        <v>752</v>
      </c>
      <c r="FA10" s="183" t="s">
        <v>753</v>
      </c>
      <c r="FB10" s="184" t="s">
        <v>753</v>
      </c>
      <c r="FC10" s="130" t="s">
        <v>549</v>
      </c>
      <c r="FD10" s="134"/>
      <c r="FE10" s="134"/>
      <c r="FF10" s="134" t="s">
        <v>754</v>
      </c>
      <c r="FG10" s="181" t="s">
        <v>755</v>
      </c>
      <c r="FH10" s="185" t="s">
        <v>756</v>
      </c>
      <c r="FI10" s="186" t="s">
        <v>757</v>
      </c>
      <c r="FJ10" s="186" t="s">
        <v>757</v>
      </c>
      <c r="FK10" s="181" t="s">
        <v>554</v>
      </c>
      <c r="FL10" s="181" t="s">
        <v>554</v>
      </c>
      <c r="FM10" s="181" t="s">
        <v>749</v>
      </c>
      <c r="FN10" s="181" t="s">
        <v>758</v>
      </c>
      <c r="FO10" s="181" t="s">
        <v>749</v>
      </c>
      <c r="FP10" s="181" t="s">
        <v>554</v>
      </c>
      <c r="FQ10" s="181" t="s">
        <v>759</v>
      </c>
      <c r="FR10" s="181" t="s">
        <v>760</v>
      </c>
      <c r="FS10" s="181" t="s">
        <v>760</v>
      </c>
      <c r="FT10" s="128"/>
      <c r="FU10" s="128"/>
      <c r="FV10" s="128"/>
      <c r="FW10" s="130" t="s">
        <v>549</v>
      </c>
      <c r="FX10" s="130" t="s">
        <v>549</v>
      </c>
    </row>
    <row r="11" spans="1:181" s="125" customFormat="1" ht="80.25" customHeight="1">
      <c r="A11" s="136" t="s">
        <v>556</v>
      </c>
      <c r="B11" s="137" t="s">
        <v>557</v>
      </c>
      <c r="C11" s="138" t="s">
        <v>557</v>
      </c>
      <c r="D11" s="139" t="s">
        <v>557</v>
      </c>
      <c r="E11" s="140" t="s">
        <v>761</v>
      </c>
      <c r="F11" s="118" t="s">
        <v>762</v>
      </c>
      <c r="G11" s="118" t="s">
        <v>762</v>
      </c>
      <c r="H11" s="118" t="s">
        <v>560</v>
      </c>
      <c r="I11" s="137" t="s">
        <v>560</v>
      </c>
      <c r="J11" s="137" t="s">
        <v>763</v>
      </c>
      <c r="K11" s="137" t="s">
        <v>764</v>
      </c>
      <c r="L11" s="137" t="s">
        <v>558</v>
      </c>
      <c r="M11" s="142" t="s">
        <v>559</v>
      </c>
      <c r="N11" s="137" t="s">
        <v>765</v>
      </c>
      <c r="O11" s="118" t="s">
        <v>560</v>
      </c>
      <c r="P11" s="137" t="s">
        <v>560</v>
      </c>
      <c r="Q11" s="187" t="s">
        <v>766</v>
      </c>
      <c r="R11" s="143" t="s">
        <v>767</v>
      </c>
      <c r="S11" s="187" t="s">
        <v>768</v>
      </c>
      <c r="T11" s="188" t="s">
        <v>769</v>
      </c>
      <c r="U11" s="188" t="s">
        <v>431</v>
      </c>
      <c r="V11" s="188" t="s">
        <v>431</v>
      </c>
      <c r="W11" s="187" t="s">
        <v>770</v>
      </c>
      <c r="X11" s="188" t="s">
        <v>771</v>
      </c>
      <c r="Y11" s="143" t="s">
        <v>563</v>
      </c>
      <c r="Z11" s="187" t="s">
        <v>772</v>
      </c>
      <c r="AA11" s="188" t="s">
        <v>769</v>
      </c>
      <c r="AB11" s="188" t="s">
        <v>769</v>
      </c>
      <c r="AC11" s="188" t="s">
        <v>769</v>
      </c>
      <c r="AD11" s="188" t="s">
        <v>769</v>
      </c>
      <c r="AE11" s="188" t="s">
        <v>769</v>
      </c>
      <c r="AF11" s="188" t="s">
        <v>769</v>
      </c>
      <c r="AG11" s="188" t="s">
        <v>773</v>
      </c>
      <c r="AH11" s="144" t="s">
        <v>562</v>
      </c>
      <c r="AI11" s="144" t="s">
        <v>562</v>
      </c>
      <c r="AJ11" s="143" t="s">
        <v>562</v>
      </c>
      <c r="AK11" s="143" t="s">
        <v>562</v>
      </c>
      <c r="AL11" s="187" t="s">
        <v>774</v>
      </c>
      <c r="AM11" s="187" t="s">
        <v>774</v>
      </c>
      <c r="AN11" s="143" t="s">
        <v>563</v>
      </c>
      <c r="AO11" s="144" t="s">
        <v>561</v>
      </c>
      <c r="AP11" s="144" t="s">
        <v>561</v>
      </c>
      <c r="AQ11" s="144" t="s">
        <v>561</v>
      </c>
      <c r="AR11" s="143" t="s">
        <v>563</v>
      </c>
      <c r="AS11" s="143" t="s">
        <v>561</v>
      </c>
      <c r="AT11" s="143" t="s">
        <v>561</v>
      </c>
      <c r="AU11" s="143" t="s">
        <v>561</v>
      </c>
      <c r="AV11" s="143" t="s">
        <v>561</v>
      </c>
      <c r="AW11" s="187" t="s">
        <v>775</v>
      </c>
      <c r="AX11" s="187" t="s">
        <v>776</v>
      </c>
      <c r="AY11" s="187" t="s">
        <v>769</v>
      </c>
      <c r="AZ11" s="187" t="s">
        <v>769</v>
      </c>
      <c r="BA11" s="187" t="s">
        <v>769</v>
      </c>
      <c r="BB11" s="187" t="s">
        <v>769</v>
      </c>
      <c r="BC11" s="187" t="s">
        <v>769</v>
      </c>
      <c r="BD11" s="187" t="s">
        <v>769</v>
      </c>
      <c r="BE11" s="187" t="s">
        <v>769</v>
      </c>
      <c r="BF11" s="187" t="s">
        <v>769</v>
      </c>
      <c r="BG11" s="187" t="s">
        <v>769</v>
      </c>
      <c r="BH11" s="144" t="s">
        <v>562</v>
      </c>
      <c r="BI11" s="143" t="s">
        <v>562</v>
      </c>
      <c r="BJ11" s="143" t="s">
        <v>562</v>
      </c>
      <c r="BK11" s="143" t="s">
        <v>562</v>
      </c>
      <c r="BL11" s="143" t="s">
        <v>561</v>
      </c>
      <c r="BM11" s="144" t="s">
        <v>564</v>
      </c>
      <c r="BN11" s="143" t="s">
        <v>564</v>
      </c>
      <c r="BO11" s="143" t="s">
        <v>564</v>
      </c>
      <c r="BP11" s="143" t="s">
        <v>564</v>
      </c>
      <c r="BQ11" s="143" t="s">
        <v>564</v>
      </c>
      <c r="BR11" s="143" t="s">
        <v>563</v>
      </c>
      <c r="BS11" s="187" t="s">
        <v>777</v>
      </c>
      <c r="BT11" s="187" t="s">
        <v>777</v>
      </c>
      <c r="BU11" s="187" t="s">
        <v>777</v>
      </c>
      <c r="BV11" s="187" t="s">
        <v>777</v>
      </c>
      <c r="BW11" s="187" t="s">
        <v>777</v>
      </c>
      <c r="BX11" s="143"/>
      <c r="BY11" s="143"/>
      <c r="BZ11" s="143"/>
      <c r="CA11" s="143"/>
      <c r="CB11" s="143"/>
      <c r="CC11" s="187" t="s">
        <v>777</v>
      </c>
      <c r="CD11" s="187" t="s">
        <v>777</v>
      </c>
      <c r="CE11" s="187" t="s">
        <v>777</v>
      </c>
      <c r="CF11" s="187" t="s">
        <v>777</v>
      </c>
      <c r="CG11" s="187" t="s">
        <v>777</v>
      </c>
      <c r="CH11" s="187" t="s">
        <v>777</v>
      </c>
      <c r="CI11" s="187" t="s">
        <v>777</v>
      </c>
      <c r="CJ11" s="188" t="s">
        <v>769</v>
      </c>
      <c r="CK11" s="188" t="s">
        <v>769</v>
      </c>
      <c r="CL11" s="188" t="s">
        <v>769</v>
      </c>
      <c r="CM11" s="188" t="s">
        <v>769</v>
      </c>
      <c r="CN11" s="188" t="s">
        <v>769</v>
      </c>
      <c r="CO11" s="188" t="s">
        <v>769</v>
      </c>
      <c r="CP11" s="188" t="s">
        <v>769</v>
      </c>
      <c r="CQ11" s="143" t="s">
        <v>563</v>
      </c>
      <c r="CR11" s="143" t="s">
        <v>565</v>
      </c>
      <c r="CS11" s="143" t="s">
        <v>563</v>
      </c>
      <c r="CT11" s="187" t="s">
        <v>778</v>
      </c>
      <c r="CU11" s="187" t="s">
        <v>769</v>
      </c>
      <c r="CV11" s="187" t="s">
        <v>769</v>
      </c>
      <c r="CW11" s="187" t="s">
        <v>769</v>
      </c>
      <c r="CX11" s="187" t="s">
        <v>769</v>
      </c>
      <c r="CY11" s="187" t="s">
        <v>769</v>
      </c>
      <c r="CZ11" s="187" t="s">
        <v>769</v>
      </c>
      <c r="DA11" s="187" t="s">
        <v>769</v>
      </c>
      <c r="DB11" s="187" t="s">
        <v>769</v>
      </c>
      <c r="DC11" s="187" t="s">
        <v>769</v>
      </c>
      <c r="DD11" s="187" t="s">
        <v>769</v>
      </c>
      <c r="DE11" s="187" t="s">
        <v>769</v>
      </c>
      <c r="DF11" s="187" t="s">
        <v>773</v>
      </c>
      <c r="DG11" s="187" t="s">
        <v>769</v>
      </c>
      <c r="DH11" s="187" t="s">
        <v>779</v>
      </c>
      <c r="DI11" s="187" t="s">
        <v>769</v>
      </c>
      <c r="DJ11" s="187" t="s">
        <v>769</v>
      </c>
      <c r="DK11" s="187" t="s">
        <v>769</v>
      </c>
      <c r="DL11" s="187" t="s">
        <v>769</v>
      </c>
      <c r="DM11" s="187" t="s">
        <v>769</v>
      </c>
      <c r="DN11" s="187" t="s">
        <v>769</v>
      </c>
      <c r="DO11" s="187" t="s">
        <v>769</v>
      </c>
      <c r="DP11" s="187" t="s">
        <v>769</v>
      </c>
      <c r="DQ11" s="187" t="s">
        <v>769</v>
      </c>
      <c r="DR11" s="187" t="s">
        <v>769</v>
      </c>
      <c r="DS11" s="143" t="s">
        <v>561</v>
      </c>
      <c r="DT11" s="187" t="s">
        <v>769</v>
      </c>
      <c r="DU11" s="143" t="s">
        <v>564</v>
      </c>
      <c r="DV11" s="145" t="s">
        <v>780</v>
      </c>
      <c r="DW11" s="145" t="s">
        <v>780</v>
      </c>
      <c r="DX11" s="145" t="s">
        <v>780</v>
      </c>
      <c r="DY11" s="187" t="s">
        <v>769</v>
      </c>
      <c r="DZ11" s="187" t="s">
        <v>779</v>
      </c>
      <c r="EA11" s="187" t="s">
        <v>781</v>
      </c>
      <c r="EB11" s="143" t="s">
        <v>782</v>
      </c>
      <c r="EC11" s="143" t="s">
        <v>782</v>
      </c>
      <c r="ED11" s="187" t="s">
        <v>769</v>
      </c>
      <c r="EE11" s="187" t="s">
        <v>783</v>
      </c>
      <c r="EF11" s="143" t="s">
        <v>566</v>
      </c>
      <c r="EG11" s="137" t="s">
        <v>784</v>
      </c>
      <c r="EH11" s="189" t="s">
        <v>785</v>
      </c>
      <c r="EI11" s="173" t="s">
        <v>786</v>
      </c>
      <c r="EJ11" s="137" t="s">
        <v>567</v>
      </c>
      <c r="EK11" s="189" t="s">
        <v>787</v>
      </c>
      <c r="EL11" s="118"/>
      <c r="EM11" s="118" t="s">
        <v>788</v>
      </c>
      <c r="EN11" s="137" t="s">
        <v>789</v>
      </c>
      <c r="EO11" s="137" t="s">
        <v>790</v>
      </c>
      <c r="EP11" s="137" t="s">
        <v>791</v>
      </c>
      <c r="EQ11" s="137" t="s">
        <v>791</v>
      </c>
      <c r="ER11" s="137" t="s">
        <v>791</v>
      </c>
      <c r="ES11" s="137" t="s">
        <v>791</v>
      </c>
      <c r="ET11" s="118" t="s">
        <v>560</v>
      </c>
      <c r="EU11" s="137" t="s">
        <v>568</v>
      </c>
      <c r="EV11" s="137" t="s">
        <v>569</v>
      </c>
      <c r="EW11" s="118"/>
      <c r="EX11" s="137" t="s">
        <v>570</v>
      </c>
      <c r="EY11" s="118" t="s">
        <v>560</v>
      </c>
      <c r="EZ11" s="137" t="s">
        <v>792</v>
      </c>
      <c r="FA11" s="137" t="s">
        <v>793</v>
      </c>
      <c r="FB11" s="137" t="s">
        <v>794</v>
      </c>
      <c r="FC11" s="137" t="s">
        <v>571</v>
      </c>
      <c r="FD11" s="137" t="s">
        <v>795</v>
      </c>
      <c r="FE11" s="137" t="s">
        <v>796</v>
      </c>
      <c r="FF11" s="137" t="s">
        <v>797</v>
      </c>
      <c r="FG11" s="189" t="s">
        <v>798</v>
      </c>
      <c r="FH11" s="189" t="s">
        <v>799</v>
      </c>
      <c r="FI11" s="189" t="s">
        <v>800</v>
      </c>
      <c r="FJ11" s="189" t="s">
        <v>801</v>
      </c>
      <c r="FK11" s="190" t="s">
        <v>778</v>
      </c>
      <c r="FL11" s="190" t="s">
        <v>802</v>
      </c>
      <c r="FM11" s="190" t="s">
        <v>802</v>
      </c>
      <c r="FN11" s="190" t="s">
        <v>802</v>
      </c>
      <c r="FO11" s="190" t="s">
        <v>802</v>
      </c>
      <c r="FP11" s="190" t="s">
        <v>802</v>
      </c>
      <c r="FQ11" s="190" t="s">
        <v>802</v>
      </c>
      <c r="FR11" s="190" t="s">
        <v>803</v>
      </c>
      <c r="FS11" s="190" t="s">
        <v>802</v>
      </c>
      <c r="FT11" s="139"/>
      <c r="FU11" s="139"/>
      <c r="FV11" s="139"/>
      <c r="FW11" s="118"/>
      <c r="FX11" s="118"/>
    </row>
    <row r="12" spans="1:181" s="213" customFormat="1" ht="37.15" customHeight="1">
      <c r="A12" s="146" t="s">
        <v>409</v>
      </c>
      <c r="B12" s="146" t="s">
        <v>572</v>
      </c>
      <c r="C12" s="146" t="s">
        <v>573</v>
      </c>
      <c r="D12" s="146" t="s">
        <v>574</v>
      </c>
      <c r="E12" s="147" t="s">
        <v>575</v>
      </c>
      <c r="F12" s="148" t="s">
        <v>804</v>
      </c>
      <c r="G12" s="148" t="s">
        <v>805</v>
      </c>
      <c r="H12" s="191" t="s">
        <v>806</v>
      </c>
      <c r="I12" s="148" t="s">
        <v>219</v>
      </c>
      <c r="J12" s="149" t="s">
        <v>426</v>
      </c>
      <c r="K12" s="148"/>
      <c r="L12" s="148"/>
      <c r="M12" s="148"/>
      <c r="N12" s="146" t="s">
        <v>426</v>
      </c>
      <c r="O12" s="146" t="s">
        <v>426</v>
      </c>
      <c r="P12" s="146" t="s">
        <v>426</v>
      </c>
      <c r="Q12" s="146" t="s">
        <v>779</v>
      </c>
      <c r="R12" s="146" t="s">
        <v>807</v>
      </c>
      <c r="S12" s="146" t="s">
        <v>773</v>
      </c>
      <c r="T12" s="146"/>
      <c r="U12" s="146" t="s">
        <v>431</v>
      </c>
      <c r="V12" s="146" t="s">
        <v>431</v>
      </c>
      <c r="W12" s="146" t="s">
        <v>808</v>
      </c>
      <c r="X12" s="146" t="s">
        <v>771</v>
      </c>
      <c r="Y12" s="148" t="s">
        <v>809</v>
      </c>
      <c r="Z12" s="148" t="s">
        <v>810</v>
      </c>
      <c r="AA12" s="148"/>
      <c r="AB12" s="148"/>
      <c r="AC12" s="148"/>
      <c r="AD12" s="148"/>
      <c r="AE12" s="148"/>
      <c r="AF12" s="148"/>
      <c r="AG12" s="148" t="s">
        <v>773</v>
      </c>
      <c r="AH12" s="148" t="s">
        <v>576</v>
      </c>
      <c r="AI12" s="148" t="s">
        <v>577</v>
      </c>
      <c r="AJ12" s="148"/>
      <c r="AK12" s="148"/>
      <c r="AL12" s="148"/>
      <c r="AM12" s="148"/>
      <c r="AN12" s="148" t="s">
        <v>578</v>
      </c>
      <c r="AO12" s="148" t="s">
        <v>408</v>
      </c>
      <c r="AP12" s="148" t="s">
        <v>579</v>
      </c>
      <c r="AQ12" s="148" t="s">
        <v>580</v>
      </c>
      <c r="AR12" s="148"/>
      <c r="AS12" s="148"/>
      <c r="AT12" s="148"/>
      <c r="AU12" s="148"/>
      <c r="AV12" s="148" t="s">
        <v>581</v>
      </c>
      <c r="AW12" s="148" t="s">
        <v>775</v>
      </c>
      <c r="AX12" s="148" t="s">
        <v>776</v>
      </c>
      <c r="AY12" s="148"/>
      <c r="AZ12" s="148"/>
      <c r="BA12" s="148"/>
      <c r="BB12" s="148"/>
      <c r="BC12" s="148"/>
      <c r="BD12" s="148"/>
      <c r="BE12" s="148"/>
      <c r="BF12" s="148"/>
      <c r="BG12" s="148"/>
      <c r="BH12" s="148" t="s">
        <v>811</v>
      </c>
      <c r="BI12" s="148" t="s">
        <v>812</v>
      </c>
      <c r="BJ12" s="148"/>
      <c r="BK12" s="148"/>
      <c r="BL12" s="148" t="s">
        <v>584</v>
      </c>
      <c r="BM12" s="148" t="s">
        <v>813</v>
      </c>
      <c r="BN12" s="148" t="s">
        <v>814</v>
      </c>
      <c r="BO12" s="148"/>
      <c r="BP12" s="148"/>
      <c r="BQ12" s="148"/>
      <c r="BR12" s="148" t="s">
        <v>815</v>
      </c>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t="s">
        <v>582</v>
      </c>
      <c r="CR12" s="148" t="s">
        <v>779</v>
      </c>
      <c r="CS12" s="148" t="s">
        <v>583</v>
      </c>
      <c r="CT12" s="192" t="str">
        <f>IFERROR(VLOOKUP(I12,メニュー組み合わせ,2,FALSE),"")</f>
        <v/>
      </c>
      <c r="CU12" s="148"/>
      <c r="CV12" s="148"/>
      <c r="CW12" s="148"/>
      <c r="CX12" s="148"/>
      <c r="CY12" s="148"/>
      <c r="CZ12" s="148"/>
      <c r="DA12" s="148"/>
      <c r="DB12" s="148"/>
      <c r="DC12" s="148"/>
      <c r="DD12" s="148"/>
      <c r="DE12" s="148"/>
      <c r="DF12" s="148" t="s">
        <v>773</v>
      </c>
      <c r="DG12" s="148"/>
      <c r="DH12" s="148" t="s">
        <v>779</v>
      </c>
      <c r="DI12" s="148"/>
      <c r="DJ12" s="148"/>
      <c r="DK12" s="148"/>
      <c r="DL12" s="148"/>
      <c r="DM12" s="148"/>
      <c r="DN12" s="148"/>
      <c r="DO12" s="148"/>
      <c r="DP12" s="148"/>
      <c r="DQ12" s="148"/>
      <c r="DR12" s="148"/>
      <c r="DS12" s="148" t="s">
        <v>584</v>
      </c>
      <c r="DT12" s="148"/>
      <c r="DU12" s="148" t="s">
        <v>585</v>
      </c>
      <c r="DV12" s="148"/>
      <c r="DW12" s="148"/>
      <c r="DX12" s="148"/>
      <c r="DY12" s="148"/>
      <c r="DZ12" s="148" t="s">
        <v>779</v>
      </c>
      <c r="EA12" s="148" t="s">
        <v>779</v>
      </c>
      <c r="EB12" s="148"/>
      <c r="EC12" s="148"/>
      <c r="ED12" s="148"/>
      <c r="EE12" s="148" t="s">
        <v>776</v>
      </c>
      <c r="EF12" s="148"/>
      <c r="EG12" s="148">
        <v>6000</v>
      </c>
      <c r="EH12" s="193" t="str">
        <f>IF(O12="有","スペースを選択","ZH")</f>
        <v>ZH</v>
      </c>
      <c r="EI12" s="148" t="s">
        <v>816</v>
      </c>
      <c r="EJ12" s="148" t="s">
        <v>586</v>
      </c>
      <c r="EK12" s="194" t="str">
        <f>IF(O12="有",1,"")</f>
        <v/>
      </c>
      <c r="EL12" s="148" t="s">
        <v>817</v>
      </c>
      <c r="EM12" s="148"/>
      <c r="EN12" s="148"/>
      <c r="EO12" s="148"/>
      <c r="EP12" s="148"/>
      <c r="EQ12" s="148"/>
      <c r="ER12" s="148"/>
      <c r="ES12" s="148"/>
      <c r="ET12" s="148" t="s">
        <v>587</v>
      </c>
      <c r="EU12" s="148" t="s">
        <v>588</v>
      </c>
      <c r="EV12" s="148" t="s">
        <v>589</v>
      </c>
      <c r="EW12" s="148" t="s">
        <v>590</v>
      </c>
      <c r="EX12" s="148" t="s">
        <v>591</v>
      </c>
      <c r="EY12" s="148" t="s">
        <v>592</v>
      </c>
      <c r="EZ12" s="151" t="s">
        <v>818</v>
      </c>
      <c r="FA12" s="151" t="s">
        <v>819</v>
      </c>
      <c r="FB12" s="151" t="s">
        <v>820</v>
      </c>
      <c r="FC12" s="148" t="s">
        <v>593</v>
      </c>
      <c r="FD12" s="148" t="s">
        <v>821</v>
      </c>
      <c r="FE12" s="148"/>
      <c r="FF12" s="148" t="s">
        <v>822</v>
      </c>
      <c r="FG12" s="193" t="str">
        <f>IF(O12="有","ON","")</f>
        <v/>
      </c>
      <c r="FH12" s="193" t="str">
        <f>IF(OR(O12="有",COUNTIF(I12,"*臨時*")),"ON","")</f>
        <v/>
      </c>
      <c r="FI12" s="193" t="str">
        <f>IF(OR(P12="無",P12=""),"",P12)</f>
        <v/>
      </c>
      <c r="FJ12" s="193" t="str">
        <f>IFERROR(IF(FI12&lt;&gt;"","Ｂ２（税免除）電力契約",""),"")</f>
        <v/>
      </c>
      <c r="FK12" s="195" t="str">
        <f>IFERROR(VLOOKUP(I12,メニュー組み合わせ,3,FALSE),"")</f>
        <v/>
      </c>
      <c r="FL12" s="195" t="str">
        <f>IFERROR(VLOOKUP(I12,メニュー組み合わせ,4,FALSE),"")</f>
        <v/>
      </c>
      <c r="FM12" s="196" t="str">
        <f>IFERROR(VLOOKUP(I12,メニュー組み合わせ,5,FALSE),"")</f>
        <v/>
      </c>
      <c r="FN12" s="196" t="str">
        <f>IFERROR(VLOOKUP(I12,メニュー組み合わせ,6,FALSE),"")</f>
        <v/>
      </c>
      <c r="FO12" s="196" t="str">
        <f>IFERROR(VLOOKUP(I12,メニュー組み合わせ,7,FALSE),"")</f>
        <v/>
      </c>
      <c r="FP12" s="196" t="str">
        <f>IFERROR(VLOOKUP(I12,メニュー組み合わせ,8,FALSE),"")</f>
        <v/>
      </c>
      <c r="FQ12" s="196" t="str">
        <f>IFERROR(VLOOKUP(I12,メニュー組み合わせ,9,FALSE),"")</f>
        <v/>
      </c>
      <c r="FR12" s="196">
        <f>EN12</f>
        <v>0</v>
      </c>
      <c r="FS12" s="196" t="str">
        <f>IFERROR(VLOOKUP(I12,メニュー組み合わせ,10,FALSE),"")</f>
        <v/>
      </c>
      <c r="FT12" s="148"/>
      <c r="FU12" s="148"/>
      <c r="FV12" s="146"/>
      <c r="FW12" s="148" t="s">
        <v>594</v>
      </c>
      <c r="FX12" s="146" t="s">
        <v>595</v>
      </c>
    </row>
    <row r="13" spans="1:181" s="152" customFormat="1">
      <c r="A13" s="197"/>
      <c r="B13" s="198"/>
      <c r="C13" s="198"/>
      <c r="D13" s="199"/>
      <c r="E13" s="207">
        <f>CQ13</f>
        <v>0</v>
      </c>
      <c r="F13" s="209">
        <f>【お客さま入力用】申込フォーム!$D$6</f>
        <v>0</v>
      </c>
      <c r="G13" s="209">
        <f>【お客さま入力用】申込フォーム!H22</f>
        <v>0</v>
      </c>
      <c r="H13" s="200"/>
      <c r="I13" s="209">
        <f>【お客さま入力用】申込フォーム!O22</f>
        <v>0</v>
      </c>
      <c r="J13" s="209">
        <f>【お客さま入力用】申込フォーム!AO22</f>
        <v>0</v>
      </c>
      <c r="K13" s="34"/>
      <c r="L13" s="201"/>
      <c r="M13" s="201"/>
      <c r="N13" s="197"/>
      <c r="O13" s="197"/>
      <c r="P13" s="197"/>
      <c r="Q13" s="206" t="s">
        <v>823</v>
      </c>
      <c r="R13" s="34"/>
      <c r="S13" s="206" t="s">
        <v>824</v>
      </c>
      <c r="T13" s="206"/>
      <c r="U13" s="206" t="s">
        <v>825</v>
      </c>
      <c r="V13" s="206" t="s">
        <v>825</v>
      </c>
      <c r="W13" s="206" t="s">
        <v>826</v>
      </c>
      <c r="X13" s="206" t="s">
        <v>827</v>
      </c>
      <c r="Y13" s="150"/>
      <c r="Z13" s="150"/>
      <c r="AA13" s="150"/>
      <c r="AB13" s="150"/>
      <c r="AC13" s="150"/>
      <c r="AD13" s="150"/>
      <c r="AE13" s="150"/>
      <c r="AF13" s="150"/>
      <c r="AG13" s="150"/>
      <c r="AH13" s="209">
        <f>【お客さま入力用】申込フォーム!F22</f>
        <v>0</v>
      </c>
      <c r="AI13" s="209">
        <f>【お客さま入力用】申込フォーム!E22</f>
        <v>0</v>
      </c>
      <c r="AJ13" s="150"/>
      <c r="AK13" s="150"/>
      <c r="AL13" s="150"/>
      <c r="AM13" s="150"/>
      <c r="AN13" s="209"/>
      <c r="AO13" s="209">
        <f>【お客さま入力用】申込フォーム!J22</f>
        <v>0</v>
      </c>
      <c r="AP13" s="209">
        <f>【お客さま入力用】申込フォーム!K22</f>
        <v>0</v>
      </c>
      <c r="AQ13" s="209">
        <f>【お客さま入力用】申込フォーム!L22</f>
        <v>0</v>
      </c>
      <c r="AR13" s="209"/>
      <c r="AS13" s="150">
        <f>【お客さま入力用】申込フォーム!AB22</f>
        <v>0</v>
      </c>
      <c r="AT13" s="150">
        <f>【お客さま入力用】申込フォーム!AC22</f>
        <v>0</v>
      </c>
      <c r="AU13" s="150">
        <f>【お客さま入力用】申込フォーム!AD22</f>
        <v>0</v>
      </c>
      <c r="AV13" s="150">
        <f>【お客さま入力用】申込フォーム!C22</f>
        <v>0</v>
      </c>
      <c r="AW13" s="208" t="s">
        <v>828</v>
      </c>
      <c r="AX13" s="208" t="s">
        <v>831</v>
      </c>
      <c r="AY13" s="209"/>
      <c r="AZ13" s="209"/>
      <c r="BA13" s="209"/>
      <c r="BB13" s="209"/>
      <c r="BC13" s="209"/>
      <c r="BD13" s="209"/>
      <c r="BE13" s="209"/>
      <c r="BF13" s="209"/>
      <c r="BG13" s="209"/>
      <c r="BH13" s="209">
        <f>【お客さま入力用】申込フォーム!X22</f>
        <v>0</v>
      </c>
      <c r="BI13" s="209">
        <f>【お客さま入力用】申込フォーム!W22</f>
        <v>0</v>
      </c>
      <c r="BJ13" s="209"/>
      <c r="BK13" s="209"/>
      <c r="BL13" s="150">
        <f>【お客さま入力用】申込フォーム!Y22</f>
        <v>0</v>
      </c>
      <c r="BM13" s="209">
        <f>【お客さま入力用】申込フォーム!AA22</f>
        <v>0</v>
      </c>
      <c r="BN13" s="209">
        <f>【お客さま入力用】申込フォーム!Z22</f>
        <v>0</v>
      </c>
      <c r="BO13" s="209"/>
      <c r="BP13" s="209"/>
      <c r="BQ13" s="209"/>
      <c r="BR13" s="209"/>
      <c r="BS13" s="209"/>
      <c r="BT13" s="209"/>
      <c r="BU13" s="209"/>
      <c r="BV13" s="209"/>
      <c r="BW13" s="209"/>
      <c r="BX13" s="209">
        <f>【お客さま入力用】申込フォーム!AJ22</f>
        <v>0</v>
      </c>
      <c r="BY13" s="209">
        <f>【お客さま入力用】申込フォーム!AK22</f>
        <v>0</v>
      </c>
      <c r="BZ13" s="209">
        <f>【お客さま入力用】申込フォーム!AL22</f>
        <v>0</v>
      </c>
      <c r="CA13" s="209">
        <f>【お客さま入力用】申込フォーム!AM22</f>
        <v>0</v>
      </c>
      <c r="CB13" s="209">
        <f>【お客さま入力用】申込フォーム!AN22</f>
        <v>0</v>
      </c>
      <c r="CC13" s="209"/>
      <c r="CD13" s="209"/>
      <c r="CE13" s="209"/>
      <c r="CF13" s="209"/>
      <c r="CG13" s="209"/>
      <c r="CH13" s="209"/>
      <c r="CI13" s="209"/>
      <c r="CJ13" s="209"/>
      <c r="CK13" s="209"/>
      <c r="CL13" s="209"/>
      <c r="CM13" s="209"/>
      <c r="CN13" s="209"/>
      <c r="CO13" s="209"/>
      <c r="CP13" s="209"/>
      <c r="CQ13" s="150"/>
      <c r="CR13" s="209"/>
      <c r="CS13" s="209" t="str">
        <f>IF(【お客さま入力用】申込フォーム!N22="","",VLOOKUP(【お客さま入力用】申込フォーム!N22,'業種コード表（高圧以上）'!$C$3:$D$72,2))</f>
        <v/>
      </c>
      <c r="CT13" s="210"/>
      <c r="CU13" s="209"/>
      <c r="CV13" s="209"/>
      <c r="CW13" s="209"/>
      <c r="CX13" s="209"/>
      <c r="CY13" s="209"/>
      <c r="CZ13" s="209"/>
      <c r="DA13" s="209"/>
      <c r="DB13" s="209"/>
      <c r="DC13" s="209"/>
      <c r="DD13" s="209"/>
      <c r="DE13" s="209"/>
      <c r="DF13" s="209"/>
      <c r="DG13" s="209"/>
      <c r="DH13" s="209"/>
      <c r="DI13" s="209"/>
      <c r="DJ13" s="209"/>
      <c r="DK13" s="209"/>
      <c r="DL13" s="209"/>
      <c r="DM13" s="209"/>
      <c r="DN13" s="209"/>
      <c r="DO13" s="209"/>
      <c r="DP13" s="209"/>
      <c r="DQ13" s="209"/>
      <c r="DR13" s="209"/>
      <c r="DS13" s="209">
        <f>【お客さま入力用】申込フォーム!G22</f>
        <v>0</v>
      </c>
      <c r="DT13" s="209"/>
      <c r="DU13" s="209">
        <f>【お客さま入力用】申込フォーム!H22</f>
        <v>0</v>
      </c>
      <c r="DV13" s="209"/>
      <c r="DW13" s="209"/>
      <c r="DX13" s="209"/>
      <c r="DY13" s="209"/>
      <c r="DZ13" s="209"/>
      <c r="EA13" s="209"/>
      <c r="EB13" s="212">
        <f>【お客さま入力用】申込フォーム!T22</f>
        <v>0</v>
      </c>
      <c r="EC13" s="209">
        <f>【お客さま入力用】申込フォーム!V22</f>
        <v>0</v>
      </c>
      <c r="ED13" s="209"/>
      <c r="EE13" s="209"/>
      <c r="EF13" s="209"/>
      <c r="EG13" s="209"/>
      <c r="EH13" s="209"/>
      <c r="EI13" s="209"/>
      <c r="EJ13" s="209"/>
      <c r="EK13" s="211"/>
      <c r="EL13" s="209">
        <f>【お客さま入力用】申込フォーム!P22</f>
        <v>0</v>
      </c>
      <c r="EM13" s="209"/>
      <c r="EN13" s="209"/>
      <c r="EO13" s="209"/>
      <c r="EP13" s="209"/>
      <c r="EQ13" s="209"/>
      <c r="ER13" s="209"/>
      <c r="ES13" s="209"/>
      <c r="ET13" s="209">
        <f>IF(【お客さま入力用】申込フォーム!AE22="口座振替","口振",【お客さま入力用】申込フォーム!AE22)</f>
        <v>0</v>
      </c>
      <c r="EU13" s="209" t="str">
        <f>IF($ET13&lt;&gt;"口振","",【お客さま入力用】申込フォーム!AF22)</f>
        <v/>
      </c>
      <c r="EV13" s="209" t="str">
        <f>IF($ET13&lt;&gt;"口振","",【お客さま入力用】申込フォーム!AG22)</f>
        <v/>
      </c>
      <c r="EW13" s="209" t="str">
        <f>IF($ET13&lt;&gt;"口振","",【お客さま入力用】申込フォーム!AH22)</f>
        <v/>
      </c>
      <c r="EX13" s="209" t="str">
        <f>IF($ET13&lt;&gt;"口振","",【お客さま入力用】申込フォーム!AI22)</f>
        <v/>
      </c>
      <c r="EY13" s="209"/>
      <c r="EZ13" s="150"/>
      <c r="FA13" s="150"/>
      <c r="FB13" s="150"/>
      <c r="FC13" s="150"/>
      <c r="FD13" s="150"/>
      <c r="FE13" s="203"/>
      <c r="FF13" s="150"/>
      <c r="FG13" s="202"/>
      <c r="FH13" s="202"/>
      <c r="FI13" s="202"/>
      <c r="FJ13" s="202"/>
      <c r="FK13" s="197"/>
      <c r="FL13" s="201"/>
      <c r="FM13" s="201"/>
      <c r="FN13" s="201"/>
      <c r="FO13" s="201"/>
      <c r="FP13" s="201"/>
      <c r="FQ13" s="201"/>
      <c r="FR13" s="204"/>
      <c r="FS13" s="201"/>
      <c r="FT13" s="202"/>
      <c r="FU13" s="202"/>
      <c r="FV13" s="201"/>
      <c r="FW13" s="202"/>
      <c r="FX13" s="201"/>
      <c r="FY13" s="205" t="s">
        <v>429</v>
      </c>
    </row>
    <row r="14" spans="1:181" s="152" customFormat="1">
      <c r="A14" s="197"/>
      <c r="B14" s="198"/>
      <c r="C14" s="198"/>
      <c r="D14" s="199"/>
      <c r="E14" s="207">
        <f t="shared" ref="E14:E48" si="0">CQ14</f>
        <v>0</v>
      </c>
      <c r="F14" s="209">
        <f>【お客さま入力用】申込フォーム!$D$6</f>
        <v>0</v>
      </c>
      <c r="G14" s="209">
        <f>【お客さま入力用】申込フォーム!H23</f>
        <v>0</v>
      </c>
      <c r="H14" s="200"/>
      <c r="I14" s="209">
        <f>【お客さま入力用】申込フォーム!O23</f>
        <v>0</v>
      </c>
      <c r="J14" s="209">
        <f>【お客さま入力用】申込フォーム!AO23</f>
        <v>0</v>
      </c>
      <c r="K14" s="34"/>
      <c r="L14" s="201"/>
      <c r="M14" s="201"/>
      <c r="N14" s="197"/>
      <c r="O14" s="197"/>
      <c r="P14" s="197"/>
      <c r="Q14" s="206" t="s">
        <v>823</v>
      </c>
      <c r="R14" s="34"/>
      <c r="S14" s="206" t="s">
        <v>824</v>
      </c>
      <c r="T14" s="206"/>
      <c r="U14" s="206" t="s">
        <v>825</v>
      </c>
      <c r="V14" s="206" t="s">
        <v>825</v>
      </c>
      <c r="W14" s="206" t="s">
        <v>826</v>
      </c>
      <c r="X14" s="206" t="s">
        <v>827</v>
      </c>
      <c r="Y14" s="150"/>
      <c r="Z14" s="150"/>
      <c r="AA14" s="150"/>
      <c r="AB14" s="150"/>
      <c r="AC14" s="150"/>
      <c r="AD14" s="150"/>
      <c r="AE14" s="150"/>
      <c r="AF14" s="150"/>
      <c r="AG14" s="150"/>
      <c r="AH14" s="209">
        <f>【お客さま入力用】申込フォーム!F23</f>
        <v>0</v>
      </c>
      <c r="AI14" s="209">
        <f>【お客さま入力用】申込フォーム!E23</f>
        <v>0</v>
      </c>
      <c r="AJ14" s="150"/>
      <c r="AK14" s="150"/>
      <c r="AL14" s="150"/>
      <c r="AM14" s="150"/>
      <c r="AN14" s="209"/>
      <c r="AO14" s="209">
        <f>【お客さま入力用】申込フォーム!J23</f>
        <v>0</v>
      </c>
      <c r="AP14" s="209">
        <f>【お客さま入力用】申込フォーム!K23</f>
        <v>0</v>
      </c>
      <c r="AQ14" s="209">
        <f>【お客さま入力用】申込フォーム!L23</f>
        <v>0</v>
      </c>
      <c r="AR14" s="209"/>
      <c r="AS14" s="209"/>
      <c r="AT14" s="209"/>
      <c r="AU14" s="209"/>
      <c r="AV14" s="150">
        <f>【お客さま入力用】申込フォーム!C23</f>
        <v>0</v>
      </c>
      <c r="AW14" s="208" t="s">
        <v>828</v>
      </c>
      <c r="AX14" s="208" t="s">
        <v>832</v>
      </c>
      <c r="AY14" s="209"/>
      <c r="AZ14" s="209"/>
      <c r="BA14" s="209"/>
      <c r="BB14" s="209"/>
      <c r="BC14" s="209"/>
      <c r="BD14" s="209"/>
      <c r="BE14" s="209"/>
      <c r="BF14" s="209"/>
      <c r="BG14" s="209"/>
      <c r="BH14" s="209">
        <f>【お客さま入力用】申込フォーム!X23</f>
        <v>0</v>
      </c>
      <c r="BI14" s="209">
        <f>【お客さま入力用】申込フォーム!W23</f>
        <v>0</v>
      </c>
      <c r="BJ14" s="209"/>
      <c r="BK14" s="209"/>
      <c r="BL14" s="150">
        <f>【お客さま入力用】申込フォーム!Y23</f>
        <v>0</v>
      </c>
      <c r="BM14" s="209">
        <f>【お客さま入力用】申込フォーム!AA23</f>
        <v>0</v>
      </c>
      <c r="BN14" s="209">
        <f>【お客さま入力用】申込フォーム!Z23</f>
        <v>0</v>
      </c>
      <c r="BO14" s="209"/>
      <c r="BP14" s="209"/>
      <c r="BQ14" s="209"/>
      <c r="BR14" s="209"/>
      <c r="BS14" s="209"/>
      <c r="BT14" s="209"/>
      <c r="BU14" s="209"/>
      <c r="BV14" s="209"/>
      <c r="BW14" s="209"/>
      <c r="BX14" s="209">
        <f>【お客さま入力用】申込フォーム!AJ23</f>
        <v>0</v>
      </c>
      <c r="BY14" s="209">
        <f>【お客さま入力用】申込フォーム!AK23</f>
        <v>0</v>
      </c>
      <c r="BZ14" s="209">
        <f>【お客さま入力用】申込フォーム!AL23</f>
        <v>0</v>
      </c>
      <c r="CA14" s="209">
        <f>【お客さま入力用】申込フォーム!AM23</f>
        <v>0</v>
      </c>
      <c r="CB14" s="209">
        <f>【お客さま入力用】申込フォーム!AN23</f>
        <v>0</v>
      </c>
      <c r="CC14" s="209"/>
      <c r="CD14" s="209"/>
      <c r="CE14" s="209"/>
      <c r="CF14" s="209"/>
      <c r="CG14" s="209"/>
      <c r="CH14" s="209"/>
      <c r="CI14" s="209"/>
      <c r="CJ14" s="209"/>
      <c r="CK14" s="209"/>
      <c r="CL14" s="209"/>
      <c r="CM14" s="209"/>
      <c r="CN14" s="209"/>
      <c r="CO14" s="209"/>
      <c r="CP14" s="209"/>
      <c r="CQ14" s="150"/>
      <c r="CR14" s="209"/>
      <c r="CS14" s="209" t="str">
        <f>IF(【お客さま入力用】申込フォーム!N23="","",VLOOKUP(【お客さま入力用】申込フォーム!N23,'業種コード表（高圧以上）'!$C$3:$D$72,2))</f>
        <v/>
      </c>
      <c r="CT14" s="210"/>
      <c r="CU14" s="209"/>
      <c r="CV14" s="209"/>
      <c r="CW14" s="209"/>
      <c r="CX14" s="209"/>
      <c r="CY14" s="209"/>
      <c r="CZ14" s="209"/>
      <c r="DA14" s="209"/>
      <c r="DB14" s="209"/>
      <c r="DC14" s="209"/>
      <c r="DD14" s="209"/>
      <c r="DE14" s="209"/>
      <c r="DF14" s="209"/>
      <c r="DG14" s="209"/>
      <c r="DH14" s="209"/>
      <c r="DI14" s="209"/>
      <c r="DJ14" s="209"/>
      <c r="DK14" s="209"/>
      <c r="DL14" s="209"/>
      <c r="DM14" s="209"/>
      <c r="DN14" s="209"/>
      <c r="DO14" s="209"/>
      <c r="DP14" s="209"/>
      <c r="DQ14" s="209"/>
      <c r="DR14" s="209"/>
      <c r="DS14" s="209">
        <f>【お客さま入力用】申込フォーム!G23</f>
        <v>0</v>
      </c>
      <c r="DT14" s="209"/>
      <c r="DU14" s="209">
        <f>【お客さま入力用】申込フォーム!H23</f>
        <v>0</v>
      </c>
      <c r="DV14" s="209"/>
      <c r="DW14" s="209"/>
      <c r="DX14" s="209"/>
      <c r="DY14" s="209"/>
      <c r="DZ14" s="209"/>
      <c r="EA14" s="209"/>
      <c r="EB14" s="212">
        <f>【お客さま入力用】申込フォーム!T23</f>
        <v>0</v>
      </c>
      <c r="EC14" s="209">
        <f>【お客さま入力用】申込フォーム!V23</f>
        <v>0</v>
      </c>
      <c r="ED14" s="209"/>
      <c r="EE14" s="209"/>
      <c r="EF14" s="209"/>
      <c r="EG14" s="209"/>
      <c r="EH14" s="209"/>
      <c r="EI14" s="209"/>
      <c r="EJ14" s="209"/>
      <c r="EK14" s="211"/>
      <c r="EL14" s="209">
        <f>【お客さま入力用】申込フォーム!P23</f>
        <v>0</v>
      </c>
      <c r="EM14" s="209"/>
      <c r="EN14" s="209"/>
      <c r="EO14" s="209"/>
      <c r="EP14" s="209"/>
      <c r="EQ14" s="209"/>
      <c r="ER14" s="209"/>
      <c r="ES14" s="209"/>
      <c r="ET14" s="209">
        <f>IF(【お客さま入力用】申込フォーム!AE23="口座振替","口振",【お客さま入力用】申込フォーム!AE23)</f>
        <v>0</v>
      </c>
      <c r="EU14" s="209" t="str">
        <f>IF($ET14&lt;&gt;"口振","",【お客さま入力用】申込フォーム!AF23)</f>
        <v/>
      </c>
      <c r="EV14" s="209" t="str">
        <f>IF($ET14&lt;&gt;"口振","",【お客さま入力用】申込フォーム!AG23)</f>
        <v/>
      </c>
      <c r="EW14" s="209" t="str">
        <f>IF($ET14&lt;&gt;"口振","",【お客さま入力用】申込フォーム!AH23)</f>
        <v/>
      </c>
      <c r="EX14" s="209" t="str">
        <f>IF($ET14&lt;&gt;"口振","",【お客さま入力用】申込フォーム!AI23)</f>
        <v/>
      </c>
      <c r="EY14" s="209"/>
      <c r="EZ14" s="150"/>
      <c r="FA14" s="150"/>
      <c r="FB14" s="150"/>
      <c r="FC14" s="150"/>
      <c r="FD14" s="150"/>
      <c r="FE14" s="203"/>
      <c r="FF14" s="150"/>
      <c r="FG14" s="202"/>
      <c r="FH14" s="202"/>
      <c r="FI14" s="202"/>
      <c r="FJ14" s="202"/>
      <c r="FK14" s="197"/>
      <c r="FL14" s="201"/>
      <c r="FM14" s="201"/>
      <c r="FN14" s="201"/>
      <c r="FO14" s="201"/>
      <c r="FP14" s="201"/>
      <c r="FQ14" s="201"/>
      <c r="FR14" s="204"/>
      <c r="FS14" s="201"/>
      <c r="FT14" s="202"/>
      <c r="FU14" s="202"/>
      <c r="FV14" s="201"/>
      <c r="FW14" s="202"/>
      <c r="FX14" s="201"/>
      <c r="FY14" s="205" t="s">
        <v>429</v>
      </c>
    </row>
    <row r="15" spans="1:181">
      <c r="A15" s="197"/>
      <c r="B15" s="198"/>
      <c r="C15" s="198"/>
      <c r="D15" s="199"/>
      <c r="E15" s="207">
        <f t="shared" si="0"/>
        <v>0</v>
      </c>
      <c r="F15" s="209">
        <f>【お客さま入力用】申込フォーム!$D$6</f>
        <v>0</v>
      </c>
      <c r="G15" s="209">
        <f>【お客さま入力用】申込フォーム!H24</f>
        <v>0</v>
      </c>
      <c r="H15" s="200"/>
      <c r="I15" s="209">
        <f>【お客さま入力用】申込フォーム!O24</f>
        <v>0</v>
      </c>
      <c r="J15" s="209">
        <f>【お客さま入力用】申込フォーム!AO24</f>
        <v>0</v>
      </c>
      <c r="K15" s="34"/>
      <c r="L15" s="201"/>
      <c r="M15" s="201"/>
      <c r="N15" s="197"/>
      <c r="O15" s="197"/>
      <c r="P15" s="197"/>
      <c r="Q15" s="206" t="s">
        <v>823</v>
      </c>
      <c r="R15" s="34"/>
      <c r="S15" s="206" t="s">
        <v>824</v>
      </c>
      <c r="T15" s="206"/>
      <c r="U15" s="206" t="s">
        <v>825</v>
      </c>
      <c r="V15" s="206" t="s">
        <v>825</v>
      </c>
      <c r="W15" s="206" t="s">
        <v>826</v>
      </c>
      <c r="X15" s="206" t="s">
        <v>827</v>
      </c>
      <c r="Y15" s="150"/>
      <c r="Z15" s="150"/>
      <c r="AA15" s="150"/>
      <c r="AB15" s="150"/>
      <c r="AC15" s="150"/>
      <c r="AD15" s="150"/>
      <c r="AE15" s="150"/>
      <c r="AF15" s="150"/>
      <c r="AG15" s="150"/>
      <c r="AH15" s="209">
        <f>【お客さま入力用】申込フォーム!F24</f>
        <v>0</v>
      </c>
      <c r="AI15" s="209">
        <f>【お客さま入力用】申込フォーム!E24</f>
        <v>0</v>
      </c>
      <c r="AJ15" s="150"/>
      <c r="AK15" s="150"/>
      <c r="AL15" s="150"/>
      <c r="AM15" s="150"/>
      <c r="AN15" s="209"/>
      <c r="AO15" s="209">
        <f>【お客さま入力用】申込フォーム!J24</f>
        <v>0</v>
      </c>
      <c r="AP15" s="209">
        <f>【お客さま入力用】申込フォーム!K24</f>
        <v>0</v>
      </c>
      <c r="AQ15" s="209">
        <f>【お客さま入力用】申込フォーム!L24</f>
        <v>0</v>
      </c>
      <c r="AR15" s="209"/>
      <c r="AS15" s="209"/>
      <c r="AT15" s="209"/>
      <c r="AU15" s="209"/>
      <c r="AV15" s="150">
        <f>【お客さま入力用】申込フォーム!C24</f>
        <v>0</v>
      </c>
      <c r="AW15" s="208" t="s">
        <v>828</v>
      </c>
      <c r="AX15" s="208" t="s">
        <v>833</v>
      </c>
      <c r="AY15" s="209"/>
      <c r="AZ15" s="209"/>
      <c r="BA15" s="209"/>
      <c r="BB15" s="209"/>
      <c r="BC15" s="209"/>
      <c r="BD15" s="209"/>
      <c r="BE15" s="209"/>
      <c r="BF15" s="209"/>
      <c r="BG15" s="209"/>
      <c r="BH15" s="209">
        <f>【お客さま入力用】申込フォーム!X24</f>
        <v>0</v>
      </c>
      <c r="BI15" s="209">
        <f>【お客さま入力用】申込フォーム!W24</f>
        <v>0</v>
      </c>
      <c r="BJ15" s="209"/>
      <c r="BK15" s="209"/>
      <c r="BL15" s="150">
        <f>【お客さま入力用】申込フォーム!Y24</f>
        <v>0</v>
      </c>
      <c r="BM15" s="209">
        <f>【お客さま入力用】申込フォーム!AA24</f>
        <v>0</v>
      </c>
      <c r="BN15" s="209">
        <f>【お客さま入力用】申込フォーム!Z24</f>
        <v>0</v>
      </c>
      <c r="BO15" s="209"/>
      <c r="BP15" s="209"/>
      <c r="BQ15" s="209"/>
      <c r="BR15" s="209"/>
      <c r="BS15" s="209"/>
      <c r="BT15" s="209"/>
      <c r="BU15" s="209"/>
      <c r="BV15" s="209"/>
      <c r="BW15" s="209"/>
      <c r="BX15" s="209">
        <f>【お客さま入力用】申込フォーム!AJ24</f>
        <v>0</v>
      </c>
      <c r="BY15" s="209">
        <f>【お客さま入力用】申込フォーム!AK24</f>
        <v>0</v>
      </c>
      <c r="BZ15" s="209">
        <f>【お客さま入力用】申込フォーム!AL24</f>
        <v>0</v>
      </c>
      <c r="CA15" s="209">
        <f>【お客さま入力用】申込フォーム!AM24</f>
        <v>0</v>
      </c>
      <c r="CB15" s="209">
        <f>【お客さま入力用】申込フォーム!AN24</f>
        <v>0</v>
      </c>
      <c r="CC15" s="209"/>
      <c r="CD15" s="209"/>
      <c r="CE15" s="209"/>
      <c r="CF15" s="209"/>
      <c r="CG15" s="209"/>
      <c r="CH15" s="209"/>
      <c r="CI15" s="209"/>
      <c r="CJ15" s="209"/>
      <c r="CK15" s="209"/>
      <c r="CL15" s="209"/>
      <c r="CM15" s="209"/>
      <c r="CN15" s="209"/>
      <c r="CO15" s="209"/>
      <c r="CP15" s="209"/>
      <c r="CQ15" s="150"/>
      <c r="CR15" s="209"/>
      <c r="CS15" s="209" t="str">
        <f>IF(【お客さま入力用】申込フォーム!N24="","",VLOOKUP(【お客さま入力用】申込フォーム!N24,'業種コード表（高圧以上）'!$C$3:$D$72,2))</f>
        <v/>
      </c>
      <c r="CT15" s="210"/>
      <c r="CU15" s="209"/>
      <c r="CV15" s="209"/>
      <c r="CW15" s="209"/>
      <c r="CX15" s="209"/>
      <c r="CY15" s="209"/>
      <c r="CZ15" s="209"/>
      <c r="DA15" s="209"/>
      <c r="DB15" s="209"/>
      <c r="DC15" s="209"/>
      <c r="DD15" s="209"/>
      <c r="DE15" s="209"/>
      <c r="DF15" s="209"/>
      <c r="DG15" s="209"/>
      <c r="DH15" s="209"/>
      <c r="DI15" s="209"/>
      <c r="DJ15" s="209"/>
      <c r="DK15" s="209"/>
      <c r="DL15" s="209"/>
      <c r="DM15" s="209"/>
      <c r="DN15" s="209"/>
      <c r="DO15" s="209"/>
      <c r="DP15" s="209"/>
      <c r="DQ15" s="209"/>
      <c r="DR15" s="209"/>
      <c r="DS15" s="209">
        <f>【お客さま入力用】申込フォーム!G24</f>
        <v>0</v>
      </c>
      <c r="DT15" s="209"/>
      <c r="DU15" s="209">
        <f>【お客さま入力用】申込フォーム!H24</f>
        <v>0</v>
      </c>
      <c r="DV15" s="209"/>
      <c r="DW15" s="209"/>
      <c r="DX15" s="209"/>
      <c r="DY15" s="209"/>
      <c r="DZ15" s="209"/>
      <c r="EA15" s="209"/>
      <c r="EB15" s="212">
        <f>【お客さま入力用】申込フォーム!T24</f>
        <v>0</v>
      </c>
      <c r="EC15" s="209">
        <f>【お客さま入力用】申込フォーム!V24</f>
        <v>0</v>
      </c>
      <c r="ED15" s="209"/>
      <c r="EE15" s="209"/>
      <c r="EF15" s="209"/>
      <c r="EG15" s="209"/>
      <c r="EH15" s="209"/>
      <c r="EI15" s="209"/>
      <c r="EJ15" s="209"/>
      <c r="EK15" s="211"/>
      <c r="EL15" s="209">
        <f>【お客さま入力用】申込フォーム!P24</f>
        <v>0</v>
      </c>
      <c r="EM15" s="209"/>
      <c r="EN15" s="209"/>
      <c r="EO15" s="209"/>
      <c r="EP15" s="209"/>
      <c r="EQ15" s="209"/>
      <c r="ER15" s="209"/>
      <c r="ES15" s="209"/>
      <c r="ET15" s="209">
        <f>IF(【お客さま入力用】申込フォーム!AE24="口座振替","口振",【お客さま入力用】申込フォーム!AE24)</f>
        <v>0</v>
      </c>
      <c r="EU15" s="209" t="str">
        <f>IF($ET15&lt;&gt;"口振","",【お客さま入力用】申込フォーム!AF24)</f>
        <v/>
      </c>
      <c r="EV15" s="209" t="str">
        <f>IF($ET15&lt;&gt;"口振","",【お客さま入力用】申込フォーム!AG24)</f>
        <v/>
      </c>
      <c r="EW15" s="209" t="str">
        <f>IF($ET15&lt;&gt;"口振","",【お客さま入力用】申込フォーム!AH24)</f>
        <v/>
      </c>
      <c r="EX15" s="209" t="str">
        <f>IF($ET15&lt;&gt;"口振","",【お客さま入力用】申込フォーム!AI24)</f>
        <v/>
      </c>
      <c r="EY15" s="209"/>
      <c r="EZ15" s="150"/>
      <c r="FA15" s="150"/>
      <c r="FB15" s="150"/>
      <c r="FC15" s="150"/>
      <c r="FD15" s="150"/>
      <c r="FE15" s="203"/>
      <c r="FF15" s="150"/>
      <c r="FG15" s="202"/>
      <c r="FH15" s="202"/>
      <c r="FI15" s="202"/>
      <c r="FJ15" s="202"/>
      <c r="FK15" s="197"/>
      <c r="FL15" s="201"/>
      <c r="FM15" s="201"/>
      <c r="FN15" s="201"/>
      <c r="FO15" s="201"/>
      <c r="FP15" s="201"/>
      <c r="FQ15" s="201"/>
      <c r="FR15" s="204"/>
      <c r="FS15" s="201"/>
      <c r="FT15" s="202"/>
      <c r="FU15" s="202"/>
      <c r="FV15" s="201"/>
      <c r="FW15" s="202"/>
      <c r="FX15" s="201"/>
      <c r="FY15" s="205" t="s">
        <v>429</v>
      </c>
    </row>
    <row r="16" spans="1:181">
      <c r="A16" s="197"/>
      <c r="B16" s="198"/>
      <c r="C16" s="198"/>
      <c r="D16" s="199"/>
      <c r="E16" s="207">
        <f t="shared" si="0"/>
        <v>0</v>
      </c>
      <c r="F16" s="209">
        <f>【お客さま入力用】申込フォーム!$D$6</f>
        <v>0</v>
      </c>
      <c r="G16" s="209">
        <f>【お客さま入力用】申込フォーム!H25</f>
        <v>0</v>
      </c>
      <c r="H16" s="200"/>
      <c r="I16" s="209">
        <f>【お客さま入力用】申込フォーム!O25</f>
        <v>0</v>
      </c>
      <c r="J16" s="209">
        <f>【お客さま入力用】申込フォーム!AO25</f>
        <v>0</v>
      </c>
      <c r="K16" s="34"/>
      <c r="L16" s="201"/>
      <c r="M16" s="201"/>
      <c r="N16" s="197"/>
      <c r="O16" s="197"/>
      <c r="P16" s="197"/>
      <c r="Q16" s="206" t="s">
        <v>823</v>
      </c>
      <c r="R16" s="34"/>
      <c r="S16" s="206" t="s">
        <v>824</v>
      </c>
      <c r="T16" s="206"/>
      <c r="U16" s="206" t="s">
        <v>825</v>
      </c>
      <c r="V16" s="206" t="s">
        <v>825</v>
      </c>
      <c r="W16" s="206" t="s">
        <v>826</v>
      </c>
      <c r="X16" s="206" t="s">
        <v>827</v>
      </c>
      <c r="Y16" s="150"/>
      <c r="Z16" s="150"/>
      <c r="AA16" s="150"/>
      <c r="AB16" s="150"/>
      <c r="AC16" s="150"/>
      <c r="AD16" s="150"/>
      <c r="AE16" s="150"/>
      <c r="AF16" s="150"/>
      <c r="AG16" s="150"/>
      <c r="AH16" s="209">
        <f>【お客さま入力用】申込フォーム!F25</f>
        <v>0</v>
      </c>
      <c r="AI16" s="209">
        <f>【お客さま入力用】申込フォーム!E25</f>
        <v>0</v>
      </c>
      <c r="AJ16" s="150"/>
      <c r="AK16" s="150"/>
      <c r="AL16" s="150"/>
      <c r="AM16" s="150"/>
      <c r="AN16" s="209"/>
      <c r="AO16" s="209">
        <f>【お客さま入力用】申込フォーム!J25</f>
        <v>0</v>
      </c>
      <c r="AP16" s="209">
        <f>【お客さま入力用】申込フォーム!K25</f>
        <v>0</v>
      </c>
      <c r="AQ16" s="209">
        <f>【お客さま入力用】申込フォーム!L25</f>
        <v>0</v>
      </c>
      <c r="AR16" s="209"/>
      <c r="AS16" s="209"/>
      <c r="AT16" s="209"/>
      <c r="AU16" s="209"/>
      <c r="AV16" s="150">
        <f>【お客さま入力用】申込フォーム!C25</f>
        <v>0</v>
      </c>
      <c r="AW16" s="208" t="s">
        <v>828</v>
      </c>
      <c r="AX16" s="208" t="s">
        <v>834</v>
      </c>
      <c r="AY16" s="209"/>
      <c r="AZ16" s="209"/>
      <c r="BA16" s="209"/>
      <c r="BB16" s="209"/>
      <c r="BC16" s="209"/>
      <c r="BD16" s="209"/>
      <c r="BE16" s="209"/>
      <c r="BF16" s="209"/>
      <c r="BG16" s="209"/>
      <c r="BH16" s="209">
        <f>【お客さま入力用】申込フォーム!X25</f>
        <v>0</v>
      </c>
      <c r="BI16" s="209">
        <f>【お客さま入力用】申込フォーム!W25</f>
        <v>0</v>
      </c>
      <c r="BJ16" s="209"/>
      <c r="BK16" s="209"/>
      <c r="BL16" s="150">
        <f>【お客さま入力用】申込フォーム!Y25</f>
        <v>0</v>
      </c>
      <c r="BM16" s="209">
        <f>【お客さま入力用】申込フォーム!AA25</f>
        <v>0</v>
      </c>
      <c r="BN16" s="209">
        <f>【お客さま入力用】申込フォーム!Z25</f>
        <v>0</v>
      </c>
      <c r="BO16" s="209"/>
      <c r="BP16" s="209"/>
      <c r="BQ16" s="209"/>
      <c r="BR16" s="209"/>
      <c r="BS16" s="209"/>
      <c r="BT16" s="209"/>
      <c r="BU16" s="209"/>
      <c r="BV16" s="209"/>
      <c r="BW16" s="209"/>
      <c r="BX16" s="209">
        <f>【お客さま入力用】申込フォーム!AJ25</f>
        <v>0</v>
      </c>
      <c r="BY16" s="209">
        <f>【お客さま入力用】申込フォーム!AK25</f>
        <v>0</v>
      </c>
      <c r="BZ16" s="209">
        <f>【お客さま入力用】申込フォーム!AL25</f>
        <v>0</v>
      </c>
      <c r="CA16" s="209">
        <f>【お客さま入力用】申込フォーム!AM25</f>
        <v>0</v>
      </c>
      <c r="CB16" s="209">
        <f>【お客さま入力用】申込フォーム!AN25</f>
        <v>0</v>
      </c>
      <c r="CC16" s="209"/>
      <c r="CD16" s="209"/>
      <c r="CE16" s="209"/>
      <c r="CF16" s="209"/>
      <c r="CG16" s="209"/>
      <c r="CH16" s="209"/>
      <c r="CI16" s="209"/>
      <c r="CJ16" s="209"/>
      <c r="CK16" s="209"/>
      <c r="CL16" s="209"/>
      <c r="CM16" s="209"/>
      <c r="CN16" s="209"/>
      <c r="CO16" s="209"/>
      <c r="CP16" s="209"/>
      <c r="CQ16" s="150"/>
      <c r="CR16" s="209"/>
      <c r="CS16" s="209" t="str">
        <f>IF(【お客さま入力用】申込フォーム!N25="","",VLOOKUP(【お客さま入力用】申込フォーム!N25,'業種コード表（高圧以上）'!$C$3:$D$72,2))</f>
        <v/>
      </c>
      <c r="CT16" s="210"/>
      <c r="CU16" s="209"/>
      <c r="CV16" s="209"/>
      <c r="CW16" s="209"/>
      <c r="CX16" s="209"/>
      <c r="CY16" s="209"/>
      <c r="CZ16" s="209"/>
      <c r="DA16" s="209"/>
      <c r="DB16" s="209"/>
      <c r="DC16" s="209"/>
      <c r="DD16" s="209"/>
      <c r="DE16" s="209"/>
      <c r="DF16" s="209"/>
      <c r="DG16" s="209"/>
      <c r="DH16" s="209"/>
      <c r="DI16" s="209"/>
      <c r="DJ16" s="209"/>
      <c r="DK16" s="209"/>
      <c r="DL16" s="209"/>
      <c r="DM16" s="209"/>
      <c r="DN16" s="209"/>
      <c r="DO16" s="209"/>
      <c r="DP16" s="209"/>
      <c r="DQ16" s="209"/>
      <c r="DR16" s="209"/>
      <c r="DS16" s="209">
        <f>【お客さま入力用】申込フォーム!G25</f>
        <v>0</v>
      </c>
      <c r="DT16" s="209"/>
      <c r="DU16" s="209">
        <f>【お客さま入力用】申込フォーム!H25</f>
        <v>0</v>
      </c>
      <c r="DV16" s="209"/>
      <c r="DW16" s="209"/>
      <c r="DX16" s="209"/>
      <c r="DY16" s="209"/>
      <c r="DZ16" s="209"/>
      <c r="EA16" s="209"/>
      <c r="EB16" s="212">
        <f>【お客さま入力用】申込フォーム!T25</f>
        <v>0</v>
      </c>
      <c r="EC16" s="209">
        <f>【お客さま入力用】申込フォーム!V25</f>
        <v>0</v>
      </c>
      <c r="ED16" s="209"/>
      <c r="EE16" s="209"/>
      <c r="EF16" s="209"/>
      <c r="EG16" s="209"/>
      <c r="EH16" s="209"/>
      <c r="EI16" s="209"/>
      <c r="EJ16" s="209"/>
      <c r="EK16" s="211"/>
      <c r="EL16" s="209">
        <f>【お客さま入力用】申込フォーム!P25</f>
        <v>0</v>
      </c>
      <c r="EM16" s="209"/>
      <c r="EN16" s="209"/>
      <c r="EO16" s="209"/>
      <c r="EP16" s="209"/>
      <c r="EQ16" s="209"/>
      <c r="ER16" s="209"/>
      <c r="ES16" s="209"/>
      <c r="ET16" s="209">
        <f>IF(【お客さま入力用】申込フォーム!AE25="口座振替","口振",【お客さま入力用】申込フォーム!AE25)</f>
        <v>0</v>
      </c>
      <c r="EU16" s="209" t="str">
        <f>IF($ET16&lt;&gt;"口振","",【お客さま入力用】申込フォーム!AF25)</f>
        <v/>
      </c>
      <c r="EV16" s="209" t="str">
        <f>IF($ET16&lt;&gt;"口振","",【お客さま入力用】申込フォーム!AG25)</f>
        <v/>
      </c>
      <c r="EW16" s="209" t="str">
        <f>IF($ET16&lt;&gt;"口振","",【お客さま入力用】申込フォーム!AH25)</f>
        <v/>
      </c>
      <c r="EX16" s="209" t="str">
        <f>IF($ET16&lt;&gt;"口振","",【お客さま入力用】申込フォーム!AI25)</f>
        <v/>
      </c>
      <c r="EY16" s="209"/>
      <c r="EZ16" s="150"/>
      <c r="FA16" s="150"/>
      <c r="FB16" s="150"/>
      <c r="FC16" s="150"/>
      <c r="FD16" s="150"/>
      <c r="FE16" s="203"/>
      <c r="FF16" s="150"/>
      <c r="FG16" s="202"/>
      <c r="FH16" s="202"/>
      <c r="FI16" s="202"/>
      <c r="FJ16" s="202"/>
      <c r="FK16" s="197"/>
      <c r="FL16" s="201"/>
      <c r="FM16" s="201"/>
      <c r="FN16" s="201"/>
      <c r="FO16" s="201"/>
      <c r="FP16" s="201"/>
      <c r="FQ16" s="201"/>
      <c r="FR16" s="204"/>
      <c r="FS16" s="201"/>
      <c r="FT16" s="202"/>
      <c r="FU16" s="202"/>
      <c r="FV16" s="201"/>
      <c r="FW16" s="202"/>
      <c r="FX16" s="201"/>
      <c r="FY16" s="205" t="s">
        <v>429</v>
      </c>
    </row>
    <row r="17" spans="1:181">
      <c r="A17" s="197"/>
      <c r="B17" s="198"/>
      <c r="C17" s="198"/>
      <c r="D17" s="199"/>
      <c r="E17" s="207">
        <f t="shared" si="0"/>
        <v>0</v>
      </c>
      <c r="F17" s="209">
        <f>【お客さま入力用】申込フォーム!$D$6</f>
        <v>0</v>
      </c>
      <c r="G17" s="209">
        <f>【お客さま入力用】申込フォーム!H26</f>
        <v>0</v>
      </c>
      <c r="H17" s="200"/>
      <c r="I17" s="209">
        <f>【お客さま入力用】申込フォーム!O26</f>
        <v>0</v>
      </c>
      <c r="J17" s="209">
        <f>【お客さま入力用】申込フォーム!AO26</f>
        <v>0</v>
      </c>
      <c r="K17" s="34"/>
      <c r="L17" s="201"/>
      <c r="M17" s="201"/>
      <c r="N17" s="197"/>
      <c r="O17" s="197"/>
      <c r="P17" s="197"/>
      <c r="Q17" s="206" t="s">
        <v>823</v>
      </c>
      <c r="R17" s="34"/>
      <c r="S17" s="206" t="s">
        <v>824</v>
      </c>
      <c r="T17" s="206"/>
      <c r="U17" s="206" t="s">
        <v>825</v>
      </c>
      <c r="V17" s="206" t="s">
        <v>825</v>
      </c>
      <c r="W17" s="206" t="s">
        <v>826</v>
      </c>
      <c r="X17" s="206" t="s">
        <v>827</v>
      </c>
      <c r="Y17" s="150"/>
      <c r="Z17" s="150"/>
      <c r="AA17" s="150"/>
      <c r="AB17" s="150"/>
      <c r="AC17" s="150"/>
      <c r="AD17" s="150"/>
      <c r="AE17" s="150"/>
      <c r="AF17" s="150"/>
      <c r="AG17" s="150"/>
      <c r="AH17" s="209">
        <f>【お客さま入力用】申込フォーム!F26</f>
        <v>0</v>
      </c>
      <c r="AI17" s="209">
        <f>【お客さま入力用】申込フォーム!E26</f>
        <v>0</v>
      </c>
      <c r="AJ17" s="150"/>
      <c r="AK17" s="150"/>
      <c r="AL17" s="150"/>
      <c r="AM17" s="150"/>
      <c r="AN17" s="209"/>
      <c r="AO17" s="209">
        <f>【お客さま入力用】申込フォーム!J26</f>
        <v>0</v>
      </c>
      <c r="AP17" s="209">
        <f>【お客さま入力用】申込フォーム!K26</f>
        <v>0</v>
      </c>
      <c r="AQ17" s="209">
        <f>【お客さま入力用】申込フォーム!L26</f>
        <v>0</v>
      </c>
      <c r="AR17" s="209"/>
      <c r="AS17" s="209"/>
      <c r="AT17" s="209"/>
      <c r="AU17" s="209"/>
      <c r="AV17" s="150">
        <f>【お客さま入力用】申込フォーム!C26</f>
        <v>0</v>
      </c>
      <c r="AW17" s="208" t="s">
        <v>828</v>
      </c>
      <c r="AX17" s="208" t="s">
        <v>835</v>
      </c>
      <c r="AY17" s="209"/>
      <c r="AZ17" s="209"/>
      <c r="BA17" s="209"/>
      <c r="BB17" s="209"/>
      <c r="BC17" s="209"/>
      <c r="BD17" s="209"/>
      <c r="BE17" s="209"/>
      <c r="BF17" s="209"/>
      <c r="BG17" s="209"/>
      <c r="BH17" s="209">
        <f>【お客さま入力用】申込フォーム!X26</f>
        <v>0</v>
      </c>
      <c r="BI17" s="209">
        <f>【お客さま入力用】申込フォーム!W26</f>
        <v>0</v>
      </c>
      <c r="BJ17" s="209"/>
      <c r="BK17" s="209"/>
      <c r="BL17" s="150">
        <f>【お客さま入力用】申込フォーム!Y26</f>
        <v>0</v>
      </c>
      <c r="BM17" s="209">
        <f>【お客さま入力用】申込フォーム!AA26</f>
        <v>0</v>
      </c>
      <c r="BN17" s="209">
        <f>【お客さま入力用】申込フォーム!Z26</f>
        <v>0</v>
      </c>
      <c r="BO17" s="209"/>
      <c r="BP17" s="209"/>
      <c r="BQ17" s="209"/>
      <c r="BR17" s="209"/>
      <c r="BS17" s="209"/>
      <c r="BT17" s="209"/>
      <c r="BU17" s="209"/>
      <c r="BV17" s="209"/>
      <c r="BW17" s="209"/>
      <c r="BX17" s="209">
        <f>【お客さま入力用】申込フォーム!AJ26</f>
        <v>0</v>
      </c>
      <c r="BY17" s="209">
        <f>【お客さま入力用】申込フォーム!AK26</f>
        <v>0</v>
      </c>
      <c r="BZ17" s="209">
        <f>【お客さま入力用】申込フォーム!AL26</f>
        <v>0</v>
      </c>
      <c r="CA17" s="209">
        <f>【お客さま入力用】申込フォーム!AM26</f>
        <v>0</v>
      </c>
      <c r="CB17" s="209">
        <f>【お客さま入力用】申込フォーム!AN26</f>
        <v>0</v>
      </c>
      <c r="CC17" s="209"/>
      <c r="CD17" s="209"/>
      <c r="CE17" s="209"/>
      <c r="CF17" s="209"/>
      <c r="CG17" s="209"/>
      <c r="CH17" s="209"/>
      <c r="CI17" s="209"/>
      <c r="CJ17" s="209"/>
      <c r="CK17" s="209"/>
      <c r="CL17" s="209"/>
      <c r="CM17" s="209"/>
      <c r="CN17" s="209"/>
      <c r="CO17" s="209"/>
      <c r="CP17" s="209"/>
      <c r="CQ17" s="150"/>
      <c r="CR17" s="209"/>
      <c r="CS17" s="209" t="str">
        <f>IF(【お客さま入力用】申込フォーム!N26="","",VLOOKUP(【お客さま入力用】申込フォーム!N26,'業種コード表（高圧以上）'!$C$3:$D$72,2))</f>
        <v/>
      </c>
      <c r="CT17" s="210"/>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f>【お客さま入力用】申込フォーム!G26</f>
        <v>0</v>
      </c>
      <c r="DT17" s="209"/>
      <c r="DU17" s="209">
        <f>【お客さま入力用】申込フォーム!H26</f>
        <v>0</v>
      </c>
      <c r="DV17" s="209"/>
      <c r="DW17" s="209"/>
      <c r="DX17" s="209"/>
      <c r="DY17" s="209"/>
      <c r="DZ17" s="209"/>
      <c r="EA17" s="209"/>
      <c r="EB17" s="212">
        <f>【お客さま入力用】申込フォーム!T26</f>
        <v>0</v>
      </c>
      <c r="EC17" s="209">
        <f>【お客さま入力用】申込フォーム!V26</f>
        <v>0</v>
      </c>
      <c r="ED17" s="209"/>
      <c r="EE17" s="209"/>
      <c r="EF17" s="209"/>
      <c r="EG17" s="209"/>
      <c r="EH17" s="209"/>
      <c r="EI17" s="209"/>
      <c r="EJ17" s="209"/>
      <c r="EK17" s="211"/>
      <c r="EL17" s="209">
        <f>【お客さま入力用】申込フォーム!P26</f>
        <v>0</v>
      </c>
      <c r="EM17" s="209"/>
      <c r="EN17" s="209"/>
      <c r="EO17" s="209"/>
      <c r="EP17" s="209"/>
      <c r="EQ17" s="209"/>
      <c r="ER17" s="209"/>
      <c r="ES17" s="209"/>
      <c r="ET17" s="209">
        <f>IF(【お客さま入力用】申込フォーム!AE26="口座振替","口振",【お客さま入力用】申込フォーム!AE26)</f>
        <v>0</v>
      </c>
      <c r="EU17" s="209" t="str">
        <f>IF($ET17&lt;&gt;"口振","",【お客さま入力用】申込フォーム!AF26)</f>
        <v/>
      </c>
      <c r="EV17" s="209" t="str">
        <f>IF($ET17&lt;&gt;"口振","",【お客さま入力用】申込フォーム!AG26)</f>
        <v/>
      </c>
      <c r="EW17" s="209" t="str">
        <f>IF($ET17&lt;&gt;"口振","",【お客さま入力用】申込フォーム!AH26)</f>
        <v/>
      </c>
      <c r="EX17" s="209" t="str">
        <f>IF($ET17&lt;&gt;"口振","",【お客さま入力用】申込フォーム!AI26)</f>
        <v/>
      </c>
      <c r="EY17" s="209"/>
      <c r="EZ17" s="150"/>
      <c r="FA17" s="150"/>
      <c r="FB17" s="150"/>
      <c r="FC17" s="150"/>
      <c r="FD17" s="150"/>
      <c r="FE17" s="203"/>
      <c r="FF17" s="150"/>
      <c r="FG17" s="202"/>
      <c r="FH17" s="202"/>
      <c r="FI17" s="202"/>
      <c r="FJ17" s="202"/>
      <c r="FK17" s="197"/>
      <c r="FL17" s="201"/>
      <c r="FM17" s="201"/>
      <c r="FN17" s="201"/>
      <c r="FO17" s="201"/>
      <c r="FP17" s="201"/>
      <c r="FQ17" s="201"/>
      <c r="FR17" s="204"/>
      <c r="FS17" s="201"/>
      <c r="FT17" s="202"/>
      <c r="FU17" s="202"/>
      <c r="FV17" s="201"/>
      <c r="FW17" s="202"/>
      <c r="FX17" s="201"/>
      <c r="FY17" s="205" t="s">
        <v>429</v>
      </c>
    </row>
    <row r="18" spans="1:181">
      <c r="A18" s="197"/>
      <c r="B18" s="198"/>
      <c r="C18" s="198"/>
      <c r="D18" s="199"/>
      <c r="E18" s="207">
        <f t="shared" si="0"/>
        <v>0</v>
      </c>
      <c r="F18" s="209">
        <f>【お客さま入力用】申込フォーム!$D$6</f>
        <v>0</v>
      </c>
      <c r="G18" s="209">
        <f>【お客さま入力用】申込フォーム!H27</f>
        <v>0</v>
      </c>
      <c r="H18" s="200"/>
      <c r="I18" s="209">
        <f>【お客さま入力用】申込フォーム!O27</f>
        <v>0</v>
      </c>
      <c r="J18" s="209">
        <f>【お客さま入力用】申込フォーム!AO27</f>
        <v>0</v>
      </c>
      <c r="K18" s="34"/>
      <c r="L18" s="201"/>
      <c r="M18" s="201"/>
      <c r="N18" s="197"/>
      <c r="O18" s="197"/>
      <c r="P18" s="197"/>
      <c r="Q18" s="206" t="s">
        <v>823</v>
      </c>
      <c r="R18" s="34"/>
      <c r="S18" s="206" t="s">
        <v>824</v>
      </c>
      <c r="T18" s="206"/>
      <c r="U18" s="206" t="s">
        <v>825</v>
      </c>
      <c r="V18" s="206" t="s">
        <v>825</v>
      </c>
      <c r="W18" s="206" t="s">
        <v>826</v>
      </c>
      <c r="X18" s="206" t="s">
        <v>827</v>
      </c>
      <c r="Y18" s="150"/>
      <c r="Z18" s="150"/>
      <c r="AA18" s="150"/>
      <c r="AB18" s="150"/>
      <c r="AC18" s="150"/>
      <c r="AD18" s="150"/>
      <c r="AE18" s="150"/>
      <c r="AF18" s="150"/>
      <c r="AG18" s="150"/>
      <c r="AH18" s="209">
        <f>【お客さま入力用】申込フォーム!F27</f>
        <v>0</v>
      </c>
      <c r="AI18" s="209">
        <f>【お客さま入力用】申込フォーム!E27</f>
        <v>0</v>
      </c>
      <c r="AJ18" s="150"/>
      <c r="AK18" s="150"/>
      <c r="AL18" s="150"/>
      <c r="AM18" s="150"/>
      <c r="AN18" s="209"/>
      <c r="AO18" s="209">
        <f>【お客さま入力用】申込フォーム!J27</f>
        <v>0</v>
      </c>
      <c r="AP18" s="209">
        <f>【お客さま入力用】申込フォーム!K27</f>
        <v>0</v>
      </c>
      <c r="AQ18" s="209">
        <f>【お客さま入力用】申込フォーム!L27</f>
        <v>0</v>
      </c>
      <c r="AR18" s="209"/>
      <c r="AS18" s="209"/>
      <c r="AT18" s="209"/>
      <c r="AU18" s="209"/>
      <c r="AV18" s="150">
        <f>【お客さま入力用】申込フォーム!C27</f>
        <v>0</v>
      </c>
      <c r="AW18" s="208" t="s">
        <v>828</v>
      </c>
      <c r="AX18" s="208" t="s">
        <v>836</v>
      </c>
      <c r="AY18" s="209"/>
      <c r="AZ18" s="209"/>
      <c r="BA18" s="209"/>
      <c r="BB18" s="209"/>
      <c r="BC18" s="209"/>
      <c r="BD18" s="209"/>
      <c r="BE18" s="209"/>
      <c r="BF18" s="209"/>
      <c r="BG18" s="209"/>
      <c r="BH18" s="209">
        <f>【お客さま入力用】申込フォーム!X27</f>
        <v>0</v>
      </c>
      <c r="BI18" s="209">
        <f>【お客さま入力用】申込フォーム!W27</f>
        <v>0</v>
      </c>
      <c r="BJ18" s="209"/>
      <c r="BK18" s="209"/>
      <c r="BL18" s="150">
        <f>【お客さま入力用】申込フォーム!Y27</f>
        <v>0</v>
      </c>
      <c r="BM18" s="209">
        <f>【お客さま入力用】申込フォーム!AA27</f>
        <v>0</v>
      </c>
      <c r="BN18" s="209">
        <f>【お客さま入力用】申込フォーム!Z27</f>
        <v>0</v>
      </c>
      <c r="BO18" s="209"/>
      <c r="BP18" s="209"/>
      <c r="BQ18" s="209"/>
      <c r="BR18" s="209"/>
      <c r="BS18" s="209"/>
      <c r="BT18" s="209"/>
      <c r="BU18" s="209"/>
      <c r="BV18" s="209"/>
      <c r="BW18" s="209"/>
      <c r="BX18" s="209">
        <f>【お客さま入力用】申込フォーム!AJ27</f>
        <v>0</v>
      </c>
      <c r="BY18" s="209">
        <f>【お客さま入力用】申込フォーム!AK27</f>
        <v>0</v>
      </c>
      <c r="BZ18" s="209">
        <f>【お客さま入力用】申込フォーム!AL27</f>
        <v>0</v>
      </c>
      <c r="CA18" s="209">
        <f>【お客さま入力用】申込フォーム!AM27</f>
        <v>0</v>
      </c>
      <c r="CB18" s="209">
        <f>【お客さま入力用】申込フォーム!AN27</f>
        <v>0</v>
      </c>
      <c r="CC18" s="209"/>
      <c r="CD18" s="209"/>
      <c r="CE18" s="209"/>
      <c r="CF18" s="209"/>
      <c r="CG18" s="209"/>
      <c r="CH18" s="209"/>
      <c r="CI18" s="209"/>
      <c r="CJ18" s="209"/>
      <c r="CK18" s="209"/>
      <c r="CL18" s="209"/>
      <c r="CM18" s="209"/>
      <c r="CN18" s="209"/>
      <c r="CO18" s="209"/>
      <c r="CP18" s="209"/>
      <c r="CQ18" s="150"/>
      <c r="CR18" s="209"/>
      <c r="CS18" s="209" t="str">
        <f>IF(【お客さま入力用】申込フォーム!N27="","",VLOOKUP(【お客さま入力用】申込フォーム!N27,'業種コード表（高圧以上）'!$C$3:$D$72,2))</f>
        <v/>
      </c>
      <c r="CT18" s="210"/>
      <c r="CU18" s="209"/>
      <c r="CV18" s="209"/>
      <c r="CW18" s="209"/>
      <c r="CX18" s="209"/>
      <c r="CY18" s="209"/>
      <c r="CZ18" s="209"/>
      <c r="DA18" s="209"/>
      <c r="DB18" s="209"/>
      <c r="DC18" s="209"/>
      <c r="DD18" s="209"/>
      <c r="DE18" s="209"/>
      <c r="DF18" s="209"/>
      <c r="DG18" s="209"/>
      <c r="DH18" s="209"/>
      <c r="DI18" s="209"/>
      <c r="DJ18" s="209"/>
      <c r="DK18" s="209"/>
      <c r="DL18" s="209"/>
      <c r="DM18" s="209"/>
      <c r="DN18" s="209"/>
      <c r="DO18" s="209"/>
      <c r="DP18" s="209"/>
      <c r="DQ18" s="209"/>
      <c r="DR18" s="209"/>
      <c r="DS18" s="209">
        <f>【お客さま入力用】申込フォーム!G27</f>
        <v>0</v>
      </c>
      <c r="DT18" s="209"/>
      <c r="DU18" s="209">
        <f>【お客さま入力用】申込フォーム!H27</f>
        <v>0</v>
      </c>
      <c r="DV18" s="209"/>
      <c r="DW18" s="209"/>
      <c r="DX18" s="209"/>
      <c r="DY18" s="209"/>
      <c r="DZ18" s="209"/>
      <c r="EA18" s="209"/>
      <c r="EB18" s="212">
        <f>【お客さま入力用】申込フォーム!T27</f>
        <v>0</v>
      </c>
      <c r="EC18" s="209">
        <f>【お客さま入力用】申込フォーム!V27</f>
        <v>0</v>
      </c>
      <c r="ED18" s="209"/>
      <c r="EE18" s="209"/>
      <c r="EF18" s="209"/>
      <c r="EG18" s="209"/>
      <c r="EH18" s="209"/>
      <c r="EI18" s="209"/>
      <c r="EJ18" s="209"/>
      <c r="EK18" s="211"/>
      <c r="EL18" s="209">
        <f>【お客さま入力用】申込フォーム!P27</f>
        <v>0</v>
      </c>
      <c r="EM18" s="209"/>
      <c r="EN18" s="209"/>
      <c r="EO18" s="209"/>
      <c r="EP18" s="209"/>
      <c r="EQ18" s="209"/>
      <c r="ER18" s="209"/>
      <c r="ES18" s="209"/>
      <c r="ET18" s="209">
        <f>IF(【お客さま入力用】申込フォーム!AE27="口座振替","口振",【お客さま入力用】申込フォーム!AE27)</f>
        <v>0</v>
      </c>
      <c r="EU18" s="209" t="str">
        <f>IF($ET18&lt;&gt;"口振","",【お客さま入力用】申込フォーム!AF27)</f>
        <v/>
      </c>
      <c r="EV18" s="209" t="str">
        <f>IF($ET18&lt;&gt;"口振","",【お客さま入力用】申込フォーム!AG27)</f>
        <v/>
      </c>
      <c r="EW18" s="209" t="str">
        <f>IF($ET18&lt;&gt;"口振","",【お客さま入力用】申込フォーム!AH27)</f>
        <v/>
      </c>
      <c r="EX18" s="209" t="str">
        <f>IF($ET18&lt;&gt;"口振","",【お客さま入力用】申込フォーム!AI27)</f>
        <v/>
      </c>
      <c r="EY18" s="209"/>
      <c r="EZ18" s="150"/>
      <c r="FA18" s="150"/>
      <c r="FB18" s="150"/>
      <c r="FC18" s="150"/>
      <c r="FD18" s="150"/>
      <c r="FE18" s="203"/>
      <c r="FF18" s="150"/>
      <c r="FG18" s="202"/>
      <c r="FH18" s="202"/>
      <c r="FI18" s="202"/>
      <c r="FJ18" s="202"/>
      <c r="FK18" s="197"/>
      <c r="FL18" s="201"/>
      <c r="FM18" s="201"/>
      <c r="FN18" s="201"/>
      <c r="FO18" s="201"/>
      <c r="FP18" s="201"/>
      <c r="FQ18" s="201"/>
      <c r="FR18" s="204"/>
      <c r="FS18" s="201"/>
      <c r="FT18" s="202"/>
      <c r="FU18" s="202"/>
      <c r="FV18" s="201"/>
      <c r="FW18" s="202"/>
      <c r="FX18" s="201"/>
      <c r="FY18" s="205" t="s">
        <v>429</v>
      </c>
    </row>
    <row r="19" spans="1:181" ht="18" customHeight="1">
      <c r="A19" s="197"/>
      <c r="B19" s="198"/>
      <c r="C19" s="198"/>
      <c r="D19" s="199"/>
      <c r="E19" s="207">
        <f t="shared" si="0"/>
        <v>0</v>
      </c>
      <c r="F19" s="209">
        <f>【お客さま入力用】申込フォーム!$D$6</f>
        <v>0</v>
      </c>
      <c r="G19" s="209">
        <f>【お客さま入力用】申込フォーム!H28</f>
        <v>0</v>
      </c>
      <c r="H19" s="200"/>
      <c r="I19" s="209">
        <f>【お客さま入力用】申込フォーム!O28</f>
        <v>0</v>
      </c>
      <c r="J19" s="209">
        <f>【お客さま入力用】申込フォーム!AO28</f>
        <v>0</v>
      </c>
      <c r="K19" s="34"/>
      <c r="L19" s="201"/>
      <c r="M19" s="201"/>
      <c r="N19" s="197"/>
      <c r="O19" s="197"/>
      <c r="P19" s="197"/>
      <c r="Q19" s="206" t="s">
        <v>823</v>
      </c>
      <c r="R19" s="34"/>
      <c r="S19" s="206" t="s">
        <v>824</v>
      </c>
      <c r="T19" s="206"/>
      <c r="U19" s="206" t="s">
        <v>825</v>
      </c>
      <c r="V19" s="206" t="s">
        <v>825</v>
      </c>
      <c r="W19" s="206" t="s">
        <v>826</v>
      </c>
      <c r="X19" s="206" t="s">
        <v>827</v>
      </c>
      <c r="Y19" s="150"/>
      <c r="Z19" s="150"/>
      <c r="AA19" s="150"/>
      <c r="AB19" s="150"/>
      <c r="AC19" s="150"/>
      <c r="AD19" s="150"/>
      <c r="AE19" s="150"/>
      <c r="AF19" s="150"/>
      <c r="AG19" s="150"/>
      <c r="AH19" s="209">
        <f>【お客さま入力用】申込フォーム!F28</f>
        <v>0</v>
      </c>
      <c r="AI19" s="209">
        <f>【お客さま入力用】申込フォーム!E28</f>
        <v>0</v>
      </c>
      <c r="AJ19" s="150"/>
      <c r="AK19" s="150"/>
      <c r="AL19" s="150"/>
      <c r="AM19" s="150"/>
      <c r="AN19" s="209"/>
      <c r="AO19" s="209">
        <f>【お客さま入力用】申込フォーム!J28</f>
        <v>0</v>
      </c>
      <c r="AP19" s="209">
        <f>【お客さま入力用】申込フォーム!K28</f>
        <v>0</v>
      </c>
      <c r="AQ19" s="209">
        <f>【お客さま入力用】申込フォーム!L28</f>
        <v>0</v>
      </c>
      <c r="AR19" s="209"/>
      <c r="AS19" s="209"/>
      <c r="AT19" s="209"/>
      <c r="AU19" s="209"/>
      <c r="AV19" s="150">
        <f>【お客さま入力用】申込フォーム!C28</f>
        <v>0</v>
      </c>
      <c r="AW19" s="208" t="s">
        <v>828</v>
      </c>
      <c r="AX19" s="208" t="s">
        <v>837</v>
      </c>
      <c r="AY19" s="209"/>
      <c r="AZ19" s="209"/>
      <c r="BA19" s="209"/>
      <c r="BB19" s="209"/>
      <c r="BC19" s="209"/>
      <c r="BD19" s="209"/>
      <c r="BE19" s="209"/>
      <c r="BF19" s="209"/>
      <c r="BG19" s="209"/>
      <c r="BH19" s="209">
        <f>【お客さま入力用】申込フォーム!X28</f>
        <v>0</v>
      </c>
      <c r="BI19" s="209">
        <f>【お客さま入力用】申込フォーム!W28</f>
        <v>0</v>
      </c>
      <c r="BJ19" s="209"/>
      <c r="BK19" s="209"/>
      <c r="BL19" s="150">
        <f>【お客さま入力用】申込フォーム!Y28</f>
        <v>0</v>
      </c>
      <c r="BM19" s="209">
        <f>【お客さま入力用】申込フォーム!AA28</f>
        <v>0</v>
      </c>
      <c r="BN19" s="209">
        <f>【お客さま入力用】申込フォーム!Z28</f>
        <v>0</v>
      </c>
      <c r="BO19" s="209"/>
      <c r="BP19" s="209"/>
      <c r="BQ19" s="209"/>
      <c r="BR19" s="209"/>
      <c r="BS19" s="209"/>
      <c r="BT19" s="209"/>
      <c r="BU19" s="209"/>
      <c r="BV19" s="209"/>
      <c r="BW19" s="209"/>
      <c r="BX19" s="209">
        <f>【お客さま入力用】申込フォーム!AJ28</f>
        <v>0</v>
      </c>
      <c r="BY19" s="209">
        <f>【お客さま入力用】申込フォーム!AK28</f>
        <v>0</v>
      </c>
      <c r="BZ19" s="209">
        <f>【お客さま入力用】申込フォーム!AL28</f>
        <v>0</v>
      </c>
      <c r="CA19" s="209">
        <f>【お客さま入力用】申込フォーム!AM28</f>
        <v>0</v>
      </c>
      <c r="CB19" s="209">
        <f>【お客さま入力用】申込フォーム!AN28</f>
        <v>0</v>
      </c>
      <c r="CC19" s="209"/>
      <c r="CD19" s="209"/>
      <c r="CE19" s="209"/>
      <c r="CF19" s="209"/>
      <c r="CG19" s="209"/>
      <c r="CH19" s="209"/>
      <c r="CI19" s="209"/>
      <c r="CJ19" s="209"/>
      <c r="CK19" s="209"/>
      <c r="CL19" s="209"/>
      <c r="CM19" s="209"/>
      <c r="CN19" s="209"/>
      <c r="CO19" s="209"/>
      <c r="CP19" s="209"/>
      <c r="CQ19" s="150"/>
      <c r="CR19" s="209"/>
      <c r="CS19" s="209" t="str">
        <f>IF(【お客さま入力用】申込フォーム!N28="","",VLOOKUP(【お客さま入力用】申込フォーム!N28,'業種コード表（高圧以上）'!$C$3:$D$72,2))</f>
        <v/>
      </c>
      <c r="CT19" s="210"/>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DQ19" s="209"/>
      <c r="DR19" s="209"/>
      <c r="DS19" s="209">
        <f>【お客さま入力用】申込フォーム!G28</f>
        <v>0</v>
      </c>
      <c r="DT19" s="209"/>
      <c r="DU19" s="209">
        <f>【お客さま入力用】申込フォーム!H28</f>
        <v>0</v>
      </c>
      <c r="DV19" s="209"/>
      <c r="DW19" s="209"/>
      <c r="DX19" s="209"/>
      <c r="DY19" s="209"/>
      <c r="DZ19" s="209"/>
      <c r="EA19" s="209"/>
      <c r="EB19" s="212">
        <f>【お客さま入力用】申込フォーム!T28</f>
        <v>0</v>
      </c>
      <c r="EC19" s="209">
        <f>【お客さま入力用】申込フォーム!V28</f>
        <v>0</v>
      </c>
      <c r="ED19" s="209"/>
      <c r="EE19" s="209"/>
      <c r="EF19" s="209"/>
      <c r="EG19" s="209"/>
      <c r="EH19" s="209"/>
      <c r="EI19" s="209"/>
      <c r="EJ19" s="209"/>
      <c r="EK19" s="211"/>
      <c r="EL19" s="209">
        <f>【お客さま入力用】申込フォーム!P28</f>
        <v>0</v>
      </c>
      <c r="EM19" s="209"/>
      <c r="EN19" s="209"/>
      <c r="EO19" s="209"/>
      <c r="EP19" s="209"/>
      <c r="EQ19" s="209"/>
      <c r="ER19" s="209"/>
      <c r="ES19" s="209"/>
      <c r="ET19" s="209">
        <f>IF(【お客さま入力用】申込フォーム!AE28="口座振替","口振",【お客さま入力用】申込フォーム!AE28)</f>
        <v>0</v>
      </c>
      <c r="EU19" s="209" t="str">
        <f>IF($ET19&lt;&gt;"口振","",【お客さま入力用】申込フォーム!AF28)</f>
        <v/>
      </c>
      <c r="EV19" s="209" t="str">
        <f>IF($ET19&lt;&gt;"口振","",【お客さま入力用】申込フォーム!AG28)</f>
        <v/>
      </c>
      <c r="EW19" s="209" t="str">
        <f>IF($ET19&lt;&gt;"口振","",【お客さま入力用】申込フォーム!AH28)</f>
        <v/>
      </c>
      <c r="EX19" s="209" t="str">
        <f>IF($ET19&lt;&gt;"口振","",【お客さま入力用】申込フォーム!AI28)</f>
        <v/>
      </c>
      <c r="EY19" s="209"/>
      <c r="EZ19" s="150"/>
      <c r="FA19" s="150"/>
      <c r="FB19" s="150"/>
      <c r="FC19" s="150"/>
      <c r="FD19" s="150"/>
      <c r="FE19" s="203"/>
      <c r="FF19" s="150"/>
      <c r="FG19" s="202"/>
      <c r="FH19" s="202"/>
      <c r="FI19" s="202"/>
      <c r="FJ19" s="202"/>
      <c r="FK19" s="197"/>
      <c r="FL19" s="201"/>
      <c r="FM19" s="201"/>
      <c r="FN19" s="201"/>
      <c r="FO19" s="201"/>
      <c r="FP19" s="201"/>
      <c r="FQ19" s="201"/>
      <c r="FR19" s="204"/>
      <c r="FS19" s="201"/>
      <c r="FT19" s="202"/>
      <c r="FU19" s="202"/>
      <c r="FV19" s="201"/>
      <c r="FW19" s="202"/>
      <c r="FX19" s="201"/>
      <c r="FY19" s="205" t="s">
        <v>429</v>
      </c>
    </row>
    <row r="20" spans="1:181" ht="18.75" customHeight="1">
      <c r="A20" s="197"/>
      <c r="B20" s="198"/>
      <c r="C20" s="198"/>
      <c r="D20" s="199"/>
      <c r="E20" s="207">
        <f t="shared" si="0"/>
        <v>0</v>
      </c>
      <c r="F20" s="209">
        <f>【お客さま入力用】申込フォーム!$D$6</f>
        <v>0</v>
      </c>
      <c r="G20" s="209">
        <f>【お客さま入力用】申込フォーム!H29</f>
        <v>0</v>
      </c>
      <c r="H20" s="200"/>
      <c r="I20" s="209">
        <f>【お客さま入力用】申込フォーム!O29</f>
        <v>0</v>
      </c>
      <c r="J20" s="209">
        <f>【お客さま入力用】申込フォーム!AO29</f>
        <v>0</v>
      </c>
      <c r="K20" s="34"/>
      <c r="L20" s="201"/>
      <c r="M20" s="201"/>
      <c r="N20" s="197"/>
      <c r="O20" s="197"/>
      <c r="P20" s="197"/>
      <c r="Q20" s="206" t="s">
        <v>823</v>
      </c>
      <c r="R20" s="34"/>
      <c r="S20" s="206" t="s">
        <v>824</v>
      </c>
      <c r="T20" s="206"/>
      <c r="U20" s="206" t="s">
        <v>825</v>
      </c>
      <c r="V20" s="206" t="s">
        <v>825</v>
      </c>
      <c r="W20" s="206" t="s">
        <v>826</v>
      </c>
      <c r="X20" s="206" t="s">
        <v>827</v>
      </c>
      <c r="Y20" s="150"/>
      <c r="Z20" s="150"/>
      <c r="AA20" s="150"/>
      <c r="AB20" s="150"/>
      <c r="AC20" s="150"/>
      <c r="AD20" s="150"/>
      <c r="AE20" s="150"/>
      <c r="AF20" s="150"/>
      <c r="AG20" s="150"/>
      <c r="AH20" s="209">
        <f>【お客さま入力用】申込フォーム!F29</f>
        <v>0</v>
      </c>
      <c r="AI20" s="209">
        <f>【お客さま入力用】申込フォーム!E29</f>
        <v>0</v>
      </c>
      <c r="AJ20" s="150"/>
      <c r="AK20" s="150"/>
      <c r="AL20" s="150"/>
      <c r="AM20" s="150"/>
      <c r="AN20" s="209"/>
      <c r="AO20" s="209">
        <f>【お客さま入力用】申込フォーム!J29</f>
        <v>0</v>
      </c>
      <c r="AP20" s="209">
        <f>【お客さま入力用】申込フォーム!K29</f>
        <v>0</v>
      </c>
      <c r="AQ20" s="209">
        <f>【お客さま入力用】申込フォーム!L29</f>
        <v>0</v>
      </c>
      <c r="AR20" s="209"/>
      <c r="AS20" s="209"/>
      <c r="AT20" s="209"/>
      <c r="AU20" s="209"/>
      <c r="AV20" s="150">
        <f>【お客さま入力用】申込フォーム!C29</f>
        <v>0</v>
      </c>
      <c r="AW20" s="208" t="s">
        <v>828</v>
      </c>
      <c r="AX20" s="208" t="s">
        <v>838</v>
      </c>
      <c r="AY20" s="209"/>
      <c r="AZ20" s="209"/>
      <c r="BA20" s="209"/>
      <c r="BB20" s="209"/>
      <c r="BC20" s="209"/>
      <c r="BD20" s="209"/>
      <c r="BE20" s="209"/>
      <c r="BF20" s="209"/>
      <c r="BG20" s="209"/>
      <c r="BH20" s="209">
        <f>【お客さま入力用】申込フォーム!X29</f>
        <v>0</v>
      </c>
      <c r="BI20" s="209">
        <f>【お客さま入力用】申込フォーム!W29</f>
        <v>0</v>
      </c>
      <c r="BJ20" s="209"/>
      <c r="BK20" s="209"/>
      <c r="BL20" s="150">
        <f>【お客さま入力用】申込フォーム!Y29</f>
        <v>0</v>
      </c>
      <c r="BM20" s="209">
        <f>【お客さま入力用】申込フォーム!AA29</f>
        <v>0</v>
      </c>
      <c r="BN20" s="209">
        <f>【お客さま入力用】申込フォーム!Z29</f>
        <v>0</v>
      </c>
      <c r="BO20" s="209"/>
      <c r="BP20" s="209"/>
      <c r="BQ20" s="209"/>
      <c r="BR20" s="209"/>
      <c r="BS20" s="209"/>
      <c r="BT20" s="209"/>
      <c r="BU20" s="209"/>
      <c r="BV20" s="209"/>
      <c r="BW20" s="209"/>
      <c r="BX20" s="209">
        <f>【お客さま入力用】申込フォーム!AJ29</f>
        <v>0</v>
      </c>
      <c r="BY20" s="209">
        <f>【お客さま入力用】申込フォーム!AK29</f>
        <v>0</v>
      </c>
      <c r="BZ20" s="209">
        <f>【お客さま入力用】申込フォーム!AL29</f>
        <v>0</v>
      </c>
      <c r="CA20" s="209">
        <f>【お客さま入力用】申込フォーム!AM29</f>
        <v>0</v>
      </c>
      <c r="CB20" s="209">
        <f>【お客さま入力用】申込フォーム!AN29</f>
        <v>0</v>
      </c>
      <c r="CC20" s="209"/>
      <c r="CD20" s="209"/>
      <c r="CE20" s="209"/>
      <c r="CF20" s="209"/>
      <c r="CG20" s="209"/>
      <c r="CH20" s="209"/>
      <c r="CI20" s="209"/>
      <c r="CJ20" s="209"/>
      <c r="CK20" s="209"/>
      <c r="CL20" s="209"/>
      <c r="CM20" s="209"/>
      <c r="CN20" s="209"/>
      <c r="CO20" s="209"/>
      <c r="CP20" s="209"/>
      <c r="CQ20" s="150"/>
      <c r="CR20" s="209"/>
      <c r="CS20" s="209" t="str">
        <f>IF(【お客さま入力用】申込フォーム!N29="","",VLOOKUP(【お客さま入力用】申込フォーム!N29,'業種コード表（高圧以上）'!$C$3:$D$72,2))</f>
        <v/>
      </c>
      <c r="CT20" s="210"/>
      <c r="CU20" s="209"/>
      <c r="CV20" s="209"/>
      <c r="CW20" s="209"/>
      <c r="CX20" s="209"/>
      <c r="CY20" s="209"/>
      <c r="CZ20" s="209"/>
      <c r="DA20" s="209"/>
      <c r="DB20" s="209"/>
      <c r="DC20" s="209"/>
      <c r="DD20" s="209"/>
      <c r="DE20" s="209"/>
      <c r="DF20" s="209"/>
      <c r="DG20" s="209"/>
      <c r="DH20" s="209"/>
      <c r="DI20" s="209"/>
      <c r="DJ20" s="209"/>
      <c r="DK20" s="209"/>
      <c r="DL20" s="209"/>
      <c r="DM20" s="209"/>
      <c r="DN20" s="209"/>
      <c r="DO20" s="209"/>
      <c r="DP20" s="209"/>
      <c r="DQ20" s="209"/>
      <c r="DR20" s="209"/>
      <c r="DS20" s="209">
        <f>【お客さま入力用】申込フォーム!G29</f>
        <v>0</v>
      </c>
      <c r="DT20" s="209"/>
      <c r="DU20" s="209">
        <f>【お客さま入力用】申込フォーム!H29</f>
        <v>0</v>
      </c>
      <c r="DV20" s="209"/>
      <c r="DW20" s="209"/>
      <c r="DX20" s="209"/>
      <c r="DY20" s="209"/>
      <c r="DZ20" s="209"/>
      <c r="EA20" s="209"/>
      <c r="EB20" s="212">
        <f>【お客さま入力用】申込フォーム!T29</f>
        <v>0</v>
      </c>
      <c r="EC20" s="209">
        <f>【お客さま入力用】申込フォーム!V29</f>
        <v>0</v>
      </c>
      <c r="ED20" s="209"/>
      <c r="EE20" s="209"/>
      <c r="EF20" s="209"/>
      <c r="EG20" s="209"/>
      <c r="EH20" s="209"/>
      <c r="EI20" s="209"/>
      <c r="EJ20" s="209"/>
      <c r="EK20" s="211"/>
      <c r="EL20" s="209">
        <f>【お客さま入力用】申込フォーム!P29</f>
        <v>0</v>
      </c>
      <c r="EM20" s="209"/>
      <c r="EN20" s="209"/>
      <c r="EO20" s="209"/>
      <c r="EP20" s="209"/>
      <c r="EQ20" s="209"/>
      <c r="ER20" s="209"/>
      <c r="ES20" s="209"/>
      <c r="ET20" s="209">
        <f>IF(【お客さま入力用】申込フォーム!AE29="口座振替","口振",【お客さま入力用】申込フォーム!AE29)</f>
        <v>0</v>
      </c>
      <c r="EU20" s="209" t="str">
        <f>IF($ET20&lt;&gt;"口振","",【お客さま入力用】申込フォーム!AF29)</f>
        <v/>
      </c>
      <c r="EV20" s="209" t="str">
        <f>IF($ET20&lt;&gt;"口振","",【お客さま入力用】申込フォーム!AG29)</f>
        <v/>
      </c>
      <c r="EW20" s="209" t="str">
        <f>IF($ET20&lt;&gt;"口振","",【お客さま入力用】申込フォーム!AH29)</f>
        <v/>
      </c>
      <c r="EX20" s="209" t="str">
        <f>IF($ET20&lt;&gt;"口振","",【お客さま入力用】申込フォーム!AI29)</f>
        <v/>
      </c>
      <c r="EY20" s="209"/>
      <c r="EZ20" s="150"/>
      <c r="FA20" s="150"/>
      <c r="FB20" s="150"/>
      <c r="FC20" s="150"/>
      <c r="FD20" s="150"/>
      <c r="FE20" s="203"/>
      <c r="FF20" s="150"/>
      <c r="FG20" s="202"/>
      <c r="FH20" s="202"/>
      <c r="FI20" s="202"/>
      <c r="FJ20" s="202"/>
      <c r="FK20" s="197"/>
      <c r="FL20" s="201"/>
      <c r="FM20" s="201"/>
      <c r="FN20" s="201"/>
      <c r="FO20" s="201"/>
      <c r="FP20" s="201"/>
      <c r="FQ20" s="201"/>
      <c r="FR20" s="204"/>
      <c r="FS20" s="201"/>
      <c r="FT20" s="202"/>
      <c r="FU20" s="202"/>
      <c r="FV20" s="201"/>
      <c r="FW20" s="202"/>
      <c r="FX20" s="201"/>
      <c r="FY20" s="205" t="s">
        <v>429</v>
      </c>
    </row>
    <row r="21" spans="1:181" ht="18.75" customHeight="1">
      <c r="A21" s="197"/>
      <c r="B21" s="198"/>
      <c r="C21" s="198"/>
      <c r="D21" s="199"/>
      <c r="E21" s="207">
        <f t="shared" si="0"/>
        <v>0</v>
      </c>
      <c r="F21" s="209">
        <f>【お客さま入力用】申込フォーム!$D$6</f>
        <v>0</v>
      </c>
      <c r="G21" s="209">
        <f>【お客さま入力用】申込フォーム!H30</f>
        <v>0</v>
      </c>
      <c r="H21" s="200"/>
      <c r="I21" s="209">
        <f>【お客さま入力用】申込フォーム!O30</f>
        <v>0</v>
      </c>
      <c r="J21" s="209">
        <f>【お客さま入力用】申込フォーム!AO30</f>
        <v>0</v>
      </c>
      <c r="K21" s="34"/>
      <c r="L21" s="201"/>
      <c r="M21" s="201"/>
      <c r="N21" s="197"/>
      <c r="O21" s="197"/>
      <c r="P21" s="197"/>
      <c r="Q21" s="206" t="s">
        <v>823</v>
      </c>
      <c r="R21" s="34"/>
      <c r="S21" s="206" t="s">
        <v>824</v>
      </c>
      <c r="T21" s="206"/>
      <c r="U21" s="206" t="s">
        <v>825</v>
      </c>
      <c r="V21" s="206" t="s">
        <v>825</v>
      </c>
      <c r="W21" s="206" t="s">
        <v>826</v>
      </c>
      <c r="X21" s="206" t="s">
        <v>827</v>
      </c>
      <c r="Y21" s="150"/>
      <c r="Z21" s="150"/>
      <c r="AA21" s="150"/>
      <c r="AB21" s="150"/>
      <c r="AC21" s="150"/>
      <c r="AD21" s="150"/>
      <c r="AE21" s="150"/>
      <c r="AF21" s="150"/>
      <c r="AG21" s="150"/>
      <c r="AH21" s="209">
        <f>【お客さま入力用】申込フォーム!F30</f>
        <v>0</v>
      </c>
      <c r="AI21" s="209">
        <f>【お客さま入力用】申込フォーム!E30</f>
        <v>0</v>
      </c>
      <c r="AJ21" s="150"/>
      <c r="AK21" s="150"/>
      <c r="AL21" s="150"/>
      <c r="AM21" s="150"/>
      <c r="AN21" s="209"/>
      <c r="AO21" s="209">
        <f>【お客さま入力用】申込フォーム!J30</f>
        <v>0</v>
      </c>
      <c r="AP21" s="209">
        <f>【お客さま入力用】申込フォーム!K30</f>
        <v>0</v>
      </c>
      <c r="AQ21" s="209">
        <f>【お客さま入力用】申込フォーム!L30</f>
        <v>0</v>
      </c>
      <c r="AR21" s="209"/>
      <c r="AS21" s="209"/>
      <c r="AT21" s="209"/>
      <c r="AU21" s="209"/>
      <c r="AV21" s="150">
        <f>【お客さま入力用】申込フォーム!C30</f>
        <v>0</v>
      </c>
      <c r="AW21" s="208" t="s">
        <v>828</v>
      </c>
      <c r="AX21" s="208" t="s">
        <v>839</v>
      </c>
      <c r="AY21" s="209"/>
      <c r="AZ21" s="209"/>
      <c r="BA21" s="209"/>
      <c r="BB21" s="209"/>
      <c r="BC21" s="209"/>
      <c r="BD21" s="209"/>
      <c r="BE21" s="209"/>
      <c r="BF21" s="209"/>
      <c r="BG21" s="209"/>
      <c r="BH21" s="209">
        <f>【お客さま入力用】申込フォーム!X30</f>
        <v>0</v>
      </c>
      <c r="BI21" s="209">
        <f>【お客さま入力用】申込フォーム!W30</f>
        <v>0</v>
      </c>
      <c r="BJ21" s="209"/>
      <c r="BK21" s="209"/>
      <c r="BL21" s="150">
        <f>【お客さま入力用】申込フォーム!Y30</f>
        <v>0</v>
      </c>
      <c r="BM21" s="209">
        <f>【お客さま入力用】申込フォーム!AA30</f>
        <v>0</v>
      </c>
      <c r="BN21" s="209">
        <f>【お客さま入力用】申込フォーム!Z30</f>
        <v>0</v>
      </c>
      <c r="BO21" s="209"/>
      <c r="BP21" s="209"/>
      <c r="BQ21" s="209"/>
      <c r="BR21" s="209"/>
      <c r="BS21" s="209"/>
      <c r="BT21" s="209"/>
      <c r="BU21" s="209"/>
      <c r="BV21" s="209"/>
      <c r="BW21" s="209"/>
      <c r="BX21" s="209">
        <f>【お客さま入力用】申込フォーム!AJ30</f>
        <v>0</v>
      </c>
      <c r="BY21" s="209">
        <f>【お客さま入力用】申込フォーム!AK30</f>
        <v>0</v>
      </c>
      <c r="BZ21" s="209">
        <f>【お客さま入力用】申込フォーム!AL30</f>
        <v>0</v>
      </c>
      <c r="CA21" s="209">
        <f>【お客さま入力用】申込フォーム!AM30</f>
        <v>0</v>
      </c>
      <c r="CB21" s="209">
        <f>【お客さま入力用】申込フォーム!AN30</f>
        <v>0</v>
      </c>
      <c r="CC21" s="209"/>
      <c r="CD21" s="209"/>
      <c r="CE21" s="209"/>
      <c r="CF21" s="209"/>
      <c r="CG21" s="209"/>
      <c r="CH21" s="209"/>
      <c r="CI21" s="209"/>
      <c r="CJ21" s="209"/>
      <c r="CK21" s="209"/>
      <c r="CL21" s="209"/>
      <c r="CM21" s="209"/>
      <c r="CN21" s="209"/>
      <c r="CO21" s="209"/>
      <c r="CP21" s="209"/>
      <c r="CQ21" s="150"/>
      <c r="CR21" s="209"/>
      <c r="CS21" s="209" t="str">
        <f>IF(【お客さま入力用】申込フォーム!N30="","",VLOOKUP(【お客さま入力用】申込フォーム!N30,'業種コード表（高圧以上）'!$C$3:$D$72,2))</f>
        <v/>
      </c>
      <c r="CT21" s="210"/>
      <c r="CU21" s="209"/>
      <c r="CV21" s="209"/>
      <c r="CW21" s="209"/>
      <c r="CX21" s="209"/>
      <c r="CY21" s="209"/>
      <c r="CZ21" s="209"/>
      <c r="DA21" s="209"/>
      <c r="DB21" s="209"/>
      <c r="DC21" s="209"/>
      <c r="DD21" s="209"/>
      <c r="DE21" s="209"/>
      <c r="DF21" s="209"/>
      <c r="DG21" s="209"/>
      <c r="DH21" s="209"/>
      <c r="DI21" s="209"/>
      <c r="DJ21" s="209"/>
      <c r="DK21" s="209"/>
      <c r="DL21" s="209"/>
      <c r="DM21" s="209"/>
      <c r="DN21" s="209"/>
      <c r="DO21" s="209"/>
      <c r="DP21" s="209"/>
      <c r="DQ21" s="209"/>
      <c r="DR21" s="209"/>
      <c r="DS21" s="209">
        <f>【お客さま入力用】申込フォーム!G30</f>
        <v>0</v>
      </c>
      <c r="DT21" s="209"/>
      <c r="DU21" s="209">
        <f>【お客さま入力用】申込フォーム!H30</f>
        <v>0</v>
      </c>
      <c r="DV21" s="209"/>
      <c r="DW21" s="209"/>
      <c r="DX21" s="209"/>
      <c r="DY21" s="209"/>
      <c r="DZ21" s="209"/>
      <c r="EA21" s="209"/>
      <c r="EB21" s="212">
        <f>【お客さま入力用】申込フォーム!T30</f>
        <v>0</v>
      </c>
      <c r="EC21" s="209">
        <f>【お客さま入力用】申込フォーム!V30</f>
        <v>0</v>
      </c>
      <c r="ED21" s="209"/>
      <c r="EE21" s="209"/>
      <c r="EF21" s="209"/>
      <c r="EG21" s="209"/>
      <c r="EH21" s="209"/>
      <c r="EI21" s="209"/>
      <c r="EJ21" s="209"/>
      <c r="EK21" s="211"/>
      <c r="EL21" s="209">
        <f>【お客さま入力用】申込フォーム!P30</f>
        <v>0</v>
      </c>
      <c r="EM21" s="209"/>
      <c r="EN21" s="209"/>
      <c r="EO21" s="209"/>
      <c r="EP21" s="209"/>
      <c r="EQ21" s="209"/>
      <c r="ER21" s="209"/>
      <c r="ES21" s="209"/>
      <c r="ET21" s="209">
        <f>IF(【お客さま入力用】申込フォーム!AE30="口座振替","口振",【お客さま入力用】申込フォーム!AE30)</f>
        <v>0</v>
      </c>
      <c r="EU21" s="209" t="str">
        <f>IF($ET21&lt;&gt;"口振","",【お客さま入力用】申込フォーム!AF30)</f>
        <v/>
      </c>
      <c r="EV21" s="209" t="str">
        <f>IF($ET21&lt;&gt;"口振","",【お客さま入力用】申込フォーム!AG30)</f>
        <v/>
      </c>
      <c r="EW21" s="209" t="str">
        <f>IF($ET21&lt;&gt;"口振","",【お客さま入力用】申込フォーム!AH30)</f>
        <v/>
      </c>
      <c r="EX21" s="209" t="str">
        <f>IF($ET21&lt;&gt;"口振","",【お客さま入力用】申込フォーム!AI30)</f>
        <v/>
      </c>
      <c r="EY21" s="209"/>
      <c r="EZ21" s="150"/>
      <c r="FA21" s="150"/>
      <c r="FB21" s="150"/>
      <c r="FC21" s="150"/>
      <c r="FD21" s="150"/>
      <c r="FE21" s="203"/>
      <c r="FF21" s="150"/>
      <c r="FG21" s="202"/>
      <c r="FH21" s="202"/>
      <c r="FI21" s="202"/>
      <c r="FJ21" s="202"/>
      <c r="FK21" s="197"/>
      <c r="FL21" s="201"/>
      <c r="FM21" s="201"/>
      <c r="FN21" s="201"/>
      <c r="FO21" s="201"/>
      <c r="FP21" s="201"/>
      <c r="FQ21" s="201"/>
      <c r="FR21" s="204"/>
      <c r="FS21" s="201"/>
      <c r="FT21" s="202"/>
      <c r="FU21" s="202"/>
      <c r="FV21" s="201"/>
      <c r="FW21" s="202"/>
      <c r="FX21" s="201"/>
      <c r="FY21" s="205" t="s">
        <v>429</v>
      </c>
    </row>
    <row r="22" spans="1:181" ht="18.75" customHeight="1">
      <c r="A22" s="197"/>
      <c r="B22" s="198"/>
      <c r="C22" s="198"/>
      <c r="D22" s="199"/>
      <c r="E22" s="207">
        <f t="shared" si="0"/>
        <v>0</v>
      </c>
      <c r="F22" s="209">
        <f>【お客さま入力用】申込フォーム!$D$6</f>
        <v>0</v>
      </c>
      <c r="G22" s="209">
        <f>【お客さま入力用】申込フォーム!H31</f>
        <v>0</v>
      </c>
      <c r="H22" s="200"/>
      <c r="I22" s="209">
        <f>【お客さま入力用】申込フォーム!O31</f>
        <v>0</v>
      </c>
      <c r="J22" s="209">
        <f>【お客さま入力用】申込フォーム!AO31</f>
        <v>0</v>
      </c>
      <c r="K22" s="34"/>
      <c r="L22" s="201"/>
      <c r="M22" s="201"/>
      <c r="N22" s="197"/>
      <c r="O22" s="197"/>
      <c r="P22" s="197"/>
      <c r="Q22" s="206" t="s">
        <v>823</v>
      </c>
      <c r="R22" s="34"/>
      <c r="S22" s="206" t="s">
        <v>824</v>
      </c>
      <c r="T22" s="206"/>
      <c r="U22" s="206" t="s">
        <v>825</v>
      </c>
      <c r="V22" s="206" t="s">
        <v>825</v>
      </c>
      <c r="W22" s="206" t="s">
        <v>826</v>
      </c>
      <c r="X22" s="206" t="s">
        <v>827</v>
      </c>
      <c r="Y22" s="150"/>
      <c r="Z22" s="150"/>
      <c r="AA22" s="150"/>
      <c r="AB22" s="150"/>
      <c r="AC22" s="150"/>
      <c r="AD22" s="150"/>
      <c r="AE22" s="150"/>
      <c r="AF22" s="150"/>
      <c r="AG22" s="150"/>
      <c r="AH22" s="209">
        <f>【お客さま入力用】申込フォーム!F31</f>
        <v>0</v>
      </c>
      <c r="AI22" s="209">
        <f>【お客さま入力用】申込フォーム!E31</f>
        <v>0</v>
      </c>
      <c r="AJ22" s="150"/>
      <c r="AK22" s="150"/>
      <c r="AL22" s="150"/>
      <c r="AM22" s="150"/>
      <c r="AN22" s="209"/>
      <c r="AO22" s="209">
        <f>【お客さま入力用】申込フォーム!J31</f>
        <v>0</v>
      </c>
      <c r="AP22" s="209">
        <f>【お客さま入力用】申込フォーム!K31</f>
        <v>0</v>
      </c>
      <c r="AQ22" s="209">
        <f>【お客さま入力用】申込フォーム!L31</f>
        <v>0</v>
      </c>
      <c r="AR22" s="209"/>
      <c r="AS22" s="209"/>
      <c r="AT22" s="209"/>
      <c r="AU22" s="209"/>
      <c r="AV22" s="150">
        <f>【お客さま入力用】申込フォーム!C31</f>
        <v>0</v>
      </c>
      <c r="AW22" s="208" t="s">
        <v>828</v>
      </c>
      <c r="AX22" s="208" t="s">
        <v>840</v>
      </c>
      <c r="AY22" s="209"/>
      <c r="AZ22" s="209"/>
      <c r="BA22" s="209"/>
      <c r="BB22" s="209"/>
      <c r="BC22" s="209"/>
      <c r="BD22" s="209"/>
      <c r="BE22" s="209"/>
      <c r="BF22" s="209"/>
      <c r="BG22" s="209"/>
      <c r="BH22" s="209">
        <f>【お客さま入力用】申込フォーム!X31</f>
        <v>0</v>
      </c>
      <c r="BI22" s="209">
        <f>【お客さま入力用】申込フォーム!W31</f>
        <v>0</v>
      </c>
      <c r="BJ22" s="209"/>
      <c r="BK22" s="209"/>
      <c r="BL22" s="150">
        <f>【お客さま入力用】申込フォーム!Y31</f>
        <v>0</v>
      </c>
      <c r="BM22" s="209">
        <f>【お客さま入力用】申込フォーム!AA31</f>
        <v>0</v>
      </c>
      <c r="BN22" s="209">
        <f>【お客さま入力用】申込フォーム!Z31</f>
        <v>0</v>
      </c>
      <c r="BO22" s="209"/>
      <c r="BP22" s="209"/>
      <c r="BQ22" s="209"/>
      <c r="BR22" s="209"/>
      <c r="BS22" s="209"/>
      <c r="BT22" s="209"/>
      <c r="BU22" s="209"/>
      <c r="BV22" s="209"/>
      <c r="BW22" s="209"/>
      <c r="BX22" s="209">
        <f>【お客さま入力用】申込フォーム!AJ31</f>
        <v>0</v>
      </c>
      <c r="BY22" s="209">
        <f>【お客さま入力用】申込フォーム!AK31</f>
        <v>0</v>
      </c>
      <c r="BZ22" s="209">
        <f>【お客さま入力用】申込フォーム!AL31</f>
        <v>0</v>
      </c>
      <c r="CA22" s="209">
        <f>【お客さま入力用】申込フォーム!AM31</f>
        <v>0</v>
      </c>
      <c r="CB22" s="209">
        <f>【お客さま入力用】申込フォーム!AN31</f>
        <v>0</v>
      </c>
      <c r="CC22" s="209"/>
      <c r="CD22" s="209"/>
      <c r="CE22" s="209"/>
      <c r="CF22" s="209"/>
      <c r="CG22" s="209"/>
      <c r="CH22" s="209"/>
      <c r="CI22" s="209"/>
      <c r="CJ22" s="209"/>
      <c r="CK22" s="209"/>
      <c r="CL22" s="209"/>
      <c r="CM22" s="209"/>
      <c r="CN22" s="209"/>
      <c r="CO22" s="209"/>
      <c r="CP22" s="209"/>
      <c r="CQ22" s="150"/>
      <c r="CR22" s="209"/>
      <c r="CS22" s="209" t="str">
        <f>IF(【お客さま入力用】申込フォーム!N31="","",VLOOKUP(【お客さま入力用】申込フォーム!N31,'業種コード表（高圧以上）'!$C$3:$D$72,2))</f>
        <v/>
      </c>
      <c r="CT22" s="210"/>
      <c r="CU22" s="209"/>
      <c r="CV22" s="209"/>
      <c r="CW22" s="209"/>
      <c r="CX22" s="209"/>
      <c r="CY22" s="209"/>
      <c r="CZ22" s="209"/>
      <c r="DA22" s="209"/>
      <c r="DB22" s="209"/>
      <c r="DC22" s="209"/>
      <c r="DD22" s="209"/>
      <c r="DE22" s="209"/>
      <c r="DF22" s="209"/>
      <c r="DG22" s="209"/>
      <c r="DH22" s="209"/>
      <c r="DI22" s="209"/>
      <c r="DJ22" s="209"/>
      <c r="DK22" s="209"/>
      <c r="DL22" s="209"/>
      <c r="DM22" s="209"/>
      <c r="DN22" s="209"/>
      <c r="DO22" s="209"/>
      <c r="DP22" s="209"/>
      <c r="DQ22" s="209"/>
      <c r="DR22" s="209"/>
      <c r="DS22" s="209">
        <f>【お客さま入力用】申込フォーム!G31</f>
        <v>0</v>
      </c>
      <c r="DT22" s="209"/>
      <c r="DU22" s="209">
        <f>【お客さま入力用】申込フォーム!H31</f>
        <v>0</v>
      </c>
      <c r="DV22" s="209"/>
      <c r="DW22" s="209"/>
      <c r="DX22" s="209"/>
      <c r="DY22" s="209"/>
      <c r="DZ22" s="209"/>
      <c r="EA22" s="209"/>
      <c r="EB22" s="212">
        <f>【お客さま入力用】申込フォーム!T31</f>
        <v>0</v>
      </c>
      <c r="EC22" s="209">
        <f>【お客さま入力用】申込フォーム!V31</f>
        <v>0</v>
      </c>
      <c r="ED22" s="209"/>
      <c r="EE22" s="209"/>
      <c r="EF22" s="209"/>
      <c r="EG22" s="209"/>
      <c r="EH22" s="209"/>
      <c r="EI22" s="209"/>
      <c r="EJ22" s="209"/>
      <c r="EK22" s="211"/>
      <c r="EL22" s="209">
        <f>【お客さま入力用】申込フォーム!P31</f>
        <v>0</v>
      </c>
      <c r="EM22" s="209"/>
      <c r="EN22" s="209"/>
      <c r="EO22" s="209"/>
      <c r="EP22" s="209"/>
      <c r="EQ22" s="209"/>
      <c r="ER22" s="209"/>
      <c r="ES22" s="209"/>
      <c r="ET22" s="209">
        <f>IF(【お客さま入力用】申込フォーム!AE31="口座振替","口振",【お客さま入力用】申込フォーム!AE31)</f>
        <v>0</v>
      </c>
      <c r="EU22" s="209" t="str">
        <f>IF($ET22&lt;&gt;"口振","",【お客さま入力用】申込フォーム!AF31)</f>
        <v/>
      </c>
      <c r="EV22" s="209" t="str">
        <f>IF($ET22&lt;&gt;"口振","",【お客さま入力用】申込フォーム!AG31)</f>
        <v/>
      </c>
      <c r="EW22" s="209" t="str">
        <f>IF($ET22&lt;&gt;"口振","",【お客さま入力用】申込フォーム!AH31)</f>
        <v/>
      </c>
      <c r="EX22" s="209" t="str">
        <f>IF($ET22&lt;&gt;"口振","",【お客さま入力用】申込フォーム!AI31)</f>
        <v/>
      </c>
      <c r="EY22" s="209"/>
      <c r="EZ22" s="150"/>
      <c r="FA22" s="150"/>
      <c r="FB22" s="150"/>
      <c r="FC22" s="150"/>
      <c r="FD22" s="150"/>
      <c r="FE22" s="203"/>
      <c r="FF22" s="150"/>
      <c r="FG22" s="202"/>
      <c r="FH22" s="202"/>
      <c r="FI22" s="202"/>
      <c r="FJ22" s="202"/>
      <c r="FK22" s="197"/>
      <c r="FL22" s="201"/>
      <c r="FM22" s="201"/>
      <c r="FN22" s="201"/>
      <c r="FO22" s="201"/>
      <c r="FP22" s="201"/>
      <c r="FQ22" s="201"/>
      <c r="FR22" s="204"/>
      <c r="FS22" s="201"/>
      <c r="FT22" s="202"/>
      <c r="FU22" s="202"/>
      <c r="FV22" s="201"/>
      <c r="FW22" s="202"/>
      <c r="FX22" s="201"/>
      <c r="FY22" s="205" t="s">
        <v>429</v>
      </c>
    </row>
    <row r="23" spans="1:181" ht="18.75" customHeight="1">
      <c r="A23" s="197"/>
      <c r="B23" s="198"/>
      <c r="C23" s="198"/>
      <c r="D23" s="199"/>
      <c r="E23" s="207">
        <f t="shared" si="0"/>
        <v>0</v>
      </c>
      <c r="F23" s="209">
        <f>【お客さま入力用】申込フォーム!$D$6</f>
        <v>0</v>
      </c>
      <c r="G23" s="209">
        <f>【お客さま入力用】申込フォーム!H32</f>
        <v>0</v>
      </c>
      <c r="H23" s="200"/>
      <c r="I23" s="209">
        <f>【お客さま入力用】申込フォーム!O32</f>
        <v>0</v>
      </c>
      <c r="J23" s="209">
        <f>【お客さま入力用】申込フォーム!AO32</f>
        <v>0</v>
      </c>
      <c r="K23" s="34"/>
      <c r="L23" s="201"/>
      <c r="M23" s="201"/>
      <c r="N23" s="197"/>
      <c r="O23" s="197"/>
      <c r="P23" s="197"/>
      <c r="Q23" s="206" t="s">
        <v>823</v>
      </c>
      <c r="R23" s="34"/>
      <c r="S23" s="206" t="s">
        <v>824</v>
      </c>
      <c r="T23" s="206"/>
      <c r="U23" s="206" t="s">
        <v>825</v>
      </c>
      <c r="V23" s="206" t="s">
        <v>825</v>
      </c>
      <c r="W23" s="206" t="s">
        <v>826</v>
      </c>
      <c r="X23" s="206" t="s">
        <v>827</v>
      </c>
      <c r="Y23" s="150"/>
      <c r="Z23" s="150"/>
      <c r="AA23" s="150"/>
      <c r="AB23" s="150"/>
      <c r="AC23" s="150"/>
      <c r="AD23" s="150"/>
      <c r="AE23" s="150"/>
      <c r="AF23" s="150"/>
      <c r="AG23" s="150"/>
      <c r="AH23" s="209">
        <f>【お客さま入力用】申込フォーム!F32</f>
        <v>0</v>
      </c>
      <c r="AI23" s="209">
        <f>【お客さま入力用】申込フォーム!E32</f>
        <v>0</v>
      </c>
      <c r="AJ23" s="150"/>
      <c r="AK23" s="150"/>
      <c r="AL23" s="150"/>
      <c r="AM23" s="150"/>
      <c r="AN23" s="209"/>
      <c r="AO23" s="209">
        <f>【お客さま入力用】申込フォーム!J32</f>
        <v>0</v>
      </c>
      <c r="AP23" s="209">
        <f>【お客さま入力用】申込フォーム!K32</f>
        <v>0</v>
      </c>
      <c r="AQ23" s="209">
        <f>【お客さま入力用】申込フォーム!L32</f>
        <v>0</v>
      </c>
      <c r="AR23" s="209"/>
      <c r="AS23" s="209"/>
      <c r="AT23" s="209"/>
      <c r="AU23" s="209"/>
      <c r="AV23" s="150">
        <f>【お客さま入力用】申込フォーム!C32</f>
        <v>0</v>
      </c>
      <c r="AW23" s="208" t="s">
        <v>828</v>
      </c>
      <c r="AX23" s="208" t="s">
        <v>841</v>
      </c>
      <c r="AY23" s="209"/>
      <c r="AZ23" s="209"/>
      <c r="BA23" s="209"/>
      <c r="BB23" s="209"/>
      <c r="BC23" s="209"/>
      <c r="BD23" s="209"/>
      <c r="BE23" s="209"/>
      <c r="BF23" s="209"/>
      <c r="BG23" s="209"/>
      <c r="BH23" s="209">
        <f>【お客さま入力用】申込フォーム!X32</f>
        <v>0</v>
      </c>
      <c r="BI23" s="209">
        <f>【お客さま入力用】申込フォーム!W32</f>
        <v>0</v>
      </c>
      <c r="BJ23" s="209"/>
      <c r="BK23" s="209"/>
      <c r="BL23" s="150">
        <f>【お客さま入力用】申込フォーム!Y32</f>
        <v>0</v>
      </c>
      <c r="BM23" s="209">
        <f>【お客さま入力用】申込フォーム!AA32</f>
        <v>0</v>
      </c>
      <c r="BN23" s="209">
        <f>【お客さま入力用】申込フォーム!Z32</f>
        <v>0</v>
      </c>
      <c r="BO23" s="209"/>
      <c r="BP23" s="209"/>
      <c r="BQ23" s="209"/>
      <c r="BR23" s="209"/>
      <c r="BS23" s="209"/>
      <c r="BT23" s="209"/>
      <c r="BU23" s="209"/>
      <c r="BV23" s="209"/>
      <c r="BW23" s="209"/>
      <c r="BX23" s="209">
        <f>【お客さま入力用】申込フォーム!AJ32</f>
        <v>0</v>
      </c>
      <c r="BY23" s="209">
        <f>【お客さま入力用】申込フォーム!AK32</f>
        <v>0</v>
      </c>
      <c r="BZ23" s="209">
        <f>【お客さま入力用】申込フォーム!AL32</f>
        <v>0</v>
      </c>
      <c r="CA23" s="209">
        <f>【お客さま入力用】申込フォーム!AM32</f>
        <v>0</v>
      </c>
      <c r="CB23" s="209">
        <f>【お客さま入力用】申込フォーム!AN32</f>
        <v>0</v>
      </c>
      <c r="CC23" s="209"/>
      <c r="CD23" s="209"/>
      <c r="CE23" s="209"/>
      <c r="CF23" s="209"/>
      <c r="CG23" s="209"/>
      <c r="CH23" s="209"/>
      <c r="CI23" s="209"/>
      <c r="CJ23" s="209"/>
      <c r="CK23" s="209"/>
      <c r="CL23" s="209"/>
      <c r="CM23" s="209"/>
      <c r="CN23" s="209"/>
      <c r="CO23" s="209"/>
      <c r="CP23" s="209"/>
      <c r="CQ23" s="150"/>
      <c r="CR23" s="209"/>
      <c r="CS23" s="209" t="str">
        <f>IF(【お客さま入力用】申込フォーム!N32="","",VLOOKUP(【お客さま入力用】申込フォーム!N32,'業種コード表（高圧以上）'!$C$3:$D$72,2))</f>
        <v/>
      </c>
      <c r="CT23" s="210"/>
      <c r="CU23" s="209"/>
      <c r="CV23" s="209"/>
      <c r="CW23" s="209"/>
      <c r="CX23" s="209"/>
      <c r="CY23" s="209"/>
      <c r="CZ23" s="209"/>
      <c r="DA23" s="209"/>
      <c r="DB23" s="209"/>
      <c r="DC23" s="209"/>
      <c r="DD23" s="209"/>
      <c r="DE23" s="209"/>
      <c r="DF23" s="209"/>
      <c r="DG23" s="209"/>
      <c r="DH23" s="209"/>
      <c r="DI23" s="209"/>
      <c r="DJ23" s="209"/>
      <c r="DK23" s="209"/>
      <c r="DL23" s="209"/>
      <c r="DM23" s="209"/>
      <c r="DN23" s="209"/>
      <c r="DO23" s="209"/>
      <c r="DP23" s="209"/>
      <c r="DQ23" s="209"/>
      <c r="DR23" s="209"/>
      <c r="DS23" s="209">
        <f>【お客さま入力用】申込フォーム!G32</f>
        <v>0</v>
      </c>
      <c r="DT23" s="209"/>
      <c r="DU23" s="209">
        <f>【お客さま入力用】申込フォーム!H32</f>
        <v>0</v>
      </c>
      <c r="DV23" s="209"/>
      <c r="DW23" s="209"/>
      <c r="DX23" s="209"/>
      <c r="DY23" s="209"/>
      <c r="DZ23" s="209"/>
      <c r="EA23" s="209"/>
      <c r="EB23" s="212">
        <f>【お客さま入力用】申込フォーム!T32</f>
        <v>0</v>
      </c>
      <c r="EC23" s="209">
        <f>【お客さま入力用】申込フォーム!V32</f>
        <v>0</v>
      </c>
      <c r="ED23" s="209"/>
      <c r="EE23" s="209"/>
      <c r="EF23" s="209"/>
      <c r="EG23" s="209"/>
      <c r="EH23" s="209"/>
      <c r="EI23" s="209"/>
      <c r="EJ23" s="209"/>
      <c r="EK23" s="211"/>
      <c r="EL23" s="209">
        <f>【お客さま入力用】申込フォーム!P32</f>
        <v>0</v>
      </c>
      <c r="EM23" s="209"/>
      <c r="EN23" s="209"/>
      <c r="EO23" s="209"/>
      <c r="EP23" s="209"/>
      <c r="EQ23" s="209"/>
      <c r="ER23" s="209"/>
      <c r="ES23" s="209"/>
      <c r="ET23" s="209">
        <f>IF(【お客さま入力用】申込フォーム!AE32="口座振替","口振",【お客さま入力用】申込フォーム!AE32)</f>
        <v>0</v>
      </c>
      <c r="EU23" s="209" t="str">
        <f>IF($ET23&lt;&gt;"口振","",【お客さま入力用】申込フォーム!AF32)</f>
        <v/>
      </c>
      <c r="EV23" s="209" t="str">
        <f>IF($ET23&lt;&gt;"口振","",【お客さま入力用】申込フォーム!AG32)</f>
        <v/>
      </c>
      <c r="EW23" s="209" t="str">
        <f>IF($ET23&lt;&gt;"口振","",【お客さま入力用】申込フォーム!AH32)</f>
        <v/>
      </c>
      <c r="EX23" s="209" t="str">
        <f>IF($ET23&lt;&gt;"口振","",【お客さま入力用】申込フォーム!AI32)</f>
        <v/>
      </c>
      <c r="EY23" s="209"/>
      <c r="EZ23" s="150"/>
      <c r="FA23" s="150"/>
      <c r="FB23" s="150"/>
      <c r="FC23" s="150"/>
      <c r="FD23" s="150"/>
      <c r="FE23" s="203"/>
      <c r="FF23" s="150"/>
      <c r="FG23" s="202"/>
      <c r="FH23" s="202"/>
      <c r="FI23" s="202"/>
      <c r="FJ23" s="202"/>
      <c r="FK23" s="197"/>
      <c r="FL23" s="201"/>
      <c r="FM23" s="201"/>
      <c r="FN23" s="201"/>
      <c r="FO23" s="201"/>
      <c r="FP23" s="201"/>
      <c r="FQ23" s="201"/>
      <c r="FR23" s="204"/>
      <c r="FS23" s="201"/>
      <c r="FT23" s="202"/>
      <c r="FU23" s="202"/>
      <c r="FV23" s="201"/>
      <c r="FW23" s="202"/>
      <c r="FX23" s="201"/>
      <c r="FY23" s="205" t="s">
        <v>429</v>
      </c>
    </row>
    <row r="24" spans="1:181" ht="18.75" customHeight="1">
      <c r="A24" s="197"/>
      <c r="B24" s="198"/>
      <c r="C24" s="198"/>
      <c r="D24" s="199"/>
      <c r="E24" s="207">
        <f t="shared" si="0"/>
        <v>0</v>
      </c>
      <c r="F24" s="209">
        <f>【お客さま入力用】申込フォーム!$D$6</f>
        <v>0</v>
      </c>
      <c r="G24" s="209">
        <f>【お客さま入力用】申込フォーム!H33</f>
        <v>0</v>
      </c>
      <c r="H24" s="200"/>
      <c r="I24" s="209">
        <f>【お客さま入力用】申込フォーム!O33</f>
        <v>0</v>
      </c>
      <c r="J24" s="209">
        <f>【お客さま入力用】申込フォーム!AO33</f>
        <v>0</v>
      </c>
      <c r="K24" s="34"/>
      <c r="L24" s="201"/>
      <c r="M24" s="201"/>
      <c r="N24" s="197"/>
      <c r="O24" s="197"/>
      <c r="P24" s="197"/>
      <c r="Q24" s="206" t="s">
        <v>823</v>
      </c>
      <c r="R24" s="34"/>
      <c r="S24" s="206" t="s">
        <v>824</v>
      </c>
      <c r="T24" s="206"/>
      <c r="U24" s="206" t="s">
        <v>825</v>
      </c>
      <c r="V24" s="206" t="s">
        <v>825</v>
      </c>
      <c r="W24" s="206" t="s">
        <v>826</v>
      </c>
      <c r="X24" s="206" t="s">
        <v>827</v>
      </c>
      <c r="Y24" s="150"/>
      <c r="Z24" s="150"/>
      <c r="AA24" s="150"/>
      <c r="AB24" s="150"/>
      <c r="AC24" s="150"/>
      <c r="AD24" s="150"/>
      <c r="AE24" s="150"/>
      <c r="AF24" s="150"/>
      <c r="AG24" s="150"/>
      <c r="AH24" s="209">
        <f>【お客さま入力用】申込フォーム!F33</f>
        <v>0</v>
      </c>
      <c r="AI24" s="209">
        <f>【お客さま入力用】申込フォーム!E33</f>
        <v>0</v>
      </c>
      <c r="AJ24" s="150"/>
      <c r="AK24" s="150"/>
      <c r="AL24" s="150"/>
      <c r="AM24" s="150"/>
      <c r="AN24" s="209"/>
      <c r="AO24" s="209">
        <f>【お客さま入力用】申込フォーム!J33</f>
        <v>0</v>
      </c>
      <c r="AP24" s="209">
        <f>【お客さま入力用】申込フォーム!K33</f>
        <v>0</v>
      </c>
      <c r="AQ24" s="209">
        <f>【お客さま入力用】申込フォーム!L33</f>
        <v>0</v>
      </c>
      <c r="AR24" s="209"/>
      <c r="AS24" s="209"/>
      <c r="AT24" s="209"/>
      <c r="AU24" s="209"/>
      <c r="AV24" s="150">
        <f>【お客さま入力用】申込フォーム!C33</f>
        <v>0</v>
      </c>
      <c r="AW24" s="208" t="s">
        <v>828</v>
      </c>
      <c r="AX24" s="208" t="s">
        <v>842</v>
      </c>
      <c r="AY24" s="209"/>
      <c r="AZ24" s="209"/>
      <c r="BA24" s="209"/>
      <c r="BB24" s="209"/>
      <c r="BC24" s="209"/>
      <c r="BD24" s="209"/>
      <c r="BE24" s="209"/>
      <c r="BF24" s="209"/>
      <c r="BG24" s="209"/>
      <c r="BH24" s="209">
        <f>【お客さま入力用】申込フォーム!X33</f>
        <v>0</v>
      </c>
      <c r="BI24" s="209">
        <f>【お客さま入力用】申込フォーム!W33</f>
        <v>0</v>
      </c>
      <c r="BJ24" s="209"/>
      <c r="BK24" s="209"/>
      <c r="BL24" s="150">
        <f>【お客さま入力用】申込フォーム!Y33</f>
        <v>0</v>
      </c>
      <c r="BM24" s="209">
        <f>【お客さま入力用】申込フォーム!AA33</f>
        <v>0</v>
      </c>
      <c r="BN24" s="209">
        <f>【お客さま入力用】申込フォーム!Z33</f>
        <v>0</v>
      </c>
      <c r="BO24" s="209"/>
      <c r="BP24" s="209"/>
      <c r="BQ24" s="209"/>
      <c r="BR24" s="209"/>
      <c r="BS24" s="209"/>
      <c r="BT24" s="209"/>
      <c r="BU24" s="209"/>
      <c r="BV24" s="209"/>
      <c r="BW24" s="209"/>
      <c r="BX24" s="209">
        <f>【お客さま入力用】申込フォーム!AJ33</f>
        <v>0</v>
      </c>
      <c r="BY24" s="209">
        <f>【お客さま入力用】申込フォーム!AK33</f>
        <v>0</v>
      </c>
      <c r="BZ24" s="209">
        <f>【お客さま入力用】申込フォーム!AL33</f>
        <v>0</v>
      </c>
      <c r="CA24" s="209">
        <f>【お客さま入力用】申込フォーム!AM33</f>
        <v>0</v>
      </c>
      <c r="CB24" s="209">
        <f>【お客さま入力用】申込フォーム!AN33</f>
        <v>0</v>
      </c>
      <c r="CC24" s="209"/>
      <c r="CD24" s="209"/>
      <c r="CE24" s="209"/>
      <c r="CF24" s="209"/>
      <c r="CG24" s="209"/>
      <c r="CH24" s="209"/>
      <c r="CI24" s="209"/>
      <c r="CJ24" s="209"/>
      <c r="CK24" s="209"/>
      <c r="CL24" s="209"/>
      <c r="CM24" s="209"/>
      <c r="CN24" s="209"/>
      <c r="CO24" s="209"/>
      <c r="CP24" s="209"/>
      <c r="CQ24" s="150"/>
      <c r="CR24" s="209"/>
      <c r="CS24" s="209" t="str">
        <f>IF(【お客さま入力用】申込フォーム!N33="","",VLOOKUP(【お客さま入力用】申込フォーム!N33,'業種コード表（高圧以上）'!$C$3:$D$72,2))</f>
        <v/>
      </c>
      <c r="CT24" s="210"/>
      <c r="CU24" s="209"/>
      <c r="CV24" s="209"/>
      <c r="CW24" s="209"/>
      <c r="CX24" s="209"/>
      <c r="CY24" s="209"/>
      <c r="CZ24" s="209"/>
      <c r="DA24" s="209"/>
      <c r="DB24" s="209"/>
      <c r="DC24" s="209"/>
      <c r="DD24" s="209"/>
      <c r="DE24" s="209"/>
      <c r="DF24" s="209"/>
      <c r="DG24" s="209"/>
      <c r="DH24" s="209"/>
      <c r="DI24" s="209"/>
      <c r="DJ24" s="209"/>
      <c r="DK24" s="209"/>
      <c r="DL24" s="209"/>
      <c r="DM24" s="209"/>
      <c r="DN24" s="209"/>
      <c r="DO24" s="209"/>
      <c r="DP24" s="209"/>
      <c r="DQ24" s="209"/>
      <c r="DR24" s="209"/>
      <c r="DS24" s="209">
        <f>【お客さま入力用】申込フォーム!G33</f>
        <v>0</v>
      </c>
      <c r="DT24" s="209"/>
      <c r="DU24" s="209">
        <f>【お客さま入力用】申込フォーム!H33</f>
        <v>0</v>
      </c>
      <c r="DV24" s="209"/>
      <c r="DW24" s="209"/>
      <c r="DX24" s="209"/>
      <c r="DY24" s="209"/>
      <c r="DZ24" s="209"/>
      <c r="EA24" s="209"/>
      <c r="EB24" s="212">
        <f>【お客さま入力用】申込フォーム!T33</f>
        <v>0</v>
      </c>
      <c r="EC24" s="209">
        <f>【お客さま入力用】申込フォーム!V33</f>
        <v>0</v>
      </c>
      <c r="ED24" s="209"/>
      <c r="EE24" s="209"/>
      <c r="EF24" s="209"/>
      <c r="EG24" s="209"/>
      <c r="EH24" s="209"/>
      <c r="EI24" s="209"/>
      <c r="EJ24" s="209"/>
      <c r="EK24" s="211"/>
      <c r="EL24" s="209">
        <f>【お客さま入力用】申込フォーム!P33</f>
        <v>0</v>
      </c>
      <c r="EM24" s="209"/>
      <c r="EN24" s="209"/>
      <c r="EO24" s="209"/>
      <c r="EP24" s="209"/>
      <c r="EQ24" s="209"/>
      <c r="ER24" s="209"/>
      <c r="ES24" s="209"/>
      <c r="ET24" s="209">
        <f>IF(【お客さま入力用】申込フォーム!AE33="口座振替","口振",【お客さま入力用】申込フォーム!AE33)</f>
        <v>0</v>
      </c>
      <c r="EU24" s="209" t="str">
        <f>IF($ET24&lt;&gt;"口振","",【お客さま入力用】申込フォーム!AF33)</f>
        <v/>
      </c>
      <c r="EV24" s="209" t="str">
        <f>IF($ET24&lt;&gt;"口振","",【お客さま入力用】申込フォーム!AG33)</f>
        <v/>
      </c>
      <c r="EW24" s="209" t="str">
        <f>IF($ET24&lt;&gt;"口振","",【お客さま入力用】申込フォーム!AH33)</f>
        <v/>
      </c>
      <c r="EX24" s="209" t="str">
        <f>IF($ET24&lt;&gt;"口振","",【お客さま入力用】申込フォーム!AI33)</f>
        <v/>
      </c>
      <c r="EY24" s="209"/>
      <c r="EZ24" s="150"/>
      <c r="FA24" s="150"/>
      <c r="FB24" s="150"/>
      <c r="FC24" s="150"/>
      <c r="FD24" s="150"/>
      <c r="FE24" s="203"/>
      <c r="FF24" s="150"/>
      <c r="FG24" s="202"/>
      <c r="FH24" s="202"/>
      <c r="FI24" s="202"/>
      <c r="FJ24" s="202"/>
      <c r="FK24" s="197"/>
      <c r="FL24" s="201"/>
      <c r="FM24" s="201"/>
      <c r="FN24" s="201"/>
      <c r="FO24" s="201"/>
      <c r="FP24" s="201"/>
      <c r="FQ24" s="201"/>
      <c r="FR24" s="204"/>
      <c r="FS24" s="201"/>
      <c r="FT24" s="202"/>
      <c r="FU24" s="202"/>
      <c r="FV24" s="201"/>
      <c r="FW24" s="202"/>
      <c r="FX24" s="201"/>
      <c r="FY24" s="205" t="s">
        <v>429</v>
      </c>
    </row>
    <row r="25" spans="1:181" ht="18.75" customHeight="1">
      <c r="A25" s="197"/>
      <c r="B25" s="198"/>
      <c r="C25" s="198"/>
      <c r="D25" s="199"/>
      <c r="E25" s="207">
        <f t="shared" si="0"/>
        <v>0</v>
      </c>
      <c r="F25" s="209">
        <f>【お客さま入力用】申込フォーム!$D$6</f>
        <v>0</v>
      </c>
      <c r="G25" s="209">
        <f>【お客さま入力用】申込フォーム!H34</f>
        <v>0</v>
      </c>
      <c r="H25" s="200"/>
      <c r="I25" s="209">
        <f>【お客さま入力用】申込フォーム!O34</f>
        <v>0</v>
      </c>
      <c r="J25" s="209">
        <f>【お客さま入力用】申込フォーム!AO34</f>
        <v>0</v>
      </c>
      <c r="K25" s="34"/>
      <c r="L25" s="201"/>
      <c r="M25" s="201"/>
      <c r="N25" s="197"/>
      <c r="O25" s="197"/>
      <c r="P25" s="197"/>
      <c r="Q25" s="206" t="s">
        <v>823</v>
      </c>
      <c r="R25" s="34"/>
      <c r="S25" s="206" t="s">
        <v>824</v>
      </c>
      <c r="T25" s="206"/>
      <c r="U25" s="206" t="s">
        <v>825</v>
      </c>
      <c r="V25" s="206" t="s">
        <v>825</v>
      </c>
      <c r="W25" s="206" t="s">
        <v>826</v>
      </c>
      <c r="X25" s="206" t="s">
        <v>827</v>
      </c>
      <c r="Y25" s="150"/>
      <c r="Z25" s="150"/>
      <c r="AA25" s="150"/>
      <c r="AB25" s="150"/>
      <c r="AC25" s="150"/>
      <c r="AD25" s="150"/>
      <c r="AE25" s="150"/>
      <c r="AF25" s="150"/>
      <c r="AG25" s="150"/>
      <c r="AH25" s="209">
        <f>【お客さま入力用】申込フォーム!F34</f>
        <v>0</v>
      </c>
      <c r="AI25" s="209">
        <f>【お客さま入力用】申込フォーム!E34</f>
        <v>0</v>
      </c>
      <c r="AJ25" s="150"/>
      <c r="AK25" s="150"/>
      <c r="AL25" s="150"/>
      <c r="AM25" s="150"/>
      <c r="AN25" s="209"/>
      <c r="AO25" s="209">
        <f>【お客さま入力用】申込フォーム!J34</f>
        <v>0</v>
      </c>
      <c r="AP25" s="209">
        <f>【お客さま入力用】申込フォーム!K34</f>
        <v>0</v>
      </c>
      <c r="AQ25" s="209">
        <f>【お客さま入力用】申込フォーム!L34</f>
        <v>0</v>
      </c>
      <c r="AR25" s="209"/>
      <c r="AS25" s="209"/>
      <c r="AT25" s="209"/>
      <c r="AU25" s="209"/>
      <c r="AV25" s="150">
        <f>【お客さま入力用】申込フォーム!C34</f>
        <v>0</v>
      </c>
      <c r="AW25" s="208" t="s">
        <v>828</v>
      </c>
      <c r="AX25" s="208" t="s">
        <v>843</v>
      </c>
      <c r="AY25" s="209"/>
      <c r="AZ25" s="209"/>
      <c r="BA25" s="209"/>
      <c r="BB25" s="209"/>
      <c r="BC25" s="209"/>
      <c r="BD25" s="209"/>
      <c r="BE25" s="209"/>
      <c r="BF25" s="209"/>
      <c r="BG25" s="209"/>
      <c r="BH25" s="209">
        <f>【お客さま入力用】申込フォーム!X34</f>
        <v>0</v>
      </c>
      <c r="BI25" s="209">
        <f>【お客さま入力用】申込フォーム!W34</f>
        <v>0</v>
      </c>
      <c r="BJ25" s="209"/>
      <c r="BK25" s="209"/>
      <c r="BL25" s="150">
        <f>【お客さま入力用】申込フォーム!Y34</f>
        <v>0</v>
      </c>
      <c r="BM25" s="209">
        <f>【お客さま入力用】申込フォーム!AA34</f>
        <v>0</v>
      </c>
      <c r="BN25" s="209">
        <f>【お客さま入力用】申込フォーム!Z34</f>
        <v>0</v>
      </c>
      <c r="BO25" s="209"/>
      <c r="BP25" s="209"/>
      <c r="BQ25" s="209"/>
      <c r="BR25" s="209"/>
      <c r="BS25" s="209"/>
      <c r="BT25" s="209"/>
      <c r="BU25" s="209"/>
      <c r="BV25" s="209"/>
      <c r="BW25" s="209"/>
      <c r="BX25" s="209">
        <f>【お客さま入力用】申込フォーム!AJ34</f>
        <v>0</v>
      </c>
      <c r="BY25" s="209">
        <f>【お客さま入力用】申込フォーム!AK34</f>
        <v>0</v>
      </c>
      <c r="BZ25" s="209">
        <f>【お客さま入力用】申込フォーム!AL34</f>
        <v>0</v>
      </c>
      <c r="CA25" s="209">
        <f>【お客さま入力用】申込フォーム!AM34</f>
        <v>0</v>
      </c>
      <c r="CB25" s="209">
        <f>【お客さま入力用】申込フォーム!AN34</f>
        <v>0</v>
      </c>
      <c r="CC25" s="209"/>
      <c r="CD25" s="209"/>
      <c r="CE25" s="209"/>
      <c r="CF25" s="209"/>
      <c r="CG25" s="209"/>
      <c r="CH25" s="209"/>
      <c r="CI25" s="209"/>
      <c r="CJ25" s="209"/>
      <c r="CK25" s="209"/>
      <c r="CL25" s="209"/>
      <c r="CM25" s="209"/>
      <c r="CN25" s="209"/>
      <c r="CO25" s="209"/>
      <c r="CP25" s="209"/>
      <c r="CQ25" s="150"/>
      <c r="CR25" s="209"/>
      <c r="CS25" s="209" t="str">
        <f>IF(【お客さま入力用】申込フォーム!N34="","",VLOOKUP(【お客さま入力用】申込フォーム!N34,'業種コード表（高圧以上）'!$C$3:$D$72,2))</f>
        <v/>
      </c>
      <c r="CT25" s="210"/>
      <c r="CU25" s="209"/>
      <c r="CV25" s="209"/>
      <c r="CW25" s="209"/>
      <c r="CX25" s="209"/>
      <c r="CY25" s="209"/>
      <c r="CZ25" s="209"/>
      <c r="DA25" s="209"/>
      <c r="DB25" s="209"/>
      <c r="DC25" s="209"/>
      <c r="DD25" s="209"/>
      <c r="DE25" s="209"/>
      <c r="DF25" s="209"/>
      <c r="DG25" s="209"/>
      <c r="DH25" s="209"/>
      <c r="DI25" s="209"/>
      <c r="DJ25" s="209"/>
      <c r="DK25" s="209"/>
      <c r="DL25" s="209"/>
      <c r="DM25" s="209"/>
      <c r="DN25" s="209"/>
      <c r="DO25" s="209"/>
      <c r="DP25" s="209"/>
      <c r="DQ25" s="209"/>
      <c r="DR25" s="209"/>
      <c r="DS25" s="209">
        <f>【お客さま入力用】申込フォーム!G34</f>
        <v>0</v>
      </c>
      <c r="DT25" s="209"/>
      <c r="DU25" s="209">
        <f>【お客さま入力用】申込フォーム!H34</f>
        <v>0</v>
      </c>
      <c r="DV25" s="209"/>
      <c r="DW25" s="209"/>
      <c r="DX25" s="209"/>
      <c r="DY25" s="209"/>
      <c r="DZ25" s="209"/>
      <c r="EA25" s="209"/>
      <c r="EB25" s="212">
        <f>【お客さま入力用】申込フォーム!T34</f>
        <v>0</v>
      </c>
      <c r="EC25" s="209">
        <f>【お客さま入力用】申込フォーム!V34</f>
        <v>0</v>
      </c>
      <c r="ED25" s="209"/>
      <c r="EE25" s="209"/>
      <c r="EF25" s="209"/>
      <c r="EG25" s="209"/>
      <c r="EH25" s="209"/>
      <c r="EI25" s="209"/>
      <c r="EJ25" s="209"/>
      <c r="EK25" s="211"/>
      <c r="EL25" s="209">
        <f>【お客さま入力用】申込フォーム!P34</f>
        <v>0</v>
      </c>
      <c r="EM25" s="209"/>
      <c r="EN25" s="209"/>
      <c r="EO25" s="209"/>
      <c r="EP25" s="209"/>
      <c r="EQ25" s="209"/>
      <c r="ER25" s="209"/>
      <c r="ES25" s="209"/>
      <c r="ET25" s="209">
        <f>IF(【お客さま入力用】申込フォーム!AE34="口座振替","口振",【お客さま入力用】申込フォーム!AE34)</f>
        <v>0</v>
      </c>
      <c r="EU25" s="209" t="str">
        <f>IF($ET25&lt;&gt;"口振","",【お客さま入力用】申込フォーム!AF34)</f>
        <v/>
      </c>
      <c r="EV25" s="209" t="str">
        <f>IF($ET25&lt;&gt;"口振","",【お客さま入力用】申込フォーム!AG34)</f>
        <v/>
      </c>
      <c r="EW25" s="209" t="str">
        <f>IF($ET25&lt;&gt;"口振","",【お客さま入力用】申込フォーム!AH34)</f>
        <v/>
      </c>
      <c r="EX25" s="209" t="str">
        <f>IF($ET25&lt;&gt;"口振","",【お客さま入力用】申込フォーム!AI34)</f>
        <v/>
      </c>
      <c r="EY25" s="209"/>
      <c r="EZ25" s="150"/>
      <c r="FA25" s="150"/>
      <c r="FB25" s="150"/>
      <c r="FC25" s="150"/>
      <c r="FD25" s="150"/>
      <c r="FE25" s="203"/>
      <c r="FF25" s="150"/>
      <c r="FG25" s="202"/>
      <c r="FH25" s="202"/>
      <c r="FI25" s="202"/>
      <c r="FJ25" s="202"/>
      <c r="FK25" s="197"/>
      <c r="FL25" s="201"/>
      <c r="FM25" s="201"/>
      <c r="FN25" s="201"/>
      <c r="FO25" s="201"/>
      <c r="FP25" s="201"/>
      <c r="FQ25" s="201"/>
      <c r="FR25" s="204"/>
      <c r="FS25" s="201"/>
      <c r="FT25" s="202"/>
      <c r="FU25" s="202"/>
      <c r="FV25" s="201"/>
      <c r="FW25" s="202"/>
      <c r="FX25" s="201"/>
      <c r="FY25" s="205" t="s">
        <v>429</v>
      </c>
    </row>
    <row r="26" spans="1:181" ht="18.75" customHeight="1">
      <c r="A26" s="197"/>
      <c r="B26" s="198"/>
      <c r="C26" s="198"/>
      <c r="D26" s="199"/>
      <c r="E26" s="207">
        <f t="shared" si="0"/>
        <v>0</v>
      </c>
      <c r="F26" s="209">
        <f>【お客さま入力用】申込フォーム!$D$6</f>
        <v>0</v>
      </c>
      <c r="G26" s="209">
        <f>【お客さま入力用】申込フォーム!H35</f>
        <v>0</v>
      </c>
      <c r="H26" s="200"/>
      <c r="I26" s="209">
        <f>【お客さま入力用】申込フォーム!O35</f>
        <v>0</v>
      </c>
      <c r="J26" s="209">
        <f>【お客さま入力用】申込フォーム!AO35</f>
        <v>0</v>
      </c>
      <c r="K26" s="34"/>
      <c r="L26" s="201"/>
      <c r="M26" s="201"/>
      <c r="N26" s="197"/>
      <c r="O26" s="197"/>
      <c r="P26" s="197"/>
      <c r="Q26" s="206" t="s">
        <v>823</v>
      </c>
      <c r="R26" s="34"/>
      <c r="S26" s="206" t="s">
        <v>824</v>
      </c>
      <c r="T26" s="206"/>
      <c r="U26" s="206" t="s">
        <v>825</v>
      </c>
      <c r="V26" s="206" t="s">
        <v>825</v>
      </c>
      <c r="W26" s="206" t="s">
        <v>826</v>
      </c>
      <c r="X26" s="206" t="s">
        <v>827</v>
      </c>
      <c r="Y26" s="150"/>
      <c r="Z26" s="150"/>
      <c r="AA26" s="150"/>
      <c r="AB26" s="150"/>
      <c r="AC26" s="150"/>
      <c r="AD26" s="150"/>
      <c r="AE26" s="150"/>
      <c r="AF26" s="150"/>
      <c r="AG26" s="150"/>
      <c r="AH26" s="209">
        <f>【お客さま入力用】申込フォーム!F35</f>
        <v>0</v>
      </c>
      <c r="AI26" s="209">
        <f>【お客さま入力用】申込フォーム!E35</f>
        <v>0</v>
      </c>
      <c r="AJ26" s="150"/>
      <c r="AK26" s="150"/>
      <c r="AL26" s="150"/>
      <c r="AM26" s="150"/>
      <c r="AN26" s="209"/>
      <c r="AO26" s="209">
        <f>【お客さま入力用】申込フォーム!J35</f>
        <v>0</v>
      </c>
      <c r="AP26" s="209">
        <f>【お客さま入力用】申込フォーム!K35</f>
        <v>0</v>
      </c>
      <c r="AQ26" s="209">
        <f>【お客さま入力用】申込フォーム!L35</f>
        <v>0</v>
      </c>
      <c r="AR26" s="209"/>
      <c r="AS26" s="209"/>
      <c r="AT26" s="209"/>
      <c r="AU26" s="209"/>
      <c r="AV26" s="150">
        <f>【お客さま入力用】申込フォーム!C35</f>
        <v>0</v>
      </c>
      <c r="AW26" s="208" t="s">
        <v>828</v>
      </c>
      <c r="AX26" s="208" t="s">
        <v>844</v>
      </c>
      <c r="AY26" s="209"/>
      <c r="AZ26" s="209"/>
      <c r="BA26" s="209"/>
      <c r="BB26" s="209"/>
      <c r="BC26" s="209"/>
      <c r="BD26" s="209"/>
      <c r="BE26" s="209"/>
      <c r="BF26" s="209"/>
      <c r="BG26" s="209"/>
      <c r="BH26" s="209">
        <f>【お客さま入力用】申込フォーム!X35</f>
        <v>0</v>
      </c>
      <c r="BI26" s="209">
        <f>【お客さま入力用】申込フォーム!W35</f>
        <v>0</v>
      </c>
      <c r="BJ26" s="209"/>
      <c r="BK26" s="209"/>
      <c r="BL26" s="150">
        <f>【お客さま入力用】申込フォーム!Y35</f>
        <v>0</v>
      </c>
      <c r="BM26" s="209">
        <f>【お客さま入力用】申込フォーム!AA35</f>
        <v>0</v>
      </c>
      <c r="BN26" s="209">
        <f>【お客さま入力用】申込フォーム!Z35</f>
        <v>0</v>
      </c>
      <c r="BO26" s="209"/>
      <c r="BP26" s="209"/>
      <c r="BQ26" s="209"/>
      <c r="BR26" s="209"/>
      <c r="BS26" s="209"/>
      <c r="BT26" s="209"/>
      <c r="BU26" s="209"/>
      <c r="BV26" s="209"/>
      <c r="BW26" s="209"/>
      <c r="BX26" s="209">
        <f>【お客さま入力用】申込フォーム!AJ35</f>
        <v>0</v>
      </c>
      <c r="BY26" s="209">
        <f>【お客さま入力用】申込フォーム!AK35</f>
        <v>0</v>
      </c>
      <c r="BZ26" s="209">
        <f>【お客さま入力用】申込フォーム!AL35</f>
        <v>0</v>
      </c>
      <c r="CA26" s="209">
        <f>【お客さま入力用】申込フォーム!AM35</f>
        <v>0</v>
      </c>
      <c r="CB26" s="209">
        <f>【お客さま入力用】申込フォーム!AN35</f>
        <v>0</v>
      </c>
      <c r="CC26" s="209"/>
      <c r="CD26" s="209"/>
      <c r="CE26" s="209"/>
      <c r="CF26" s="209"/>
      <c r="CG26" s="209"/>
      <c r="CH26" s="209"/>
      <c r="CI26" s="209"/>
      <c r="CJ26" s="209"/>
      <c r="CK26" s="209"/>
      <c r="CL26" s="209"/>
      <c r="CM26" s="209"/>
      <c r="CN26" s="209"/>
      <c r="CO26" s="209"/>
      <c r="CP26" s="209"/>
      <c r="CQ26" s="150"/>
      <c r="CR26" s="209"/>
      <c r="CS26" s="209" t="str">
        <f>IF(【お客さま入力用】申込フォーム!N35="","",VLOOKUP(【お客さま入力用】申込フォーム!N35,'業種コード表（高圧以上）'!$C$3:$D$72,2))</f>
        <v/>
      </c>
      <c r="CT26" s="210"/>
      <c r="CU26" s="209"/>
      <c r="CV26" s="209"/>
      <c r="CW26" s="209"/>
      <c r="CX26" s="209"/>
      <c r="CY26" s="209"/>
      <c r="CZ26" s="209"/>
      <c r="DA26" s="209"/>
      <c r="DB26" s="209"/>
      <c r="DC26" s="209"/>
      <c r="DD26" s="209"/>
      <c r="DE26" s="209"/>
      <c r="DF26" s="209"/>
      <c r="DG26" s="209"/>
      <c r="DH26" s="209"/>
      <c r="DI26" s="209"/>
      <c r="DJ26" s="209"/>
      <c r="DK26" s="209"/>
      <c r="DL26" s="209"/>
      <c r="DM26" s="209"/>
      <c r="DN26" s="209"/>
      <c r="DO26" s="209"/>
      <c r="DP26" s="209"/>
      <c r="DQ26" s="209"/>
      <c r="DR26" s="209"/>
      <c r="DS26" s="209">
        <f>【お客さま入力用】申込フォーム!G35</f>
        <v>0</v>
      </c>
      <c r="DT26" s="209"/>
      <c r="DU26" s="209">
        <f>【お客さま入力用】申込フォーム!H35</f>
        <v>0</v>
      </c>
      <c r="DV26" s="209"/>
      <c r="DW26" s="209"/>
      <c r="DX26" s="209"/>
      <c r="DY26" s="209"/>
      <c r="DZ26" s="209"/>
      <c r="EA26" s="209"/>
      <c r="EB26" s="212">
        <f>【お客さま入力用】申込フォーム!T35</f>
        <v>0</v>
      </c>
      <c r="EC26" s="209">
        <f>【お客さま入力用】申込フォーム!V35</f>
        <v>0</v>
      </c>
      <c r="ED26" s="209"/>
      <c r="EE26" s="209"/>
      <c r="EF26" s="209"/>
      <c r="EG26" s="209"/>
      <c r="EH26" s="209"/>
      <c r="EI26" s="209"/>
      <c r="EJ26" s="209"/>
      <c r="EK26" s="211"/>
      <c r="EL26" s="209">
        <f>【お客さま入力用】申込フォーム!P35</f>
        <v>0</v>
      </c>
      <c r="EM26" s="209"/>
      <c r="EN26" s="209"/>
      <c r="EO26" s="209"/>
      <c r="EP26" s="209"/>
      <c r="EQ26" s="209"/>
      <c r="ER26" s="209"/>
      <c r="ES26" s="209"/>
      <c r="ET26" s="209">
        <f>IF(【お客さま入力用】申込フォーム!AE35="口座振替","口振",【お客さま入力用】申込フォーム!AE35)</f>
        <v>0</v>
      </c>
      <c r="EU26" s="209" t="str">
        <f>IF($ET26&lt;&gt;"口振","",【お客さま入力用】申込フォーム!AF35)</f>
        <v/>
      </c>
      <c r="EV26" s="209" t="str">
        <f>IF($ET26&lt;&gt;"口振","",【お客さま入力用】申込フォーム!AG35)</f>
        <v/>
      </c>
      <c r="EW26" s="209" t="str">
        <f>IF($ET26&lt;&gt;"口振","",【お客さま入力用】申込フォーム!AH35)</f>
        <v/>
      </c>
      <c r="EX26" s="209" t="str">
        <f>IF($ET26&lt;&gt;"口振","",【お客さま入力用】申込フォーム!AI35)</f>
        <v/>
      </c>
      <c r="EY26" s="209"/>
      <c r="EZ26" s="150"/>
      <c r="FA26" s="150"/>
      <c r="FB26" s="150"/>
      <c r="FC26" s="150"/>
      <c r="FD26" s="150"/>
      <c r="FE26" s="203"/>
      <c r="FF26" s="150"/>
      <c r="FG26" s="202"/>
      <c r="FH26" s="202"/>
      <c r="FI26" s="202"/>
      <c r="FJ26" s="202"/>
      <c r="FK26" s="197"/>
      <c r="FL26" s="201"/>
      <c r="FM26" s="201"/>
      <c r="FN26" s="201"/>
      <c r="FO26" s="201"/>
      <c r="FP26" s="201"/>
      <c r="FQ26" s="201"/>
      <c r="FR26" s="204"/>
      <c r="FS26" s="201"/>
      <c r="FT26" s="202"/>
      <c r="FU26" s="202"/>
      <c r="FV26" s="201"/>
      <c r="FW26" s="202"/>
      <c r="FX26" s="201"/>
      <c r="FY26" s="205" t="s">
        <v>429</v>
      </c>
    </row>
    <row r="27" spans="1:181" ht="18.75" customHeight="1">
      <c r="A27" s="197"/>
      <c r="B27" s="198"/>
      <c r="C27" s="198"/>
      <c r="D27" s="199"/>
      <c r="E27" s="207">
        <f t="shared" si="0"/>
        <v>0</v>
      </c>
      <c r="F27" s="209">
        <f>【お客さま入力用】申込フォーム!$D$6</f>
        <v>0</v>
      </c>
      <c r="G27" s="209">
        <f>【お客さま入力用】申込フォーム!H36</f>
        <v>0</v>
      </c>
      <c r="H27" s="200"/>
      <c r="I27" s="209">
        <f>【お客さま入力用】申込フォーム!O36</f>
        <v>0</v>
      </c>
      <c r="J27" s="209">
        <f>【お客さま入力用】申込フォーム!AO36</f>
        <v>0</v>
      </c>
      <c r="K27" s="34"/>
      <c r="L27" s="201"/>
      <c r="M27" s="201"/>
      <c r="N27" s="197"/>
      <c r="O27" s="197"/>
      <c r="P27" s="197"/>
      <c r="Q27" s="206" t="s">
        <v>823</v>
      </c>
      <c r="R27" s="34"/>
      <c r="S27" s="206" t="s">
        <v>824</v>
      </c>
      <c r="T27" s="206"/>
      <c r="U27" s="206" t="s">
        <v>825</v>
      </c>
      <c r="V27" s="206" t="s">
        <v>825</v>
      </c>
      <c r="W27" s="206" t="s">
        <v>826</v>
      </c>
      <c r="X27" s="206" t="s">
        <v>827</v>
      </c>
      <c r="Y27" s="150"/>
      <c r="Z27" s="150"/>
      <c r="AA27" s="150"/>
      <c r="AB27" s="150"/>
      <c r="AC27" s="150"/>
      <c r="AD27" s="150"/>
      <c r="AE27" s="150"/>
      <c r="AF27" s="150"/>
      <c r="AG27" s="150"/>
      <c r="AH27" s="209">
        <f>【お客さま入力用】申込フォーム!F36</f>
        <v>0</v>
      </c>
      <c r="AI27" s="209">
        <f>【お客さま入力用】申込フォーム!E36</f>
        <v>0</v>
      </c>
      <c r="AJ27" s="150"/>
      <c r="AK27" s="150"/>
      <c r="AL27" s="150"/>
      <c r="AM27" s="150"/>
      <c r="AN27" s="209"/>
      <c r="AO27" s="209">
        <f>【お客さま入力用】申込フォーム!J36</f>
        <v>0</v>
      </c>
      <c r="AP27" s="209">
        <f>【お客さま入力用】申込フォーム!K36</f>
        <v>0</v>
      </c>
      <c r="AQ27" s="209">
        <f>【お客さま入力用】申込フォーム!L36</f>
        <v>0</v>
      </c>
      <c r="AR27" s="209"/>
      <c r="AS27" s="209"/>
      <c r="AT27" s="209"/>
      <c r="AU27" s="209"/>
      <c r="AV27" s="150">
        <f>【お客さま入力用】申込フォーム!C36</f>
        <v>0</v>
      </c>
      <c r="AW27" s="208" t="s">
        <v>828</v>
      </c>
      <c r="AX27" s="208" t="s">
        <v>845</v>
      </c>
      <c r="AY27" s="209"/>
      <c r="AZ27" s="209"/>
      <c r="BA27" s="209"/>
      <c r="BB27" s="209"/>
      <c r="BC27" s="209"/>
      <c r="BD27" s="209"/>
      <c r="BE27" s="209"/>
      <c r="BF27" s="209"/>
      <c r="BG27" s="209"/>
      <c r="BH27" s="209">
        <f>【お客さま入力用】申込フォーム!X36</f>
        <v>0</v>
      </c>
      <c r="BI27" s="209">
        <f>【お客さま入力用】申込フォーム!W36</f>
        <v>0</v>
      </c>
      <c r="BJ27" s="209"/>
      <c r="BK27" s="209"/>
      <c r="BL27" s="150">
        <f>【お客さま入力用】申込フォーム!Y36</f>
        <v>0</v>
      </c>
      <c r="BM27" s="209">
        <f>【お客さま入力用】申込フォーム!AA36</f>
        <v>0</v>
      </c>
      <c r="BN27" s="209">
        <f>【お客さま入力用】申込フォーム!Z36</f>
        <v>0</v>
      </c>
      <c r="BO27" s="209"/>
      <c r="BP27" s="209"/>
      <c r="BQ27" s="209"/>
      <c r="BR27" s="209"/>
      <c r="BS27" s="209"/>
      <c r="BT27" s="209"/>
      <c r="BU27" s="209"/>
      <c r="BV27" s="209"/>
      <c r="BW27" s="209"/>
      <c r="BX27" s="209">
        <f>【お客さま入力用】申込フォーム!AJ36</f>
        <v>0</v>
      </c>
      <c r="BY27" s="209">
        <f>【お客さま入力用】申込フォーム!AK36</f>
        <v>0</v>
      </c>
      <c r="BZ27" s="209">
        <f>【お客さま入力用】申込フォーム!AL36</f>
        <v>0</v>
      </c>
      <c r="CA27" s="209">
        <f>【お客さま入力用】申込フォーム!AM36</f>
        <v>0</v>
      </c>
      <c r="CB27" s="209">
        <f>【お客さま入力用】申込フォーム!AN36</f>
        <v>0</v>
      </c>
      <c r="CC27" s="209"/>
      <c r="CD27" s="209"/>
      <c r="CE27" s="209"/>
      <c r="CF27" s="209"/>
      <c r="CG27" s="209"/>
      <c r="CH27" s="209"/>
      <c r="CI27" s="209"/>
      <c r="CJ27" s="209"/>
      <c r="CK27" s="209"/>
      <c r="CL27" s="209"/>
      <c r="CM27" s="209"/>
      <c r="CN27" s="209"/>
      <c r="CO27" s="209"/>
      <c r="CP27" s="209"/>
      <c r="CQ27" s="150"/>
      <c r="CR27" s="209"/>
      <c r="CS27" s="209" t="str">
        <f>IF(【お客さま入力用】申込フォーム!N36="","",VLOOKUP(【お客さま入力用】申込フォーム!N36,'業種コード表（高圧以上）'!$C$3:$D$72,2))</f>
        <v/>
      </c>
      <c r="CT27" s="210"/>
      <c r="CU27" s="209"/>
      <c r="CV27" s="209"/>
      <c r="CW27" s="209"/>
      <c r="CX27" s="209"/>
      <c r="CY27" s="209"/>
      <c r="CZ27" s="209"/>
      <c r="DA27" s="209"/>
      <c r="DB27" s="209"/>
      <c r="DC27" s="209"/>
      <c r="DD27" s="209"/>
      <c r="DE27" s="209"/>
      <c r="DF27" s="209"/>
      <c r="DG27" s="209"/>
      <c r="DH27" s="209"/>
      <c r="DI27" s="209"/>
      <c r="DJ27" s="209"/>
      <c r="DK27" s="209"/>
      <c r="DL27" s="209"/>
      <c r="DM27" s="209"/>
      <c r="DN27" s="209"/>
      <c r="DO27" s="209"/>
      <c r="DP27" s="209"/>
      <c r="DQ27" s="209"/>
      <c r="DR27" s="209"/>
      <c r="DS27" s="209">
        <f>【お客さま入力用】申込フォーム!G36</f>
        <v>0</v>
      </c>
      <c r="DT27" s="209"/>
      <c r="DU27" s="209">
        <f>【お客さま入力用】申込フォーム!H36</f>
        <v>0</v>
      </c>
      <c r="DV27" s="209"/>
      <c r="DW27" s="209"/>
      <c r="DX27" s="209"/>
      <c r="DY27" s="209"/>
      <c r="DZ27" s="209"/>
      <c r="EA27" s="209"/>
      <c r="EB27" s="212">
        <f>【お客さま入力用】申込フォーム!T36</f>
        <v>0</v>
      </c>
      <c r="EC27" s="209">
        <f>【お客さま入力用】申込フォーム!V36</f>
        <v>0</v>
      </c>
      <c r="ED27" s="209"/>
      <c r="EE27" s="209"/>
      <c r="EF27" s="209"/>
      <c r="EG27" s="209"/>
      <c r="EH27" s="209"/>
      <c r="EI27" s="209"/>
      <c r="EJ27" s="209"/>
      <c r="EK27" s="211"/>
      <c r="EL27" s="209">
        <f>【お客さま入力用】申込フォーム!P36</f>
        <v>0</v>
      </c>
      <c r="EM27" s="209"/>
      <c r="EN27" s="209"/>
      <c r="EO27" s="209"/>
      <c r="EP27" s="209"/>
      <c r="EQ27" s="209"/>
      <c r="ER27" s="209"/>
      <c r="ES27" s="209"/>
      <c r="ET27" s="209">
        <f>IF(【お客さま入力用】申込フォーム!AE36="口座振替","口振",【お客さま入力用】申込フォーム!AE36)</f>
        <v>0</v>
      </c>
      <c r="EU27" s="209" t="str">
        <f>IF($ET27&lt;&gt;"口振","",【お客さま入力用】申込フォーム!AF36)</f>
        <v/>
      </c>
      <c r="EV27" s="209" t="str">
        <f>IF($ET27&lt;&gt;"口振","",【お客さま入力用】申込フォーム!AG36)</f>
        <v/>
      </c>
      <c r="EW27" s="209" t="str">
        <f>IF($ET27&lt;&gt;"口振","",【お客さま入力用】申込フォーム!AH36)</f>
        <v/>
      </c>
      <c r="EX27" s="209" t="str">
        <f>IF($ET27&lt;&gt;"口振","",【お客さま入力用】申込フォーム!AI36)</f>
        <v/>
      </c>
      <c r="EY27" s="209"/>
      <c r="EZ27" s="150"/>
      <c r="FA27" s="150"/>
      <c r="FB27" s="150"/>
      <c r="FC27" s="150"/>
      <c r="FD27" s="150"/>
      <c r="FE27" s="203"/>
      <c r="FF27" s="150"/>
      <c r="FG27" s="202"/>
      <c r="FH27" s="202"/>
      <c r="FI27" s="202"/>
      <c r="FJ27" s="202"/>
      <c r="FK27" s="197"/>
      <c r="FL27" s="201"/>
      <c r="FM27" s="201"/>
      <c r="FN27" s="201"/>
      <c r="FO27" s="201"/>
      <c r="FP27" s="201"/>
      <c r="FQ27" s="201"/>
      <c r="FR27" s="204"/>
      <c r="FS27" s="201"/>
      <c r="FT27" s="202"/>
      <c r="FU27" s="202"/>
      <c r="FV27" s="201"/>
      <c r="FW27" s="202"/>
      <c r="FX27" s="201"/>
      <c r="FY27" s="205" t="s">
        <v>429</v>
      </c>
    </row>
    <row r="28" spans="1:181" ht="18.75" customHeight="1">
      <c r="A28" s="197"/>
      <c r="B28" s="198"/>
      <c r="C28" s="198"/>
      <c r="D28" s="199"/>
      <c r="E28" s="207">
        <f t="shared" si="0"/>
        <v>0</v>
      </c>
      <c r="F28" s="209">
        <f>【お客さま入力用】申込フォーム!$D$6</f>
        <v>0</v>
      </c>
      <c r="G28" s="209">
        <f>【お客さま入力用】申込フォーム!H37</f>
        <v>0</v>
      </c>
      <c r="H28" s="200"/>
      <c r="I28" s="209">
        <f>【お客さま入力用】申込フォーム!O37</f>
        <v>0</v>
      </c>
      <c r="J28" s="209">
        <f>【お客さま入力用】申込フォーム!AO37</f>
        <v>0</v>
      </c>
      <c r="K28" s="34"/>
      <c r="L28" s="201"/>
      <c r="M28" s="201"/>
      <c r="N28" s="197"/>
      <c r="O28" s="197"/>
      <c r="P28" s="197"/>
      <c r="Q28" s="206" t="s">
        <v>823</v>
      </c>
      <c r="R28" s="34"/>
      <c r="S28" s="206" t="s">
        <v>824</v>
      </c>
      <c r="T28" s="206"/>
      <c r="U28" s="206" t="s">
        <v>825</v>
      </c>
      <c r="V28" s="206" t="s">
        <v>825</v>
      </c>
      <c r="W28" s="206" t="s">
        <v>826</v>
      </c>
      <c r="X28" s="206" t="s">
        <v>827</v>
      </c>
      <c r="Y28" s="150"/>
      <c r="Z28" s="150"/>
      <c r="AA28" s="150"/>
      <c r="AB28" s="150"/>
      <c r="AC28" s="150"/>
      <c r="AD28" s="150"/>
      <c r="AE28" s="150"/>
      <c r="AF28" s="150"/>
      <c r="AG28" s="150"/>
      <c r="AH28" s="209">
        <f>【お客さま入力用】申込フォーム!F37</f>
        <v>0</v>
      </c>
      <c r="AI28" s="209">
        <f>【お客さま入力用】申込フォーム!E37</f>
        <v>0</v>
      </c>
      <c r="AJ28" s="150"/>
      <c r="AK28" s="150"/>
      <c r="AL28" s="150"/>
      <c r="AM28" s="150"/>
      <c r="AN28" s="209"/>
      <c r="AO28" s="209">
        <f>【お客さま入力用】申込フォーム!J37</f>
        <v>0</v>
      </c>
      <c r="AP28" s="209">
        <f>【お客さま入力用】申込フォーム!K37</f>
        <v>0</v>
      </c>
      <c r="AQ28" s="209">
        <f>【お客さま入力用】申込フォーム!L37</f>
        <v>0</v>
      </c>
      <c r="AR28" s="209"/>
      <c r="AS28" s="209"/>
      <c r="AT28" s="209"/>
      <c r="AU28" s="209"/>
      <c r="AV28" s="150">
        <f>【お客さま入力用】申込フォーム!C37</f>
        <v>0</v>
      </c>
      <c r="AW28" s="208" t="s">
        <v>828</v>
      </c>
      <c r="AX28" s="208" t="s">
        <v>846</v>
      </c>
      <c r="AY28" s="209"/>
      <c r="AZ28" s="209"/>
      <c r="BA28" s="209"/>
      <c r="BB28" s="209"/>
      <c r="BC28" s="209"/>
      <c r="BD28" s="209"/>
      <c r="BE28" s="209"/>
      <c r="BF28" s="209"/>
      <c r="BG28" s="209"/>
      <c r="BH28" s="209">
        <f>【お客さま入力用】申込フォーム!X37</f>
        <v>0</v>
      </c>
      <c r="BI28" s="209">
        <f>【お客さま入力用】申込フォーム!W37</f>
        <v>0</v>
      </c>
      <c r="BJ28" s="209"/>
      <c r="BK28" s="209"/>
      <c r="BL28" s="150">
        <f>【お客さま入力用】申込フォーム!Y37</f>
        <v>0</v>
      </c>
      <c r="BM28" s="209">
        <f>【お客さま入力用】申込フォーム!AA37</f>
        <v>0</v>
      </c>
      <c r="BN28" s="209">
        <f>【お客さま入力用】申込フォーム!Z37</f>
        <v>0</v>
      </c>
      <c r="BO28" s="209"/>
      <c r="BP28" s="209"/>
      <c r="BQ28" s="209"/>
      <c r="BR28" s="209"/>
      <c r="BS28" s="209"/>
      <c r="BT28" s="209"/>
      <c r="BU28" s="209"/>
      <c r="BV28" s="209"/>
      <c r="BW28" s="209"/>
      <c r="BX28" s="209">
        <f>【お客さま入力用】申込フォーム!AJ37</f>
        <v>0</v>
      </c>
      <c r="BY28" s="209">
        <f>【お客さま入力用】申込フォーム!AK37</f>
        <v>0</v>
      </c>
      <c r="BZ28" s="209">
        <f>【お客さま入力用】申込フォーム!AL37</f>
        <v>0</v>
      </c>
      <c r="CA28" s="209">
        <f>【お客さま入力用】申込フォーム!AM37</f>
        <v>0</v>
      </c>
      <c r="CB28" s="209">
        <f>【お客さま入力用】申込フォーム!AN37</f>
        <v>0</v>
      </c>
      <c r="CC28" s="209"/>
      <c r="CD28" s="209"/>
      <c r="CE28" s="209"/>
      <c r="CF28" s="209"/>
      <c r="CG28" s="209"/>
      <c r="CH28" s="209"/>
      <c r="CI28" s="209"/>
      <c r="CJ28" s="209"/>
      <c r="CK28" s="209"/>
      <c r="CL28" s="209"/>
      <c r="CM28" s="209"/>
      <c r="CN28" s="209"/>
      <c r="CO28" s="209"/>
      <c r="CP28" s="209"/>
      <c r="CQ28" s="150"/>
      <c r="CR28" s="209"/>
      <c r="CS28" s="209" t="str">
        <f>IF(【お客さま入力用】申込フォーム!N37="","",VLOOKUP(【お客さま入力用】申込フォーム!N37,'業種コード表（高圧以上）'!$C$3:$D$72,2))</f>
        <v/>
      </c>
      <c r="CT28" s="210"/>
      <c r="CU28" s="209"/>
      <c r="CV28" s="209"/>
      <c r="CW28" s="209"/>
      <c r="CX28" s="209"/>
      <c r="CY28" s="209"/>
      <c r="CZ28" s="209"/>
      <c r="DA28" s="209"/>
      <c r="DB28" s="209"/>
      <c r="DC28" s="209"/>
      <c r="DD28" s="209"/>
      <c r="DE28" s="209"/>
      <c r="DF28" s="209"/>
      <c r="DG28" s="209"/>
      <c r="DH28" s="209"/>
      <c r="DI28" s="209"/>
      <c r="DJ28" s="209"/>
      <c r="DK28" s="209"/>
      <c r="DL28" s="209"/>
      <c r="DM28" s="209"/>
      <c r="DN28" s="209"/>
      <c r="DO28" s="209"/>
      <c r="DP28" s="209"/>
      <c r="DQ28" s="209"/>
      <c r="DR28" s="209"/>
      <c r="DS28" s="209">
        <f>【お客さま入力用】申込フォーム!G37</f>
        <v>0</v>
      </c>
      <c r="DT28" s="209"/>
      <c r="DU28" s="209">
        <f>【お客さま入力用】申込フォーム!H37</f>
        <v>0</v>
      </c>
      <c r="DV28" s="209"/>
      <c r="DW28" s="209"/>
      <c r="DX28" s="209"/>
      <c r="DY28" s="209"/>
      <c r="DZ28" s="209"/>
      <c r="EA28" s="209"/>
      <c r="EB28" s="212">
        <f>【お客さま入力用】申込フォーム!T37</f>
        <v>0</v>
      </c>
      <c r="EC28" s="209">
        <f>【お客さま入力用】申込フォーム!V37</f>
        <v>0</v>
      </c>
      <c r="ED28" s="209"/>
      <c r="EE28" s="209"/>
      <c r="EF28" s="209"/>
      <c r="EG28" s="209"/>
      <c r="EH28" s="209"/>
      <c r="EI28" s="209"/>
      <c r="EJ28" s="209"/>
      <c r="EK28" s="211"/>
      <c r="EL28" s="209">
        <f>【お客さま入力用】申込フォーム!P37</f>
        <v>0</v>
      </c>
      <c r="EM28" s="209"/>
      <c r="EN28" s="209"/>
      <c r="EO28" s="209"/>
      <c r="EP28" s="209"/>
      <c r="EQ28" s="209"/>
      <c r="ER28" s="209"/>
      <c r="ES28" s="209"/>
      <c r="ET28" s="209">
        <f>IF(【お客さま入力用】申込フォーム!AE37="口座振替","口振",【お客さま入力用】申込フォーム!AE37)</f>
        <v>0</v>
      </c>
      <c r="EU28" s="209" t="str">
        <f>IF($ET28&lt;&gt;"口振","",【お客さま入力用】申込フォーム!AF37)</f>
        <v/>
      </c>
      <c r="EV28" s="209" t="str">
        <f>IF($ET28&lt;&gt;"口振","",【お客さま入力用】申込フォーム!AG37)</f>
        <v/>
      </c>
      <c r="EW28" s="209" t="str">
        <f>IF($ET28&lt;&gt;"口振","",【お客さま入力用】申込フォーム!AH37)</f>
        <v/>
      </c>
      <c r="EX28" s="209" t="str">
        <f>IF($ET28&lt;&gt;"口振","",【お客さま入力用】申込フォーム!AI37)</f>
        <v/>
      </c>
      <c r="EY28" s="209"/>
      <c r="EZ28" s="150"/>
      <c r="FA28" s="150"/>
      <c r="FB28" s="150"/>
      <c r="FC28" s="150"/>
      <c r="FD28" s="150"/>
      <c r="FE28" s="203"/>
      <c r="FF28" s="150"/>
      <c r="FG28" s="202"/>
      <c r="FH28" s="202"/>
      <c r="FI28" s="202"/>
      <c r="FJ28" s="202"/>
      <c r="FK28" s="197"/>
      <c r="FL28" s="201"/>
      <c r="FM28" s="201"/>
      <c r="FN28" s="201"/>
      <c r="FO28" s="201"/>
      <c r="FP28" s="201"/>
      <c r="FQ28" s="201"/>
      <c r="FR28" s="204"/>
      <c r="FS28" s="201"/>
      <c r="FT28" s="202"/>
      <c r="FU28" s="202"/>
      <c r="FV28" s="201"/>
      <c r="FW28" s="202"/>
      <c r="FX28" s="201"/>
      <c r="FY28" s="205" t="s">
        <v>429</v>
      </c>
    </row>
    <row r="29" spans="1:181" ht="18.75" customHeight="1">
      <c r="A29" s="197"/>
      <c r="B29" s="198"/>
      <c r="C29" s="198"/>
      <c r="D29" s="199"/>
      <c r="E29" s="207">
        <f t="shared" si="0"/>
        <v>0</v>
      </c>
      <c r="F29" s="209">
        <f>【お客さま入力用】申込フォーム!$D$6</f>
        <v>0</v>
      </c>
      <c r="G29" s="209">
        <f>【お客さま入力用】申込フォーム!H38</f>
        <v>0</v>
      </c>
      <c r="H29" s="200"/>
      <c r="I29" s="209">
        <f>【お客さま入力用】申込フォーム!O38</f>
        <v>0</v>
      </c>
      <c r="J29" s="209">
        <f>【お客さま入力用】申込フォーム!AO38</f>
        <v>0</v>
      </c>
      <c r="K29" s="34"/>
      <c r="L29" s="201"/>
      <c r="M29" s="201"/>
      <c r="N29" s="197"/>
      <c r="O29" s="197"/>
      <c r="P29" s="197"/>
      <c r="Q29" s="206" t="s">
        <v>823</v>
      </c>
      <c r="R29" s="34"/>
      <c r="S29" s="206" t="s">
        <v>824</v>
      </c>
      <c r="T29" s="206"/>
      <c r="U29" s="206" t="s">
        <v>825</v>
      </c>
      <c r="V29" s="206" t="s">
        <v>825</v>
      </c>
      <c r="W29" s="206" t="s">
        <v>826</v>
      </c>
      <c r="X29" s="206" t="s">
        <v>827</v>
      </c>
      <c r="Y29" s="150"/>
      <c r="Z29" s="150"/>
      <c r="AA29" s="150"/>
      <c r="AB29" s="150"/>
      <c r="AC29" s="150"/>
      <c r="AD29" s="150"/>
      <c r="AE29" s="150"/>
      <c r="AF29" s="150"/>
      <c r="AG29" s="150"/>
      <c r="AH29" s="209">
        <f>【お客さま入力用】申込フォーム!F38</f>
        <v>0</v>
      </c>
      <c r="AI29" s="209">
        <f>【お客さま入力用】申込フォーム!E38</f>
        <v>0</v>
      </c>
      <c r="AJ29" s="150"/>
      <c r="AK29" s="150"/>
      <c r="AL29" s="150"/>
      <c r="AM29" s="150"/>
      <c r="AN29" s="209"/>
      <c r="AO29" s="209">
        <f>【お客さま入力用】申込フォーム!J38</f>
        <v>0</v>
      </c>
      <c r="AP29" s="209">
        <f>【お客さま入力用】申込フォーム!K38</f>
        <v>0</v>
      </c>
      <c r="AQ29" s="209">
        <f>【お客さま入力用】申込フォーム!L38</f>
        <v>0</v>
      </c>
      <c r="AR29" s="209"/>
      <c r="AS29" s="209"/>
      <c r="AT29" s="209"/>
      <c r="AU29" s="209"/>
      <c r="AV29" s="150">
        <f>【お客さま入力用】申込フォーム!C38</f>
        <v>0</v>
      </c>
      <c r="AW29" s="208" t="s">
        <v>828</v>
      </c>
      <c r="AX29" s="208" t="s">
        <v>847</v>
      </c>
      <c r="AY29" s="209"/>
      <c r="AZ29" s="209"/>
      <c r="BA29" s="209"/>
      <c r="BB29" s="209"/>
      <c r="BC29" s="209"/>
      <c r="BD29" s="209"/>
      <c r="BE29" s="209"/>
      <c r="BF29" s="209"/>
      <c r="BG29" s="209"/>
      <c r="BH29" s="209">
        <f>【お客さま入力用】申込フォーム!X38</f>
        <v>0</v>
      </c>
      <c r="BI29" s="209">
        <f>【お客さま入力用】申込フォーム!W38</f>
        <v>0</v>
      </c>
      <c r="BJ29" s="209"/>
      <c r="BK29" s="209"/>
      <c r="BL29" s="150">
        <f>【お客さま入力用】申込フォーム!Y38</f>
        <v>0</v>
      </c>
      <c r="BM29" s="209">
        <f>【お客さま入力用】申込フォーム!AA38</f>
        <v>0</v>
      </c>
      <c r="BN29" s="209">
        <f>【お客さま入力用】申込フォーム!Z38</f>
        <v>0</v>
      </c>
      <c r="BO29" s="209"/>
      <c r="BP29" s="209"/>
      <c r="BQ29" s="209"/>
      <c r="BR29" s="209"/>
      <c r="BS29" s="209"/>
      <c r="BT29" s="209"/>
      <c r="BU29" s="209"/>
      <c r="BV29" s="209"/>
      <c r="BW29" s="209"/>
      <c r="BX29" s="209">
        <f>【お客さま入力用】申込フォーム!AJ38</f>
        <v>0</v>
      </c>
      <c r="BY29" s="209">
        <f>【お客さま入力用】申込フォーム!AK38</f>
        <v>0</v>
      </c>
      <c r="BZ29" s="209">
        <f>【お客さま入力用】申込フォーム!AL38</f>
        <v>0</v>
      </c>
      <c r="CA29" s="209">
        <f>【お客さま入力用】申込フォーム!AM38</f>
        <v>0</v>
      </c>
      <c r="CB29" s="209">
        <f>【お客さま入力用】申込フォーム!AN38</f>
        <v>0</v>
      </c>
      <c r="CC29" s="209"/>
      <c r="CD29" s="209"/>
      <c r="CE29" s="209"/>
      <c r="CF29" s="209"/>
      <c r="CG29" s="209"/>
      <c r="CH29" s="209"/>
      <c r="CI29" s="209"/>
      <c r="CJ29" s="209"/>
      <c r="CK29" s="209"/>
      <c r="CL29" s="209"/>
      <c r="CM29" s="209"/>
      <c r="CN29" s="209"/>
      <c r="CO29" s="209"/>
      <c r="CP29" s="209"/>
      <c r="CQ29" s="150"/>
      <c r="CR29" s="209"/>
      <c r="CS29" s="209" t="str">
        <f>IF(【お客さま入力用】申込フォーム!N38="","",VLOOKUP(【お客さま入力用】申込フォーム!N38,'業種コード表（高圧以上）'!$C$3:$D$72,2))</f>
        <v/>
      </c>
      <c r="CT29" s="210"/>
      <c r="CU29" s="209"/>
      <c r="CV29" s="209"/>
      <c r="CW29" s="209"/>
      <c r="CX29" s="209"/>
      <c r="CY29" s="209"/>
      <c r="CZ29" s="209"/>
      <c r="DA29" s="209"/>
      <c r="DB29" s="209"/>
      <c r="DC29" s="209"/>
      <c r="DD29" s="209"/>
      <c r="DE29" s="209"/>
      <c r="DF29" s="209"/>
      <c r="DG29" s="209"/>
      <c r="DH29" s="209"/>
      <c r="DI29" s="209"/>
      <c r="DJ29" s="209"/>
      <c r="DK29" s="209"/>
      <c r="DL29" s="209"/>
      <c r="DM29" s="209"/>
      <c r="DN29" s="209"/>
      <c r="DO29" s="209"/>
      <c r="DP29" s="209"/>
      <c r="DQ29" s="209"/>
      <c r="DR29" s="209"/>
      <c r="DS29" s="209">
        <f>【お客さま入力用】申込フォーム!G38</f>
        <v>0</v>
      </c>
      <c r="DT29" s="209"/>
      <c r="DU29" s="209">
        <f>【お客さま入力用】申込フォーム!H38</f>
        <v>0</v>
      </c>
      <c r="DV29" s="209"/>
      <c r="DW29" s="209"/>
      <c r="DX29" s="209"/>
      <c r="DY29" s="209"/>
      <c r="DZ29" s="209"/>
      <c r="EA29" s="209"/>
      <c r="EB29" s="212">
        <f>【お客さま入力用】申込フォーム!T38</f>
        <v>0</v>
      </c>
      <c r="EC29" s="209">
        <f>【お客さま入力用】申込フォーム!V38</f>
        <v>0</v>
      </c>
      <c r="ED29" s="209"/>
      <c r="EE29" s="209"/>
      <c r="EF29" s="209"/>
      <c r="EG29" s="209"/>
      <c r="EH29" s="209"/>
      <c r="EI29" s="209"/>
      <c r="EJ29" s="209"/>
      <c r="EK29" s="211"/>
      <c r="EL29" s="209">
        <f>【お客さま入力用】申込フォーム!P38</f>
        <v>0</v>
      </c>
      <c r="EM29" s="209"/>
      <c r="EN29" s="209"/>
      <c r="EO29" s="209"/>
      <c r="EP29" s="209"/>
      <c r="EQ29" s="209"/>
      <c r="ER29" s="209"/>
      <c r="ES29" s="209"/>
      <c r="ET29" s="209">
        <f>IF(【お客さま入力用】申込フォーム!AE38="口座振替","口振",【お客さま入力用】申込フォーム!AE38)</f>
        <v>0</v>
      </c>
      <c r="EU29" s="209" t="str">
        <f>IF($ET29&lt;&gt;"口振","",【お客さま入力用】申込フォーム!AF38)</f>
        <v/>
      </c>
      <c r="EV29" s="209" t="str">
        <f>IF($ET29&lt;&gt;"口振","",【お客さま入力用】申込フォーム!AG38)</f>
        <v/>
      </c>
      <c r="EW29" s="209" t="str">
        <f>IF($ET29&lt;&gt;"口振","",【お客さま入力用】申込フォーム!AH38)</f>
        <v/>
      </c>
      <c r="EX29" s="209" t="str">
        <f>IF($ET29&lt;&gt;"口振","",【お客さま入力用】申込フォーム!AI38)</f>
        <v/>
      </c>
      <c r="EY29" s="209"/>
      <c r="EZ29" s="150"/>
      <c r="FA29" s="150"/>
      <c r="FB29" s="150"/>
      <c r="FC29" s="150"/>
      <c r="FD29" s="150"/>
      <c r="FE29" s="203"/>
      <c r="FF29" s="150"/>
      <c r="FG29" s="202"/>
      <c r="FH29" s="202"/>
      <c r="FI29" s="202"/>
      <c r="FJ29" s="202"/>
      <c r="FK29" s="197"/>
      <c r="FL29" s="201"/>
      <c r="FM29" s="201"/>
      <c r="FN29" s="201"/>
      <c r="FO29" s="201"/>
      <c r="FP29" s="201"/>
      <c r="FQ29" s="201"/>
      <c r="FR29" s="204"/>
      <c r="FS29" s="201"/>
      <c r="FT29" s="202"/>
      <c r="FU29" s="202"/>
      <c r="FV29" s="201"/>
      <c r="FW29" s="202"/>
      <c r="FX29" s="201"/>
      <c r="FY29" s="205" t="s">
        <v>429</v>
      </c>
    </row>
    <row r="30" spans="1:181" ht="18.75" customHeight="1">
      <c r="A30" s="197"/>
      <c r="B30" s="198"/>
      <c r="C30" s="198"/>
      <c r="D30" s="199"/>
      <c r="E30" s="207">
        <f t="shared" si="0"/>
        <v>0</v>
      </c>
      <c r="F30" s="209">
        <f>【お客さま入力用】申込フォーム!$D$6</f>
        <v>0</v>
      </c>
      <c r="G30" s="209">
        <f>【お客さま入力用】申込フォーム!H39</f>
        <v>0</v>
      </c>
      <c r="H30" s="200"/>
      <c r="I30" s="209">
        <f>【お客さま入力用】申込フォーム!O39</f>
        <v>0</v>
      </c>
      <c r="J30" s="209">
        <f>【お客さま入力用】申込フォーム!AO39</f>
        <v>0</v>
      </c>
      <c r="K30" s="34"/>
      <c r="L30" s="201"/>
      <c r="M30" s="201"/>
      <c r="N30" s="197"/>
      <c r="O30" s="197"/>
      <c r="P30" s="197"/>
      <c r="Q30" s="206" t="s">
        <v>823</v>
      </c>
      <c r="R30" s="34"/>
      <c r="S30" s="206" t="s">
        <v>824</v>
      </c>
      <c r="T30" s="206"/>
      <c r="U30" s="206" t="s">
        <v>825</v>
      </c>
      <c r="V30" s="206" t="s">
        <v>825</v>
      </c>
      <c r="W30" s="206" t="s">
        <v>826</v>
      </c>
      <c r="X30" s="206" t="s">
        <v>827</v>
      </c>
      <c r="Y30" s="150"/>
      <c r="Z30" s="150"/>
      <c r="AA30" s="150"/>
      <c r="AB30" s="150"/>
      <c r="AC30" s="150"/>
      <c r="AD30" s="150"/>
      <c r="AE30" s="150"/>
      <c r="AF30" s="150"/>
      <c r="AG30" s="150"/>
      <c r="AH30" s="209">
        <f>【お客さま入力用】申込フォーム!F39</f>
        <v>0</v>
      </c>
      <c r="AI30" s="209">
        <f>【お客さま入力用】申込フォーム!E39</f>
        <v>0</v>
      </c>
      <c r="AJ30" s="150"/>
      <c r="AK30" s="150"/>
      <c r="AL30" s="150"/>
      <c r="AM30" s="150"/>
      <c r="AN30" s="209"/>
      <c r="AO30" s="209">
        <f>【お客さま入力用】申込フォーム!J39</f>
        <v>0</v>
      </c>
      <c r="AP30" s="209">
        <f>【お客さま入力用】申込フォーム!K39</f>
        <v>0</v>
      </c>
      <c r="AQ30" s="209">
        <f>【お客さま入力用】申込フォーム!L39</f>
        <v>0</v>
      </c>
      <c r="AR30" s="209"/>
      <c r="AS30" s="209"/>
      <c r="AT30" s="209"/>
      <c r="AU30" s="209"/>
      <c r="AV30" s="150">
        <f>【お客さま入力用】申込フォーム!C39</f>
        <v>0</v>
      </c>
      <c r="AW30" s="208" t="s">
        <v>828</v>
      </c>
      <c r="AX30" s="208" t="s">
        <v>848</v>
      </c>
      <c r="AY30" s="209"/>
      <c r="AZ30" s="209"/>
      <c r="BA30" s="209"/>
      <c r="BB30" s="209"/>
      <c r="BC30" s="209"/>
      <c r="BD30" s="209"/>
      <c r="BE30" s="209"/>
      <c r="BF30" s="209"/>
      <c r="BG30" s="209"/>
      <c r="BH30" s="209">
        <f>【お客さま入力用】申込フォーム!X39</f>
        <v>0</v>
      </c>
      <c r="BI30" s="209">
        <f>【お客さま入力用】申込フォーム!W39</f>
        <v>0</v>
      </c>
      <c r="BJ30" s="209"/>
      <c r="BK30" s="209"/>
      <c r="BL30" s="150">
        <f>【お客さま入力用】申込フォーム!Y39</f>
        <v>0</v>
      </c>
      <c r="BM30" s="209">
        <f>【お客さま入力用】申込フォーム!AA39</f>
        <v>0</v>
      </c>
      <c r="BN30" s="209">
        <f>【お客さま入力用】申込フォーム!Z39</f>
        <v>0</v>
      </c>
      <c r="BO30" s="209"/>
      <c r="BP30" s="209"/>
      <c r="BQ30" s="209"/>
      <c r="BR30" s="209"/>
      <c r="BS30" s="209"/>
      <c r="BT30" s="209"/>
      <c r="BU30" s="209"/>
      <c r="BV30" s="209"/>
      <c r="BW30" s="209"/>
      <c r="BX30" s="209">
        <f>【お客さま入力用】申込フォーム!AJ39</f>
        <v>0</v>
      </c>
      <c r="BY30" s="209">
        <f>【お客さま入力用】申込フォーム!AK39</f>
        <v>0</v>
      </c>
      <c r="BZ30" s="209">
        <f>【お客さま入力用】申込フォーム!AL39</f>
        <v>0</v>
      </c>
      <c r="CA30" s="209">
        <f>【お客さま入力用】申込フォーム!AM39</f>
        <v>0</v>
      </c>
      <c r="CB30" s="209">
        <f>【お客さま入力用】申込フォーム!AN39</f>
        <v>0</v>
      </c>
      <c r="CC30" s="209"/>
      <c r="CD30" s="209"/>
      <c r="CE30" s="209"/>
      <c r="CF30" s="209"/>
      <c r="CG30" s="209"/>
      <c r="CH30" s="209"/>
      <c r="CI30" s="209"/>
      <c r="CJ30" s="209"/>
      <c r="CK30" s="209"/>
      <c r="CL30" s="209"/>
      <c r="CM30" s="209"/>
      <c r="CN30" s="209"/>
      <c r="CO30" s="209"/>
      <c r="CP30" s="209"/>
      <c r="CQ30" s="150"/>
      <c r="CR30" s="209"/>
      <c r="CS30" s="209" t="str">
        <f>IF(【お客さま入力用】申込フォーム!N39="","",VLOOKUP(【お客さま入力用】申込フォーム!N39,'業種コード表（高圧以上）'!$C$3:$D$72,2))</f>
        <v/>
      </c>
      <c r="CT30" s="210"/>
      <c r="CU30" s="209"/>
      <c r="CV30" s="209"/>
      <c r="CW30" s="209"/>
      <c r="CX30" s="209"/>
      <c r="CY30" s="209"/>
      <c r="CZ30" s="209"/>
      <c r="DA30" s="209"/>
      <c r="DB30" s="209"/>
      <c r="DC30" s="209"/>
      <c r="DD30" s="209"/>
      <c r="DE30" s="209"/>
      <c r="DF30" s="209"/>
      <c r="DG30" s="209"/>
      <c r="DH30" s="209"/>
      <c r="DI30" s="209"/>
      <c r="DJ30" s="209"/>
      <c r="DK30" s="209"/>
      <c r="DL30" s="209"/>
      <c r="DM30" s="209"/>
      <c r="DN30" s="209"/>
      <c r="DO30" s="209"/>
      <c r="DP30" s="209"/>
      <c r="DQ30" s="209"/>
      <c r="DR30" s="209"/>
      <c r="DS30" s="209">
        <f>【お客さま入力用】申込フォーム!G39</f>
        <v>0</v>
      </c>
      <c r="DT30" s="209"/>
      <c r="DU30" s="209">
        <f>【お客さま入力用】申込フォーム!H39</f>
        <v>0</v>
      </c>
      <c r="DV30" s="209"/>
      <c r="DW30" s="209"/>
      <c r="DX30" s="209"/>
      <c r="DY30" s="209"/>
      <c r="DZ30" s="209"/>
      <c r="EA30" s="209"/>
      <c r="EB30" s="212">
        <f>【お客さま入力用】申込フォーム!T39</f>
        <v>0</v>
      </c>
      <c r="EC30" s="209">
        <f>【お客さま入力用】申込フォーム!V39</f>
        <v>0</v>
      </c>
      <c r="ED30" s="209"/>
      <c r="EE30" s="209"/>
      <c r="EF30" s="209"/>
      <c r="EG30" s="209"/>
      <c r="EH30" s="209"/>
      <c r="EI30" s="209"/>
      <c r="EJ30" s="209"/>
      <c r="EK30" s="211"/>
      <c r="EL30" s="209">
        <f>【お客さま入力用】申込フォーム!P39</f>
        <v>0</v>
      </c>
      <c r="EM30" s="209"/>
      <c r="EN30" s="209"/>
      <c r="EO30" s="209"/>
      <c r="EP30" s="209"/>
      <c r="EQ30" s="209"/>
      <c r="ER30" s="209"/>
      <c r="ES30" s="209"/>
      <c r="ET30" s="209">
        <f>IF(【お客さま入力用】申込フォーム!AE39="口座振替","口振",【お客さま入力用】申込フォーム!AE39)</f>
        <v>0</v>
      </c>
      <c r="EU30" s="209" t="str">
        <f>IF($ET30&lt;&gt;"口振","",【お客さま入力用】申込フォーム!AF39)</f>
        <v/>
      </c>
      <c r="EV30" s="209" t="str">
        <f>IF($ET30&lt;&gt;"口振","",【お客さま入力用】申込フォーム!AG39)</f>
        <v/>
      </c>
      <c r="EW30" s="209" t="str">
        <f>IF($ET30&lt;&gt;"口振","",【お客さま入力用】申込フォーム!AH39)</f>
        <v/>
      </c>
      <c r="EX30" s="209" t="str">
        <f>IF($ET30&lt;&gt;"口振","",【お客さま入力用】申込フォーム!AI39)</f>
        <v/>
      </c>
      <c r="EY30" s="209"/>
      <c r="EZ30" s="150"/>
      <c r="FA30" s="150"/>
      <c r="FB30" s="150"/>
      <c r="FC30" s="150"/>
      <c r="FD30" s="150"/>
      <c r="FE30" s="203"/>
      <c r="FF30" s="150"/>
      <c r="FG30" s="202"/>
      <c r="FH30" s="202"/>
      <c r="FI30" s="202"/>
      <c r="FJ30" s="202"/>
      <c r="FK30" s="197"/>
      <c r="FL30" s="201"/>
      <c r="FM30" s="201"/>
      <c r="FN30" s="201"/>
      <c r="FO30" s="201"/>
      <c r="FP30" s="201"/>
      <c r="FQ30" s="201"/>
      <c r="FR30" s="204"/>
      <c r="FS30" s="201"/>
      <c r="FT30" s="202"/>
      <c r="FU30" s="202"/>
      <c r="FV30" s="201"/>
      <c r="FW30" s="202"/>
      <c r="FX30" s="201"/>
      <c r="FY30" s="205" t="s">
        <v>429</v>
      </c>
    </row>
    <row r="31" spans="1:181" ht="18.75" customHeight="1">
      <c r="A31" s="197"/>
      <c r="B31" s="198"/>
      <c r="C31" s="198"/>
      <c r="D31" s="199"/>
      <c r="E31" s="207">
        <f t="shared" si="0"/>
        <v>0</v>
      </c>
      <c r="F31" s="209">
        <f>【お客さま入力用】申込フォーム!$D$6</f>
        <v>0</v>
      </c>
      <c r="G31" s="209">
        <f>【お客さま入力用】申込フォーム!H40</f>
        <v>0</v>
      </c>
      <c r="H31" s="200"/>
      <c r="I31" s="209">
        <f>【お客さま入力用】申込フォーム!O40</f>
        <v>0</v>
      </c>
      <c r="J31" s="209">
        <f>【お客さま入力用】申込フォーム!AO40</f>
        <v>0</v>
      </c>
      <c r="K31" s="34"/>
      <c r="L31" s="201"/>
      <c r="M31" s="201"/>
      <c r="N31" s="197"/>
      <c r="O31" s="197"/>
      <c r="P31" s="197"/>
      <c r="Q31" s="206" t="s">
        <v>823</v>
      </c>
      <c r="R31" s="34"/>
      <c r="S31" s="206" t="s">
        <v>824</v>
      </c>
      <c r="T31" s="206"/>
      <c r="U31" s="206" t="s">
        <v>825</v>
      </c>
      <c r="V31" s="206" t="s">
        <v>825</v>
      </c>
      <c r="W31" s="206" t="s">
        <v>826</v>
      </c>
      <c r="X31" s="206" t="s">
        <v>827</v>
      </c>
      <c r="Y31" s="150"/>
      <c r="Z31" s="150"/>
      <c r="AA31" s="150"/>
      <c r="AB31" s="150"/>
      <c r="AC31" s="150"/>
      <c r="AD31" s="150"/>
      <c r="AE31" s="150"/>
      <c r="AF31" s="150"/>
      <c r="AG31" s="150"/>
      <c r="AH31" s="209">
        <f>【お客さま入力用】申込フォーム!F40</f>
        <v>0</v>
      </c>
      <c r="AI31" s="209">
        <f>【お客さま入力用】申込フォーム!E40</f>
        <v>0</v>
      </c>
      <c r="AJ31" s="150"/>
      <c r="AK31" s="150"/>
      <c r="AL31" s="150"/>
      <c r="AM31" s="150"/>
      <c r="AN31" s="209"/>
      <c r="AO31" s="209">
        <f>【お客さま入力用】申込フォーム!J40</f>
        <v>0</v>
      </c>
      <c r="AP31" s="209">
        <f>【お客さま入力用】申込フォーム!K40</f>
        <v>0</v>
      </c>
      <c r="AQ31" s="209">
        <f>【お客さま入力用】申込フォーム!L40</f>
        <v>0</v>
      </c>
      <c r="AR31" s="209"/>
      <c r="AS31" s="209"/>
      <c r="AT31" s="209"/>
      <c r="AU31" s="209"/>
      <c r="AV31" s="150">
        <f>【お客さま入力用】申込フォーム!C40</f>
        <v>0</v>
      </c>
      <c r="AW31" s="208" t="s">
        <v>828</v>
      </c>
      <c r="AX31" s="208" t="s">
        <v>849</v>
      </c>
      <c r="AY31" s="209"/>
      <c r="AZ31" s="209"/>
      <c r="BA31" s="209"/>
      <c r="BB31" s="209"/>
      <c r="BC31" s="209"/>
      <c r="BD31" s="209"/>
      <c r="BE31" s="209"/>
      <c r="BF31" s="209"/>
      <c r="BG31" s="209"/>
      <c r="BH31" s="209">
        <f>【お客さま入力用】申込フォーム!X40</f>
        <v>0</v>
      </c>
      <c r="BI31" s="209">
        <f>【お客さま入力用】申込フォーム!W40</f>
        <v>0</v>
      </c>
      <c r="BJ31" s="209"/>
      <c r="BK31" s="209"/>
      <c r="BL31" s="150">
        <f>【お客さま入力用】申込フォーム!Y40</f>
        <v>0</v>
      </c>
      <c r="BM31" s="209">
        <f>【お客さま入力用】申込フォーム!AA40</f>
        <v>0</v>
      </c>
      <c r="BN31" s="209">
        <f>【お客さま入力用】申込フォーム!Z40</f>
        <v>0</v>
      </c>
      <c r="BO31" s="209"/>
      <c r="BP31" s="209"/>
      <c r="BQ31" s="209"/>
      <c r="BR31" s="209"/>
      <c r="BS31" s="209"/>
      <c r="BT31" s="209"/>
      <c r="BU31" s="209"/>
      <c r="BV31" s="209"/>
      <c r="BW31" s="209"/>
      <c r="BX31" s="209">
        <f>【お客さま入力用】申込フォーム!AJ40</f>
        <v>0</v>
      </c>
      <c r="BY31" s="209">
        <f>【お客さま入力用】申込フォーム!AK40</f>
        <v>0</v>
      </c>
      <c r="BZ31" s="209">
        <f>【お客さま入力用】申込フォーム!AL40</f>
        <v>0</v>
      </c>
      <c r="CA31" s="209">
        <f>【お客さま入力用】申込フォーム!AM40</f>
        <v>0</v>
      </c>
      <c r="CB31" s="209">
        <f>【お客さま入力用】申込フォーム!AN40</f>
        <v>0</v>
      </c>
      <c r="CC31" s="209"/>
      <c r="CD31" s="209"/>
      <c r="CE31" s="209"/>
      <c r="CF31" s="209"/>
      <c r="CG31" s="209"/>
      <c r="CH31" s="209"/>
      <c r="CI31" s="209"/>
      <c r="CJ31" s="209"/>
      <c r="CK31" s="209"/>
      <c r="CL31" s="209"/>
      <c r="CM31" s="209"/>
      <c r="CN31" s="209"/>
      <c r="CO31" s="209"/>
      <c r="CP31" s="209"/>
      <c r="CQ31" s="150"/>
      <c r="CR31" s="209"/>
      <c r="CS31" s="209" t="str">
        <f>IF(【お客さま入力用】申込フォーム!N40="","",VLOOKUP(【お客さま入力用】申込フォーム!N40,'業種コード表（高圧以上）'!$C$3:$D$72,2))</f>
        <v/>
      </c>
      <c r="CT31" s="210"/>
      <c r="CU31" s="209"/>
      <c r="CV31" s="209"/>
      <c r="CW31" s="209"/>
      <c r="CX31" s="209"/>
      <c r="CY31" s="209"/>
      <c r="CZ31" s="209"/>
      <c r="DA31" s="209"/>
      <c r="DB31" s="209"/>
      <c r="DC31" s="209"/>
      <c r="DD31" s="209"/>
      <c r="DE31" s="209"/>
      <c r="DF31" s="209"/>
      <c r="DG31" s="209"/>
      <c r="DH31" s="209"/>
      <c r="DI31" s="209"/>
      <c r="DJ31" s="209"/>
      <c r="DK31" s="209"/>
      <c r="DL31" s="209"/>
      <c r="DM31" s="209"/>
      <c r="DN31" s="209"/>
      <c r="DO31" s="209"/>
      <c r="DP31" s="209"/>
      <c r="DQ31" s="209"/>
      <c r="DR31" s="209"/>
      <c r="DS31" s="209">
        <f>【お客さま入力用】申込フォーム!G40</f>
        <v>0</v>
      </c>
      <c r="DT31" s="209"/>
      <c r="DU31" s="209">
        <f>【お客さま入力用】申込フォーム!H40</f>
        <v>0</v>
      </c>
      <c r="DV31" s="209"/>
      <c r="DW31" s="209"/>
      <c r="DX31" s="209"/>
      <c r="DY31" s="209"/>
      <c r="DZ31" s="209"/>
      <c r="EA31" s="209"/>
      <c r="EB31" s="212">
        <f>【お客さま入力用】申込フォーム!T40</f>
        <v>0</v>
      </c>
      <c r="EC31" s="209">
        <f>【お客さま入力用】申込フォーム!V40</f>
        <v>0</v>
      </c>
      <c r="ED31" s="209"/>
      <c r="EE31" s="209"/>
      <c r="EF31" s="209"/>
      <c r="EG31" s="209"/>
      <c r="EH31" s="209"/>
      <c r="EI31" s="209"/>
      <c r="EJ31" s="209"/>
      <c r="EK31" s="211"/>
      <c r="EL31" s="209">
        <f>【お客さま入力用】申込フォーム!P40</f>
        <v>0</v>
      </c>
      <c r="EM31" s="209"/>
      <c r="EN31" s="209"/>
      <c r="EO31" s="209"/>
      <c r="EP31" s="209"/>
      <c r="EQ31" s="209"/>
      <c r="ER31" s="209"/>
      <c r="ES31" s="209"/>
      <c r="ET31" s="209">
        <f>IF(【お客さま入力用】申込フォーム!AE40="口座振替","口振",【お客さま入力用】申込フォーム!AE40)</f>
        <v>0</v>
      </c>
      <c r="EU31" s="209" t="str">
        <f>IF($ET31&lt;&gt;"口振","",【お客さま入力用】申込フォーム!AF40)</f>
        <v/>
      </c>
      <c r="EV31" s="209" t="str">
        <f>IF($ET31&lt;&gt;"口振","",【お客さま入力用】申込フォーム!AG40)</f>
        <v/>
      </c>
      <c r="EW31" s="209" t="str">
        <f>IF($ET31&lt;&gt;"口振","",【お客さま入力用】申込フォーム!AH40)</f>
        <v/>
      </c>
      <c r="EX31" s="209" t="str">
        <f>IF($ET31&lt;&gt;"口振","",【お客さま入力用】申込フォーム!AI40)</f>
        <v/>
      </c>
      <c r="EY31" s="209"/>
      <c r="EZ31" s="150"/>
      <c r="FA31" s="150"/>
      <c r="FB31" s="150"/>
      <c r="FC31" s="150"/>
      <c r="FD31" s="150"/>
      <c r="FE31" s="203"/>
      <c r="FF31" s="150"/>
      <c r="FG31" s="202"/>
      <c r="FH31" s="202"/>
      <c r="FI31" s="202"/>
      <c r="FJ31" s="202"/>
      <c r="FK31" s="197"/>
      <c r="FL31" s="201"/>
      <c r="FM31" s="201"/>
      <c r="FN31" s="201"/>
      <c r="FO31" s="201"/>
      <c r="FP31" s="201"/>
      <c r="FQ31" s="201"/>
      <c r="FR31" s="204"/>
      <c r="FS31" s="201"/>
      <c r="FT31" s="202"/>
      <c r="FU31" s="202"/>
      <c r="FV31" s="201"/>
      <c r="FW31" s="202"/>
      <c r="FX31" s="201"/>
      <c r="FY31" s="205" t="s">
        <v>429</v>
      </c>
    </row>
    <row r="32" spans="1:181" ht="18.75" customHeight="1">
      <c r="A32" s="197"/>
      <c r="B32" s="198"/>
      <c r="C32" s="198"/>
      <c r="D32" s="199"/>
      <c r="E32" s="207">
        <f t="shared" si="0"/>
        <v>0</v>
      </c>
      <c r="F32" s="209">
        <f>【お客さま入力用】申込フォーム!$D$6</f>
        <v>0</v>
      </c>
      <c r="G32" s="209">
        <f>【お客さま入力用】申込フォーム!H41</f>
        <v>0</v>
      </c>
      <c r="H32" s="200"/>
      <c r="I32" s="209">
        <f>【お客さま入力用】申込フォーム!O41</f>
        <v>0</v>
      </c>
      <c r="J32" s="209">
        <f>【お客さま入力用】申込フォーム!AO41</f>
        <v>0</v>
      </c>
      <c r="K32" s="34"/>
      <c r="L32" s="201"/>
      <c r="M32" s="201"/>
      <c r="N32" s="197"/>
      <c r="O32" s="197"/>
      <c r="P32" s="197"/>
      <c r="Q32" s="206" t="s">
        <v>823</v>
      </c>
      <c r="R32" s="34"/>
      <c r="S32" s="206" t="s">
        <v>824</v>
      </c>
      <c r="T32" s="206"/>
      <c r="U32" s="206" t="s">
        <v>825</v>
      </c>
      <c r="V32" s="206" t="s">
        <v>825</v>
      </c>
      <c r="W32" s="206" t="s">
        <v>826</v>
      </c>
      <c r="X32" s="206" t="s">
        <v>827</v>
      </c>
      <c r="Y32" s="150"/>
      <c r="Z32" s="150"/>
      <c r="AA32" s="150"/>
      <c r="AB32" s="150"/>
      <c r="AC32" s="150"/>
      <c r="AD32" s="150"/>
      <c r="AE32" s="150"/>
      <c r="AF32" s="150"/>
      <c r="AG32" s="150"/>
      <c r="AH32" s="209">
        <f>【お客さま入力用】申込フォーム!F41</f>
        <v>0</v>
      </c>
      <c r="AI32" s="209">
        <f>【お客さま入力用】申込フォーム!E41</f>
        <v>0</v>
      </c>
      <c r="AJ32" s="150"/>
      <c r="AK32" s="150"/>
      <c r="AL32" s="150"/>
      <c r="AM32" s="150"/>
      <c r="AN32" s="209"/>
      <c r="AO32" s="209">
        <f>【お客さま入力用】申込フォーム!J41</f>
        <v>0</v>
      </c>
      <c r="AP32" s="209">
        <f>【お客さま入力用】申込フォーム!K41</f>
        <v>0</v>
      </c>
      <c r="AQ32" s="209">
        <f>【お客さま入力用】申込フォーム!L41</f>
        <v>0</v>
      </c>
      <c r="AR32" s="209"/>
      <c r="AS32" s="209"/>
      <c r="AT32" s="209"/>
      <c r="AU32" s="209"/>
      <c r="AV32" s="150">
        <f>【お客さま入力用】申込フォーム!C41</f>
        <v>0</v>
      </c>
      <c r="AW32" s="208" t="s">
        <v>828</v>
      </c>
      <c r="AX32" s="208" t="s">
        <v>850</v>
      </c>
      <c r="AY32" s="209"/>
      <c r="AZ32" s="209"/>
      <c r="BA32" s="209"/>
      <c r="BB32" s="209"/>
      <c r="BC32" s="209"/>
      <c r="BD32" s="209"/>
      <c r="BE32" s="209"/>
      <c r="BF32" s="209"/>
      <c r="BG32" s="209"/>
      <c r="BH32" s="209">
        <f>【お客さま入力用】申込フォーム!X41</f>
        <v>0</v>
      </c>
      <c r="BI32" s="209">
        <f>【お客さま入力用】申込フォーム!W41</f>
        <v>0</v>
      </c>
      <c r="BJ32" s="209"/>
      <c r="BK32" s="209"/>
      <c r="BL32" s="150">
        <f>【お客さま入力用】申込フォーム!Y41</f>
        <v>0</v>
      </c>
      <c r="BM32" s="209">
        <f>【お客さま入力用】申込フォーム!AA41</f>
        <v>0</v>
      </c>
      <c r="BN32" s="209">
        <f>【お客さま入力用】申込フォーム!Z41</f>
        <v>0</v>
      </c>
      <c r="BO32" s="209"/>
      <c r="BP32" s="209"/>
      <c r="BQ32" s="209"/>
      <c r="BR32" s="209"/>
      <c r="BS32" s="209"/>
      <c r="BT32" s="209"/>
      <c r="BU32" s="209"/>
      <c r="BV32" s="209"/>
      <c r="BW32" s="209"/>
      <c r="BX32" s="209">
        <f>【お客さま入力用】申込フォーム!AJ41</f>
        <v>0</v>
      </c>
      <c r="BY32" s="209">
        <f>【お客さま入力用】申込フォーム!AK41</f>
        <v>0</v>
      </c>
      <c r="BZ32" s="209">
        <f>【お客さま入力用】申込フォーム!AL41</f>
        <v>0</v>
      </c>
      <c r="CA32" s="209">
        <f>【お客さま入力用】申込フォーム!AM41</f>
        <v>0</v>
      </c>
      <c r="CB32" s="209">
        <f>【お客さま入力用】申込フォーム!AN41</f>
        <v>0</v>
      </c>
      <c r="CC32" s="209"/>
      <c r="CD32" s="209"/>
      <c r="CE32" s="209"/>
      <c r="CF32" s="209"/>
      <c r="CG32" s="209"/>
      <c r="CH32" s="209"/>
      <c r="CI32" s="209"/>
      <c r="CJ32" s="209"/>
      <c r="CK32" s="209"/>
      <c r="CL32" s="209"/>
      <c r="CM32" s="209"/>
      <c r="CN32" s="209"/>
      <c r="CO32" s="209"/>
      <c r="CP32" s="209"/>
      <c r="CQ32" s="150"/>
      <c r="CR32" s="209"/>
      <c r="CS32" s="209" t="str">
        <f>IF(【お客さま入力用】申込フォーム!N41="","",VLOOKUP(【お客さま入力用】申込フォーム!N41,'業種コード表（高圧以上）'!$C$3:$D$72,2))</f>
        <v/>
      </c>
      <c r="CT32" s="210"/>
      <c r="CU32" s="209"/>
      <c r="CV32" s="209"/>
      <c r="CW32" s="209"/>
      <c r="CX32" s="209"/>
      <c r="CY32" s="209"/>
      <c r="CZ32" s="209"/>
      <c r="DA32" s="209"/>
      <c r="DB32" s="209"/>
      <c r="DC32" s="209"/>
      <c r="DD32" s="209"/>
      <c r="DE32" s="209"/>
      <c r="DF32" s="209"/>
      <c r="DG32" s="209"/>
      <c r="DH32" s="209"/>
      <c r="DI32" s="209"/>
      <c r="DJ32" s="209"/>
      <c r="DK32" s="209"/>
      <c r="DL32" s="209"/>
      <c r="DM32" s="209"/>
      <c r="DN32" s="209"/>
      <c r="DO32" s="209"/>
      <c r="DP32" s="209"/>
      <c r="DQ32" s="209"/>
      <c r="DR32" s="209"/>
      <c r="DS32" s="209">
        <f>【お客さま入力用】申込フォーム!G41</f>
        <v>0</v>
      </c>
      <c r="DT32" s="209"/>
      <c r="DU32" s="209">
        <f>【お客さま入力用】申込フォーム!H41</f>
        <v>0</v>
      </c>
      <c r="DV32" s="209"/>
      <c r="DW32" s="209"/>
      <c r="DX32" s="209"/>
      <c r="DY32" s="209"/>
      <c r="DZ32" s="209"/>
      <c r="EA32" s="209"/>
      <c r="EB32" s="212">
        <f>【お客さま入力用】申込フォーム!T41</f>
        <v>0</v>
      </c>
      <c r="EC32" s="209">
        <f>【お客さま入力用】申込フォーム!V41</f>
        <v>0</v>
      </c>
      <c r="ED32" s="209"/>
      <c r="EE32" s="209"/>
      <c r="EF32" s="209"/>
      <c r="EG32" s="209"/>
      <c r="EH32" s="209"/>
      <c r="EI32" s="209"/>
      <c r="EJ32" s="209"/>
      <c r="EK32" s="211"/>
      <c r="EL32" s="209">
        <f>【お客さま入力用】申込フォーム!P41</f>
        <v>0</v>
      </c>
      <c r="EM32" s="209"/>
      <c r="EN32" s="209"/>
      <c r="EO32" s="209"/>
      <c r="EP32" s="209"/>
      <c r="EQ32" s="209"/>
      <c r="ER32" s="209"/>
      <c r="ES32" s="209"/>
      <c r="ET32" s="209">
        <f>IF(【お客さま入力用】申込フォーム!AE41="口座振替","口振",【お客さま入力用】申込フォーム!AE41)</f>
        <v>0</v>
      </c>
      <c r="EU32" s="209" t="str">
        <f>IF($ET32&lt;&gt;"口振","",【お客さま入力用】申込フォーム!AF41)</f>
        <v/>
      </c>
      <c r="EV32" s="209" t="str">
        <f>IF($ET32&lt;&gt;"口振","",【お客さま入力用】申込フォーム!AG41)</f>
        <v/>
      </c>
      <c r="EW32" s="209" t="str">
        <f>IF($ET32&lt;&gt;"口振","",【お客さま入力用】申込フォーム!AH41)</f>
        <v/>
      </c>
      <c r="EX32" s="209" t="str">
        <f>IF($ET32&lt;&gt;"口振","",【お客さま入力用】申込フォーム!AI41)</f>
        <v/>
      </c>
      <c r="EY32" s="209"/>
      <c r="EZ32" s="150"/>
      <c r="FA32" s="150"/>
      <c r="FB32" s="150"/>
      <c r="FC32" s="150"/>
      <c r="FD32" s="150"/>
      <c r="FE32" s="203"/>
      <c r="FF32" s="150"/>
      <c r="FG32" s="202"/>
      <c r="FH32" s="202"/>
      <c r="FI32" s="202"/>
      <c r="FJ32" s="202"/>
      <c r="FK32" s="197"/>
      <c r="FL32" s="201"/>
      <c r="FM32" s="201"/>
      <c r="FN32" s="201"/>
      <c r="FO32" s="201"/>
      <c r="FP32" s="201"/>
      <c r="FQ32" s="201"/>
      <c r="FR32" s="204"/>
      <c r="FS32" s="201"/>
      <c r="FT32" s="202"/>
      <c r="FU32" s="202"/>
      <c r="FV32" s="201"/>
      <c r="FW32" s="202"/>
      <c r="FX32" s="201"/>
      <c r="FY32" s="205" t="s">
        <v>429</v>
      </c>
    </row>
    <row r="33" spans="1:181" ht="18.75" customHeight="1">
      <c r="A33" s="197"/>
      <c r="B33" s="198"/>
      <c r="C33" s="198"/>
      <c r="D33" s="199"/>
      <c r="E33" s="207">
        <f t="shared" si="0"/>
        <v>0</v>
      </c>
      <c r="F33" s="209">
        <f>【お客さま入力用】申込フォーム!$D$6</f>
        <v>0</v>
      </c>
      <c r="G33" s="209">
        <f>【お客さま入力用】申込フォーム!H42</f>
        <v>0</v>
      </c>
      <c r="H33" s="200"/>
      <c r="I33" s="209">
        <f>【お客さま入力用】申込フォーム!O42</f>
        <v>0</v>
      </c>
      <c r="J33" s="209">
        <f>【お客さま入力用】申込フォーム!AO42</f>
        <v>0</v>
      </c>
      <c r="K33" s="34"/>
      <c r="L33" s="201"/>
      <c r="M33" s="201"/>
      <c r="N33" s="197"/>
      <c r="O33" s="197"/>
      <c r="P33" s="197"/>
      <c r="Q33" s="206" t="s">
        <v>823</v>
      </c>
      <c r="R33" s="34"/>
      <c r="S33" s="206" t="s">
        <v>824</v>
      </c>
      <c r="T33" s="206"/>
      <c r="U33" s="206" t="s">
        <v>825</v>
      </c>
      <c r="V33" s="206" t="s">
        <v>825</v>
      </c>
      <c r="W33" s="206" t="s">
        <v>826</v>
      </c>
      <c r="X33" s="206" t="s">
        <v>827</v>
      </c>
      <c r="Y33" s="150"/>
      <c r="Z33" s="150"/>
      <c r="AA33" s="150"/>
      <c r="AB33" s="150"/>
      <c r="AC33" s="150"/>
      <c r="AD33" s="150"/>
      <c r="AE33" s="150"/>
      <c r="AF33" s="150"/>
      <c r="AG33" s="150"/>
      <c r="AH33" s="209">
        <f>【お客さま入力用】申込フォーム!F42</f>
        <v>0</v>
      </c>
      <c r="AI33" s="209">
        <f>【お客さま入力用】申込フォーム!E42</f>
        <v>0</v>
      </c>
      <c r="AJ33" s="150"/>
      <c r="AK33" s="150"/>
      <c r="AL33" s="150"/>
      <c r="AM33" s="150"/>
      <c r="AN33" s="209"/>
      <c r="AO33" s="209">
        <f>【お客さま入力用】申込フォーム!J42</f>
        <v>0</v>
      </c>
      <c r="AP33" s="209">
        <f>【お客さま入力用】申込フォーム!K42</f>
        <v>0</v>
      </c>
      <c r="AQ33" s="209">
        <f>【お客さま入力用】申込フォーム!L42</f>
        <v>0</v>
      </c>
      <c r="AR33" s="209"/>
      <c r="AS33" s="209"/>
      <c r="AT33" s="209"/>
      <c r="AU33" s="209"/>
      <c r="AV33" s="150">
        <f>【お客さま入力用】申込フォーム!C42</f>
        <v>0</v>
      </c>
      <c r="AW33" s="208" t="s">
        <v>828</v>
      </c>
      <c r="AX33" s="208" t="s">
        <v>851</v>
      </c>
      <c r="AY33" s="209"/>
      <c r="AZ33" s="209"/>
      <c r="BA33" s="209"/>
      <c r="BB33" s="209"/>
      <c r="BC33" s="209"/>
      <c r="BD33" s="209"/>
      <c r="BE33" s="209"/>
      <c r="BF33" s="209"/>
      <c r="BG33" s="209"/>
      <c r="BH33" s="209">
        <f>【お客さま入力用】申込フォーム!X42</f>
        <v>0</v>
      </c>
      <c r="BI33" s="209">
        <f>【お客さま入力用】申込フォーム!W42</f>
        <v>0</v>
      </c>
      <c r="BJ33" s="209"/>
      <c r="BK33" s="209"/>
      <c r="BL33" s="150">
        <f>【お客さま入力用】申込フォーム!Y42</f>
        <v>0</v>
      </c>
      <c r="BM33" s="209">
        <f>【お客さま入力用】申込フォーム!AA42</f>
        <v>0</v>
      </c>
      <c r="BN33" s="209">
        <f>【お客さま入力用】申込フォーム!Z42</f>
        <v>0</v>
      </c>
      <c r="BO33" s="209"/>
      <c r="BP33" s="209"/>
      <c r="BQ33" s="209"/>
      <c r="BR33" s="209"/>
      <c r="BS33" s="209"/>
      <c r="BT33" s="209"/>
      <c r="BU33" s="209"/>
      <c r="BV33" s="209"/>
      <c r="BW33" s="209"/>
      <c r="BX33" s="209">
        <f>【お客さま入力用】申込フォーム!AJ42</f>
        <v>0</v>
      </c>
      <c r="BY33" s="209">
        <f>【お客さま入力用】申込フォーム!AK42</f>
        <v>0</v>
      </c>
      <c r="BZ33" s="209">
        <f>【お客さま入力用】申込フォーム!AL42</f>
        <v>0</v>
      </c>
      <c r="CA33" s="209">
        <f>【お客さま入力用】申込フォーム!AM42</f>
        <v>0</v>
      </c>
      <c r="CB33" s="209">
        <f>【お客さま入力用】申込フォーム!AN42</f>
        <v>0</v>
      </c>
      <c r="CC33" s="209"/>
      <c r="CD33" s="209"/>
      <c r="CE33" s="209"/>
      <c r="CF33" s="209"/>
      <c r="CG33" s="209"/>
      <c r="CH33" s="209"/>
      <c r="CI33" s="209"/>
      <c r="CJ33" s="209"/>
      <c r="CK33" s="209"/>
      <c r="CL33" s="209"/>
      <c r="CM33" s="209"/>
      <c r="CN33" s="209"/>
      <c r="CO33" s="209"/>
      <c r="CP33" s="209"/>
      <c r="CQ33" s="150"/>
      <c r="CR33" s="209"/>
      <c r="CS33" s="209" t="str">
        <f>IF(【お客さま入力用】申込フォーム!N42="","",VLOOKUP(【お客さま入力用】申込フォーム!N42,'業種コード表（高圧以上）'!$C$3:$D$72,2))</f>
        <v/>
      </c>
      <c r="CT33" s="210"/>
      <c r="CU33" s="209"/>
      <c r="CV33" s="209"/>
      <c r="CW33" s="209"/>
      <c r="CX33" s="209"/>
      <c r="CY33" s="209"/>
      <c r="CZ33" s="209"/>
      <c r="DA33" s="209"/>
      <c r="DB33" s="209"/>
      <c r="DC33" s="209"/>
      <c r="DD33" s="209"/>
      <c r="DE33" s="209"/>
      <c r="DF33" s="209"/>
      <c r="DG33" s="209"/>
      <c r="DH33" s="209"/>
      <c r="DI33" s="209"/>
      <c r="DJ33" s="209"/>
      <c r="DK33" s="209"/>
      <c r="DL33" s="209"/>
      <c r="DM33" s="209"/>
      <c r="DN33" s="209"/>
      <c r="DO33" s="209"/>
      <c r="DP33" s="209"/>
      <c r="DQ33" s="209"/>
      <c r="DR33" s="209"/>
      <c r="DS33" s="209">
        <f>【お客さま入力用】申込フォーム!G42</f>
        <v>0</v>
      </c>
      <c r="DT33" s="209"/>
      <c r="DU33" s="209">
        <f>【お客さま入力用】申込フォーム!H42</f>
        <v>0</v>
      </c>
      <c r="DV33" s="209"/>
      <c r="DW33" s="209"/>
      <c r="DX33" s="209"/>
      <c r="DY33" s="209"/>
      <c r="DZ33" s="209"/>
      <c r="EA33" s="209"/>
      <c r="EB33" s="212">
        <f>【お客さま入力用】申込フォーム!T42</f>
        <v>0</v>
      </c>
      <c r="EC33" s="209">
        <f>【お客さま入力用】申込フォーム!V42</f>
        <v>0</v>
      </c>
      <c r="ED33" s="209"/>
      <c r="EE33" s="209"/>
      <c r="EF33" s="209"/>
      <c r="EG33" s="209"/>
      <c r="EH33" s="209"/>
      <c r="EI33" s="209"/>
      <c r="EJ33" s="209"/>
      <c r="EK33" s="211"/>
      <c r="EL33" s="209">
        <f>【お客さま入力用】申込フォーム!P42</f>
        <v>0</v>
      </c>
      <c r="EM33" s="209"/>
      <c r="EN33" s="209"/>
      <c r="EO33" s="209"/>
      <c r="EP33" s="209"/>
      <c r="EQ33" s="209"/>
      <c r="ER33" s="209"/>
      <c r="ES33" s="209"/>
      <c r="ET33" s="209">
        <f>IF(【お客さま入力用】申込フォーム!AE42="口座振替","口振",【お客さま入力用】申込フォーム!AE42)</f>
        <v>0</v>
      </c>
      <c r="EU33" s="209" t="str">
        <f>IF($ET33&lt;&gt;"口振","",【お客さま入力用】申込フォーム!AF42)</f>
        <v/>
      </c>
      <c r="EV33" s="209" t="str">
        <f>IF($ET33&lt;&gt;"口振","",【お客さま入力用】申込フォーム!AG42)</f>
        <v/>
      </c>
      <c r="EW33" s="209" t="str">
        <f>IF($ET33&lt;&gt;"口振","",【お客さま入力用】申込フォーム!AH42)</f>
        <v/>
      </c>
      <c r="EX33" s="209" t="str">
        <f>IF($ET33&lt;&gt;"口振","",【お客さま入力用】申込フォーム!AI42)</f>
        <v/>
      </c>
      <c r="EY33" s="209"/>
      <c r="EZ33" s="150"/>
      <c r="FA33" s="150"/>
      <c r="FB33" s="150"/>
      <c r="FC33" s="150"/>
      <c r="FD33" s="150"/>
      <c r="FE33" s="203"/>
      <c r="FF33" s="150"/>
      <c r="FG33" s="202"/>
      <c r="FH33" s="202"/>
      <c r="FI33" s="202"/>
      <c r="FJ33" s="202"/>
      <c r="FK33" s="197"/>
      <c r="FL33" s="201"/>
      <c r="FM33" s="201"/>
      <c r="FN33" s="201"/>
      <c r="FO33" s="201"/>
      <c r="FP33" s="201"/>
      <c r="FQ33" s="201"/>
      <c r="FR33" s="204"/>
      <c r="FS33" s="201"/>
      <c r="FT33" s="202"/>
      <c r="FU33" s="202"/>
      <c r="FV33" s="201"/>
      <c r="FW33" s="202"/>
      <c r="FX33" s="201"/>
      <c r="FY33" s="205" t="s">
        <v>429</v>
      </c>
    </row>
    <row r="34" spans="1:181" ht="18.75" customHeight="1">
      <c r="A34" s="197"/>
      <c r="B34" s="198"/>
      <c r="C34" s="198"/>
      <c r="D34" s="199"/>
      <c r="E34" s="207">
        <f t="shared" si="0"/>
        <v>0</v>
      </c>
      <c r="F34" s="209">
        <f>【お客さま入力用】申込フォーム!$D$6</f>
        <v>0</v>
      </c>
      <c r="G34" s="209">
        <f>【お客さま入力用】申込フォーム!H43</f>
        <v>0</v>
      </c>
      <c r="H34" s="200"/>
      <c r="I34" s="209">
        <f>【お客さま入力用】申込フォーム!O43</f>
        <v>0</v>
      </c>
      <c r="J34" s="209">
        <f>【お客さま入力用】申込フォーム!AO43</f>
        <v>0</v>
      </c>
      <c r="K34" s="34"/>
      <c r="L34" s="201"/>
      <c r="M34" s="201"/>
      <c r="N34" s="197"/>
      <c r="O34" s="197"/>
      <c r="P34" s="197"/>
      <c r="Q34" s="206" t="s">
        <v>823</v>
      </c>
      <c r="R34" s="34"/>
      <c r="S34" s="206" t="s">
        <v>824</v>
      </c>
      <c r="T34" s="206"/>
      <c r="U34" s="206" t="s">
        <v>825</v>
      </c>
      <c r="V34" s="206" t="s">
        <v>825</v>
      </c>
      <c r="W34" s="206" t="s">
        <v>826</v>
      </c>
      <c r="X34" s="206" t="s">
        <v>827</v>
      </c>
      <c r="Y34" s="150"/>
      <c r="Z34" s="150"/>
      <c r="AA34" s="150"/>
      <c r="AB34" s="150"/>
      <c r="AC34" s="150"/>
      <c r="AD34" s="150"/>
      <c r="AE34" s="150"/>
      <c r="AF34" s="150"/>
      <c r="AG34" s="150"/>
      <c r="AH34" s="209">
        <f>【お客さま入力用】申込フォーム!F43</f>
        <v>0</v>
      </c>
      <c r="AI34" s="209">
        <f>【お客さま入力用】申込フォーム!E43</f>
        <v>0</v>
      </c>
      <c r="AJ34" s="150"/>
      <c r="AK34" s="150"/>
      <c r="AL34" s="150"/>
      <c r="AM34" s="150"/>
      <c r="AN34" s="209"/>
      <c r="AO34" s="209">
        <f>【お客さま入力用】申込フォーム!J43</f>
        <v>0</v>
      </c>
      <c r="AP34" s="209">
        <f>【お客さま入力用】申込フォーム!K43</f>
        <v>0</v>
      </c>
      <c r="AQ34" s="209">
        <f>【お客さま入力用】申込フォーム!L43</f>
        <v>0</v>
      </c>
      <c r="AR34" s="209"/>
      <c r="AS34" s="209"/>
      <c r="AT34" s="209"/>
      <c r="AU34" s="209"/>
      <c r="AV34" s="150">
        <f>【お客さま入力用】申込フォーム!C43</f>
        <v>0</v>
      </c>
      <c r="AW34" s="208" t="s">
        <v>828</v>
      </c>
      <c r="AX34" s="208" t="s">
        <v>852</v>
      </c>
      <c r="AY34" s="209"/>
      <c r="AZ34" s="209"/>
      <c r="BA34" s="209"/>
      <c r="BB34" s="209"/>
      <c r="BC34" s="209"/>
      <c r="BD34" s="209"/>
      <c r="BE34" s="209"/>
      <c r="BF34" s="209"/>
      <c r="BG34" s="209"/>
      <c r="BH34" s="209">
        <f>【お客さま入力用】申込フォーム!X43</f>
        <v>0</v>
      </c>
      <c r="BI34" s="209">
        <f>【お客さま入力用】申込フォーム!W43</f>
        <v>0</v>
      </c>
      <c r="BJ34" s="209"/>
      <c r="BK34" s="209"/>
      <c r="BL34" s="150">
        <f>【お客さま入力用】申込フォーム!Y43</f>
        <v>0</v>
      </c>
      <c r="BM34" s="209">
        <f>【お客さま入力用】申込フォーム!AA43</f>
        <v>0</v>
      </c>
      <c r="BN34" s="209">
        <f>【お客さま入力用】申込フォーム!Z43</f>
        <v>0</v>
      </c>
      <c r="BO34" s="209"/>
      <c r="BP34" s="209"/>
      <c r="BQ34" s="209"/>
      <c r="BR34" s="209"/>
      <c r="BS34" s="209"/>
      <c r="BT34" s="209"/>
      <c r="BU34" s="209"/>
      <c r="BV34" s="209"/>
      <c r="BW34" s="209"/>
      <c r="BX34" s="209">
        <f>【お客さま入力用】申込フォーム!AJ43</f>
        <v>0</v>
      </c>
      <c r="BY34" s="209">
        <f>【お客さま入力用】申込フォーム!AK43</f>
        <v>0</v>
      </c>
      <c r="BZ34" s="209">
        <f>【お客さま入力用】申込フォーム!AL43</f>
        <v>0</v>
      </c>
      <c r="CA34" s="209">
        <f>【お客さま入力用】申込フォーム!AM43</f>
        <v>0</v>
      </c>
      <c r="CB34" s="209">
        <f>【お客さま入力用】申込フォーム!AN43</f>
        <v>0</v>
      </c>
      <c r="CC34" s="209"/>
      <c r="CD34" s="209"/>
      <c r="CE34" s="209"/>
      <c r="CF34" s="209"/>
      <c r="CG34" s="209"/>
      <c r="CH34" s="209"/>
      <c r="CI34" s="209"/>
      <c r="CJ34" s="209"/>
      <c r="CK34" s="209"/>
      <c r="CL34" s="209"/>
      <c r="CM34" s="209"/>
      <c r="CN34" s="209"/>
      <c r="CO34" s="209"/>
      <c r="CP34" s="209"/>
      <c r="CQ34" s="150"/>
      <c r="CR34" s="209"/>
      <c r="CS34" s="209" t="str">
        <f>IF(【お客さま入力用】申込フォーム!N43="","",VLOOKUP(【お客さま入力用】申込フォーム!N43,'業種コード表（高圧以上）'!$C$3:$D$72,2))</f>
        <v/>
      </c>
      <c r="CT34" s="210"/>
      <c r="CU34" s="209"/>
      <c r="CV34" s="209"/>
      <c r="CW34" s="209"/>
      <c r="CX34" s="209"/>
      <c r="CY34" s="209"/>
      <c r="CZ34" s="209"/>
      <c r="DA34" s="209"/>
      <c r="DB34" s="209"/>
      <c r="DC34" s="209"/>
      <c r="DD34" s="209"/>
      <c r="DE34" s="209"/>
      <c r="DF34" s="209"/>
      <c r="DG34" s="209"/>
      <c r="DH34" s="209"/>
      <c r="DI34" s="209"/>
      <c r="DJ34" s="209"/>
      <c r="DK34" s="209"/>
      <c r="DL34" s="209"/>
      <c r="DM34" s="209"/>
      <c r="DN34" s="209"/>
      <c r="DO34" s="209"/>
      <c r="DP34" s="209"/>
      <c r="DQ34" s="209"/>
      <c r="DR34" s="209"/>
      <c r="DS34" s="209">
        <f>【お客さま入力用】申込フォーム!G43</f>
        <v>0</v>
      </c>
      <c r="DT34" s="209"/>
      <c r="DU34" s="209">
        <f>【お客さま入力用】申込フォーム!H43</f>
        <v>0</v>
      </c>
      <c r="DV34" s="209"/>
      <c r="DW34" s="209"/>
      <c r="DX34" s="209"/>
      <c r="DY34" s="209"/>
      <c r="DZ34" s="209"/>
      <c r="EA34" s="209"/>
      <c r="EB34" s="212">
        <f>【お客さま入力用】申込フォーム!T43</f>
        <v>0</v>
      </c>
      <c r="EC34" s="209">
        <f>【お客さま入力用】申込フォーム!V43</f>
        <v>0</v>
      </c>
      <c r="ED34" s="209"/>
      <c r="EE34" s="209"/>
      <c r="EF34" s="209"/>
      <c r="EG34" s="209"/>
      <c r="EH34" s="209"/>
      <c r="EI34" s="209"/>
      <c r="EJ34" s="209"/>
      <c r="EK34" s="211"/>
      <c r="EL34" s="209">
        <f>【お客さま入力用】申込フォーム!P43</f>
        <v>0</v>
      </c>
      <c r="EM34" s="209"/>
      <c r="EN34" s="209"/>
      <c r="EO34" s="209"/>
      <c r="EP34" s="209"/>
      <c r="EQ34" s="209"/>
      <c r="ER34" s="209"/>
      <c r="ES34" s="209"/>
      <c r="ET34" s="209">
        <f>IF(【お客さま入力用】申込フォーム!AE43="口座振替","口振",【お客さま入力用】申込フォーム!AE43)</f>
        <v>0</v>
      </c>
      <c r="EU34" s="209" t="str">
        <f>IF($ET34&lt;&gt;"口振","",【お客さま入力用】申込フォーム!AF43)</f>
        <v/>
      </c>
      <c r="EV34" s="209" t="str">
        <f>IF($ET34&lt;&gt;"口振","",【お客さま入力用】申込フォーム!AG43)</f>
        <v/>
      </c>
      <c r="EW34" s="209" t="str">
        <f>IF($ET34&lt;&gt;"口振","",【お客さま入力用】申込フォーム!AH43)</f>
        <v/>
      </c>
      <c r="EX34" s="209" t="str">
        <f>IF($ET34&lt;&gt;"口振","",【お客さま入力用】申込フォーム!AI43)</f>
        <v/>
      </c>
      <c r="EY34" s="209"/>
      <c r="EZ34" s="150"/>
      <c r="FA34" s="150"/>
      <c r="FB34" s="150"/>
      <c r="FC34" s="150"/>
      <c r="FD34" s="150"/>
      <c r="FE34" s="203"/>
      <c r="FF34" s="150"/>
      <c r="FG34" s="202"/>
      <c r="FH34" s="202"/>
      <c r="FI34" s="202"/>
      <c r="FJ34" s="202"/>
      <c r="FK34" s="197"/>
      <c r="FL34" s="201"/>
      <c r="FM34" s="201"/>
      <c r="FN34" s="201"/>
      <c r="FO34" s="201"/>
      <c r="FP34" s="201"/>
      <c r="FQ34" s="201"/>
      <c r="FR34" s="204"/>
      <c r="FS34" s="201"/>
      <c r="FT34" s="202"/>
      <c r="FU34" s="202"/>
      <c r="FV34" s="201"/>
      <c r="FW34" s="202"/>
      <c r="FX34" s="201"/>
      <c r="FY34" s="205" t="s">
        <v>429</v>
      </c>
    </row>
    <row r="35" spans="1:181" ht="18.75" customHeight="1">
      <c r="A35" s="197"/>
      <c r="B35" s="198"/>
      <c r="C35" s="198"/>
      <c r="D35" s="199"/>
      <c r="E35" s="207">
        <f t="shared" si="0"/>
        <v>0</v>
      </c>
      <c r="F35" s="209">
        <f>【お客さま入力用】申込フォーム!$D$6</f>
        <v>0</v>
      </c>
      <c r="G35" s="209">
        <f>【お客さま入力用】申込フォーム!H44</f>
        <v>0</v>
      </c>
      <c r="H35" s="200"/>
      <c r="I35" s="209">
        <f>【お客さま入力用】申込フォーム!O44</f>
        <v>0</v>
      </c>
      <c r="J35" s="209">
        <f>【お客さま入力用】申込フォーム!AO44</f>
        <v>0</v>
      </c>
      <c r="K35" s="34"/>
      <c r="L35" s="201"/>
      <c r="M35" s="201"/>
      <c r="N35" s="197"/>
      <c r="O35" s="197"/>
      <c r="P35" s="197"/>
      <c r="Q35" s="206" t="s">
        <v>823</v>
      </c>
      <c r="R35" s="34"/>
      <c r="S35" s="206" t="s">
        <v>824</v>
      </c>
      <c r="T35" s="206"/>
      <c r="U35" s="206" t="s">
        <v>825</v>
      </c>
      <c r="V35" s="206" t="s">
        <v>825</v>
      </c>
      <c r="W35" s="206" t="s">
        <v>826</v>
      </c>
      <c r="X35" s="206" t="s">
        <v>827</v>
      </c>
      <c r="Y35" s="150"/>
      <c r="Z35" s="150"/>
      <c r="AA35" s="150"/>
      <c r="AB35" s="150"/>
      <c r="AC35" s="150"/>
      <c r="AD35" s="150"/>
      <c r="AE35" s="150"/>
      <c r="AF35" s="150"/>
      <c r="AG35" s="150"/>
      <c r="AH35" s="209">
        <f>【お客さま入力用】申込フォーム!F44</f>
        <v>0</v>
      </c>
      <c r="AI35" s="209">
        <f>【お客さま入力用】申込フォーム!E44</f>
        <v>0</v>
      </c>
      <c r="AJ35" s="150"/>
      <c r="AK35" s="150"/>
      <c r="AL35" s="150"/>
      <c r="AM35" s="150"/>
      <c r="AN35" s="209"/>
      <c r="AO35" s="209">
        <f>【お客さま入力用】申込フォーム!J44</f>
        <v>0</v>
      </c>
      <c r="AP35" s="209">
        <f>【お客さま入力用】申込フォーム!K44</f>
        <v>0</v>
      </c>
      <c r="AQ35" s="209">
        <f>【お客さま入力用】申込フォーム!L44</f>
        <v>0</v>
      </c>
      <c r="AR35" s="209"/>
      <c r="AS35" s="209"/>
      <c r="AT35" s="209"/>
      <c r="AU35" s="209"/>
      <c r="AV35" s="150">
        <f>【お客さま入力用】申込フォーム!C44</f>
        <v>0</v>
      </c>
      <c r="AW35" s="208" t="s">
        <v>828</v>
      </c>
      <c r="AX35" s="208" t="s">
        <v>853</v>
      </c>
      <c r="AY35" s="209"/>
      <c r="AZ35" s="209"/>
      <c r="BA35" s="209"/>
      <c r="BB35" s="209"/>
      <c r="BC35" s="209"/>
      <c r="BD35" s="209"/>
      <c r="BE35" s="209"/>
      <c r="BF35" s="209"/>
      <c r="BG35" s="209"/>
      <c r="BH35" s="209">
        <f>【お客さま入力用】申込フォーム!X44</f>
        <v>0</v>
      </c>
      <c r="BI35" s="209">
        <f>【お客さま入力用】申込フォーム!W44</f>
        <v>0</v>
      </c>
      <c r="BJ35" s="209"/>
      <c r="BK35" s="209"/>
      <c r="BL35" s="150">
        <f>【お客さま入力用】申込フォーム!Y44</f>
        <v>0</v>
      </c>
      <c r="BM35" s="209">
        <f>【お客さま入力用】申込フォーム!AA44</f>
        <v>0</v>
      </c>
      <c r="BN35" s="209">
        <f>【お客さま入力用】申込フォーム!Z44</f>
        <v>0</v>
      </c>
      <c r="BO35" s="209"/>
      <c r="BP35" s="209"/>
      <c r="BQ35" s="209"/>
      <c r="BR35" s="209"/>
      <c r="BS35" s="209"/>
      <c r="BT35" s="209"/>
      <c r="BU35" s="209"/>
      <c r="BV35" s="209"/>
      <c r="BW35" s="209"/>
      <c r="BX35" s="209">
        <f>【お客さま入力用】申込フォーム!AJ44</f>
        <v>0</v>
      </c>
      <c r="BY35" s="209">
        <f>【お客さま入力用】申込フォーム!AK44</f>
        <v>0</v>
      </c>
      <c r="BZ35" s="209">
        <f>【お客さま入力用】申込フォーム!AL44</f>
        <v>0</v>
      </c>
      <c r="CA35" s="209">
        <f>【お客さま入力用】申込フォーム!AM44</f>
        <v>0</v>
      </c>
      <c r="CB35" s="209">
        <f>【お客さま入力用】申込フォーム!AN44</f>
        <v>0</v>
      </c>
      <c r="CC35" s="209"/>
      <c r="CD35" s="209"/>
      <c r="CE35" s="209"/>
      <c r="CF35" s="209"/>
      <c r="CG35" s="209"/>
      <c r="CH35" s="209"/>
      <c r="CI35" s="209"/>
      <c r="CJ35" s="209"/>
      <c r="CK35" s="209"/>
      <c r="CL35" s="209"/>
      <c r="CM35" s="209"/>
      <c r="CN35" s="209"/>
      <c r="CO35" s="209"/>
      <c r="CP35" s="209"/>
      <c r="CQ35" s="150"/>
      <c r="CR35" s="209"/>
      <c r="CS35" s="209" t="str">
        <f>IF(【お客さま入力用】申込フォーム!N44="","",VLOOKUP(【お客さま入力用】申込フォーム!N44,'業種コード表（高圧以上）'!$C$3:$D$72,2))</f>
        <v/>
      </c>
      <c r="CT35" s="210"/>
      <c r="CU35" s="209"/>
      <c r="CV35" s="209"/>
      <c r="CW35" s="209"/>
      <c r="CX35" s="209"/>
      <c r="CY35" s="209"/>
      <c r="CZ35" s="209"/>
      <c r="DA35" s="209"/>
      <c r="DB35" s="209"/>
      <c r="DC35" s="209"/>
      <c r="DD35" s="209"/>
      <c r="DE35" s="209"/>
      <c r="DF35" s="209"/>
      <c r="DG35" s="209"/>
      <c r="DH35" s="209"/>
      <c r="DI35" s="209"/>
      <c r="DJ35" s="209"/>
      <c r="DK35" s="209"/>
      <c r="DL35" s="209"/>
      <c r="DM35" s="209"/>
      <c r="DN35" s="209"/>
      <c r="DO35" s="209"/>
      <c r="DP35" s="209"/>
      <c r="DQ35" s="209"/>
      <c r="DR35" s="209"/>
      <c r="DS35" s="209">
        <f>【お客さま入力用】申込フォーム!G44</f>
        <v>0</v>
      </c>
      <c r="DT35" s="209"/>
      <c r="DU35" s="209">
        <f>【お客さま入力用】申込フォーム!H44</f>
        <v>0</v>
      </c>
      <c r="DV35" s="209"/>
      <c r="DW35" s="209"/>
      <c r="DX35" s="209"/>
      <c r="DY35" s="209"/>
      <c r="DZ35" s="209"/>
      <c r="EA35" s="209"/>
      <c r="EB35" s="212">
        <f>【お客さま入力用】申込フォーム!T44</f>
        <v>0</v>
      </c>
      <c r="EC35" s="209">
        <f>【お客さま入力用】申込フォーム!V44</f>
        <v>0</v>
      </c>
      <c r="ED35" s="209"/>
      <c r="EE35" s="209"/>
      <c r="EF35" s="209"/>
      <c r="EG35" s="209"/>
      <c r="EH35" s="209"/>
      <c r="EI35" s="209"/>
      <c r="EJ35" s="209"/>
      <c r="EK35" s="211"/>
      <c r="EL35" s="209">
        <f>【お客さま入力用】申込フォーム!P44</f>
        <v>0</v>
      </c>
      <c r="EM35" s="209"/>
      <c r="EN35" s="209"/>
      <c r="EO35" s="209"/>
      <c r="EP35" s="209"/>
      <c r="EQ35" s="209"/>
      <c r="ER35" s="209"/>
      <c r="ES35" s="209"/>
      <c r="ET35" s="209">
        <f>IF(【お客さま入力用】申込フォーム!AE44="口座振替","口振",【お客さま入力用】申込フォーム!AE44)</f>
        <v>0</v>
      </c>
      <c r="EU35" s="209" t="str">
        <f>IF($ET35&lt;&gt;"口振","",【お客さま入力用】申込フォーム!AF44)</f>
        <v/>
      </c>
      <c r="EV35" s="209" t="str">
        <f>IF($ET35&lt;&gt;"口振","",【お客さま入力用】申込フォーム!AG44)</f>
        <v/>
      </c>
      <c r="EW35" s="209" t="str">
        <f>IF($ET35&lt;&gt;"口振","",【お客さま入力用】申込フォーム!AH44)</f>
        <v/>
      </c>
      <c r="EX35" s="209" t="str">
        <f>IF($ET35&lt;&gt;"口振","",【お客さま入力用】申込フォーム!AI44)</f>
        <v/>
      </c>
      <c r="EY35" s="209"/>
      <c r="EZ35" s="150"/>
      <c r="FA35" s="150"/>
      <c r="FB35" s="150"/>
      <c r="FC35" s="150"/>
      <c r="FD35" s="150"/>
      <c r="FE35" s="203"/>
      <c r="FF35" s="150"/>
      <c r="FG35" s="202"/>
      <c r="FH35" s="202"/>
      <c r="FI35" s="202"/>
      <c r="FJ35" s="202"/>
      <c r="FK35" s="197"/>
      <c r="FL35" s="201"/>
      <c r="FM35" s="201"/>
      <c r="FN35" s="201"/>
      <c r="FO35" s="201"/>
      <c r="FP35" s="201"/>
      <c r="FQ35" s="201"/>
      <c r="FR35" s="204"/>
      <c r="FS35" s="201"/>
      <c r="FT35" s="202"/>
      <c r="FU35" s="202"/>
      <c r="FV35" s="201"/>
      <c r="FW35" s="202"/>
      <c r="FX35" s="201"/>
      <c r="FY35" s="205" t="s">
        <v>429</v>
      </c>
    </row>
    <row r="36" spans="1:181" ht="18.75" customHeight="1">
      <c r="A36" s="197"/>
      <c r="B36" s="198"/>
      <c r="C36" s="198"/>
      <c r="D36" s="199"/>
      <c r="E36" s="207">
        <f t="shared" si="0"/>
        <v>0</v>
      </c>
      <c r="F36" s="209">
        <f>【お客さま入力用】申込フォーム!$D$6</f>
        <v>0</v>
      </c>
      <c r="G36" s="209">
        <f>【お客さま入力用】申込フォーム!H45</f>
        <v>0</v>
      </c>
      <c r="H36" s="200"/>
      <c r="I36" s="209">
        <f>【お客さま入力用】申込フォーム!O45</f>
        <v>0</v>
      </c>
      <c r="J36" s="209">
        <f>【お客さま入力用】申込フォーム!AO45</f>
        <v>0</v>
      </c>
      <c r="K36" s="34"/>
      <c r="L36" s="201"/>
      <c r="M36" s="201"/>
      <c r="N36" s="197"/>
      <c r="O36" s="197"/>
      <c r="P36" s="197"/>
      <c r="Q36" s="206" t="s">
        <v>823</v>
      </c>
      <c r="R36" s="34"/>
      <c r="S36" s="206" t="s">
        <v>824</v>
      </c>
      <c r="T36" s="206"/>
      <c r="U36" s="206" t="s">
        <v>825</v>
      </c>
      <c r="V36" s="206" t="s">
        <v>825</v>
      </c>
      <c r="W36" s="206" t="s">
        <v>826</v>
      </c>
      <c r="X36" s="206" t="s">
        <v>827</v>
      </c>
      <c r="Y36" s="150"/>
      <c r="Z36" s="150"/>
      <c r="AA36" s="150"/>
      <c r="AB36" s="150"/>
      <c r="AC36" s="150"/>
      <c r="AD36" s="150"/>
      <c r="AE36" s="150"/>
      <c r="AF36" s="150"/>
      <c r="AG36" s="150"/>
      <c r="AH36" s="209">
        <f>【お客さま入力用】申込フォーム!F45</f>
        <v>0</v>
      </c>
      <c r="AI36" s="209">
        <f>【お客さま入力用】申込フォーム!E45</f>
        <v>0</v>
      </c>
      <c r="AJ36" s="150"/>
      <c r="AK36" s="150"/>
      <c r="AL36" s="150"/>
      <c r="AM36" s="150"/>
      <c r="AN36" s="209"/>
      <c r="AO36" s="209">
        <f>【お客さま入力用】申込フォーム!J45</f>
        <v>0</v>
      </c>
      <c r="AP36" s="209">
        <f>【お客さま入力用】申込フォーム!K45</f>
        <v>0</v>
      </c>
      <c r="AQ36" s="209">
        <f>【お客さま入力用】申込フォーム!L45</f>
        <v>0</v>
      </c>
      <c r="AR36" s="209"/>
      <c r="AS36" s="209"/>
      <c r="AT36" s="209"/>
      <c r="AU36" s="209"/>
      <c r="AV36" s="150">
        <f>【お客さま入力用】申込フォーム!C45</f>
        <v>0</v>
      </c>
      <c r="AW36" s="208" t="s">
        <v>828</v>
      </c>
      <c r="AX36" s="208" t="s">
        <v>854</v>
      </c>
      <c r="AY36" s="209"/>
      <c r="AZ36" s="209"/>
      <c r="BA36" s="209"/>
      <c r="BB36" s="209"/>
      <c r="BC36" s="209"/>
      <c r="BD36" s="209"/>
      <c r="BE36" s="209"/>
      <c r="BF36" s="209"/>
      <c r="BG36" s="209"/>
      <c r="BH36" s="209">
        <f>【お客さま入力用】申込フォーム!X45</f>
        <v>0</v>
      </c>
      <c r="BI36" s="209">
        <f>【お客さま入力用】申込フォーム!W45</f>
        <v>0</v>
      </c>
      <c r="BJ36" s="209"/>
      <c r="BK36" s="209"/>
      <c r="BL36" s="150">
        <f>【お客さま入力用】申込フォーム!Y45</f>
        <v>0</v>
      </c>
      <c r="BM36" s="209">
        <f>【お客さま入力用】申込フォーム!AA45</f>
        <v>0</v>
      </c>
      <c r="BN36" s="209">
        <f>【お客さま入力用】申込フォーム!Z45</f>
        <v>0</v>
      </c>
      <c r="BO36" s="209"/>
      <c r="BP36" s="209"/>
      <c r="BQ36" s="209"/>
      <c r="BR36" s="209"/>
      <c r="BS36" s="209"/>
      <c r="BT36" s="209"/>
      <c r="BU36" s="209"/>
      <c r="BV36" s="209"/>
      <c r="BW36" s="209"/>
      <c r="BX36" s="209">
        <f>【お客さま入力用】申込フォーム!AJ45</f>
        <v>0</v>
      </c>
      <c r="BY36" s="209">
        <f>【お客さま入力用】申込フォーム!AK45</f>
        <v>0</v>
      </c>
      <c r="BZ36" s="209">
        <f>【お客さま入力用】申込フォーム!AL45</f>
        <v>0</v>
      </c>
      <c r="CA36" s="209">
        <f>【お客さま入力用】申込フォーム!AM45</f>
        <v>0</v>
      </c>
      <c r="CB36" s="209">
        <f>【お客さま入力用】申込フォーム!AN45</f>
        <v>0</v>
      </c>
      <c r="CC36" s="209"/>
      <c r="CD36" s="209"/>
      <c r="CE36" s="209"/>
      <c r="CF36" s="209"/>
      <c r="CG36" s="209"/>
      <c r="CH36" s="209"/>
      <c r="CI36" s="209"/>
      <c r="CJ36" s="209"/>
      <c r="CK36" s="209"/>
      <c r="CL36" s="209"/>
      <c r="CM36" s="209"/>
      <c r="CN36" s="209"/>
      <c r="CO36" s="209"/>
      <c r="CP36" s="209"/>
      <c r="CQ36" s="150"/>
      <c r="CR36" s="209"/>
      <c r="CS36" s="209" t="str">
        <f>IF(【お客さま入力用】申込フォーム!N45="","",VLOOKUP(【お客さま入力用】申込フォーム!N45,'業種コード表（高圧以上）'!$C$3:$D$72,2))</f>
        <v/>
      </c>
      <c r="CT36" s="210"/>
      <c r="CU36" s="209"/>
      <c r="CV36" s="209"/>
      <c r="CW36" s="209"/>
      <c r="CX36" s="209"/>
      <c r="CY36" s="209"/>
      <c r="CZ36" s="209"/>
      <c r="DA36" s="209"/>
      <c r="DB36" s="209"/>
      <c r="DC36" s="209"/>
      <c r="DD36" s="209"/>
      <c r="DE36" s="209"/>
      <c r="DF36" s="209"/>
      <c r="DG36" s="209"/>
      <c r="DH36" s="209"/>
      <c r="DI36" s="209"/>
      <c r="DJ36" s="209"/>
      <c r="DK36" s="209"/>
      <c r="DL36" s="209"/>
      <c r="DM36" s="209"/>
      <c r="DN36" s="209"/>
      <c r="DO36" s="209"/>
      <c r="DP36" s="209"/>
      <c r="DQ36" s="209"/>
      <c r="DR36" s="209"/>
      <c r="DS36" s="209">
        <f>【お客さま入力用】申込フォーム!G45</f>
        <v>0</v>
      </c>
      <c r="DT36" s="209"/>
      <c r="DU36" s="209">
        <f>【お客さま入力用】申込フォーム!H45</f>
        <v>0</v>
      </c>
      <c r="DV36" s="209"/>
      <c r="DW36" s="209"/>
      <c r="DX36" s="209"/>
      <c r="DY36" s="209"/>
      <c r="DZ36" s="209"/>
      <c r="EA36" s="209"/>
      <c r="EB36" s="212">
        <f>【お客さま入力用】申込フォーム!T45</f>
        <v>0</v>
      </c>
      <c r="EC36" s="209">
        <f>【お客さま入力用】申込フォーム!V45</f>
        <v>0</v>
      </c>
      <c r="ED36" s="209"/>
      <c r="EE36" s="209"/>
      <c r="EF36" s="209"/>
      <c r="EG36" s="209"/>
      <c r="EH36" s="209"/>
      <c r="EI36" s="209"/>
      <c r="EJ36" s="209"/>
      <c r="EK36" s="211"/>
      <c r="EL36" s="209">
        <f>【お客さま入力用】申込フォーム!P45</f>
        <v>0</v>
      </c>
      <c r="EM36" s="209"/>
      <c r="EN36" s="209"/>
      <c r="EO36" s="209"/>
      <c r="EP36" s="209"/>
      <c r="EQ36" s="209"/>
      <c r="ER36" s="209"/>
      <c r="ES36" s="209"/>
      <c r="ET36" s="209">
        <f>IF(【お客さま入力用】申込フォーム!AE45="口座振替","口振",【お客さま入力用】申込フォーム!AE45)</f>
        <v>0</v>
      </c>
      <c r="EU36" s="209" t="str">
        <f>IF($ET36&lt;&gt;"口振","",【お客さま入力用】申込フォーム!AF45)</f>
        <v/>
      </c>
      <c r="EV36" s="209" t="str">
        <f>IF($ET36&lt;&gt;"口振","",【お客さま入力用】申込フォーム!AG45)</f>
        <v/>
      </c>
      <c r="EW36" s="209" t="str">
        <f>IF($ET36&lt;&gt;"口振","",【お客さま入力用】申込フォーム!AH45)</f>
        <v/>
      </c>
      <c r="EX36" s="209" t="str">
        <f>IF($ET36&lt;&gt;"口振","",【お客さま入力用】申込フォーム!AI45)</f>
        <v/>
      </c>
      <c r="EY36" s="209"/>
      <c r="EZ36" s="150"/>
      <c r="FA36" s="150"/>
      <c r="FB36" s="150"/>
      <c r="FC36" s="150"/>
      <c r="FD36" s="150"/>
      <c r="FE36" s="203"/>
      <c r="FF36" s="150"/>
      <c r="FG36" s="202"/>
      <c r="FH36" s="202"/>
      <c r="FI36" s="202"/>
      <c r="FJ36" s="202"/>
      <c r="FK36" s="197"/>
      <c r="FL36" s="201"/>
      <c r="FM36" s="201"/>
      <c r="FN36" s="201"/>
      <c r="FO36" s="201"/>
      <c r="FP36" s="201"/>
      <c r="FQ36" s="201"/>
      <c r="FR36" s="204"/>
      <c r="FS36" s="201"/>
      <c r="FT36" s="202"/>
      <c r="FU36" s="202"/>
      <c r="FV36" s="201"/>
      <c r="FW36" s="202"/>
      <c r="FX36" s="201"/>
      <c r="FY36" s="205" t="s">
        <v>429</v>
      </c>
    </row>
    <row r="37" spans="1:181" ht="18.75" customHeight="1">
      <c r="A37" s="197"/>
      <c r="B37" s="198"/>
      <c r="C37" s="198"/>
      <c r="D37" s="199"/>
      <c r="E37" s="207">
        <f t="shared" si="0"/>
        <v>0</v>
      </c>
      <c r="F37" s="209">
        <f>【お客さま入力用】申込フォーム!$D$6</f>
        <v>0</v>
      </c>
      <c r="G37" s="209">
        <f>【お客さま入力用】申込フォーム!H46</f>
        <v>0</v>
      </c>
      <c r="H37" s="200"/>
      <c r="I37" s="209">
        <f>【お客さま入力用】申込フォーム!O46</f>
        <v>0</v>
      </c>
      <c r="J37" s="209">
        <f>【お客さま入力用】申込フォーム!AO46</f>
        <v>0</v>
      </c>
      <c r="K37" s="34"/>
      <c r="L37" s="201"/>
      <c r="M37" s="201"/>
      <c r="N37" s="197"/>
      <c r="O37" s="197"/>
      <c r="P37" s="197"/>
      <c r="Q37" s="206" t="s">
        <v>823</v>
      </c>
      <c r="R37" s="34"/>
      <c r="S37" s="206" t="s">
        <v>824</v>
      </c>
      <c r="T37" s="206"/>
      <c r="U37" s="206" t="s">
        <v>825</v>
      </c>
      <c r="V37" s="206" t="s">
        <v>825</v>
      </c>
      <c r="W37" s="206" t="s">
        <v>826</v>
      </c>
      <c r="X37" s="206" t="s">
        <v>827</v>
      </c>
      <c r="Y37" s="150"/>
      <c r="Z37" s="150"/>
      <c r="AA37" s="150"/>
      <c r="AB37" s="150"/>
      <c r="AC37" s="150"/>
      <c r="AD37" s="150"/>
      <c r="AE37" s="150"/>
      <c r="AF37" s="150"/>
      <c r="AG37" s="150"/>
      <c r="AH37" s="209">
        <f>【お客さま入力用】申込フォーム!F46</f>
        <v>0</v>
      </c>
      <c r="AI37" s="209">
        <f>【お客さま入力用】申込フォーム!E46</f>
        <v>0</v>
      </c>
      <c r="AJ37" s="150"/>
      <c r="AK37" s="150"/>
      <c r="AL37" s="150"/>
      <c r="AM37" s="150"/>
      <c r="AN37" s="209"/>
      <c r="AO37" s="209">
        <f>【お客さま入力用】申込フォーム!J46</f>
        <v>0</v>
      </c>
      <c r="AP37" s="209">
        <f>【お客さま入力用】申込フォーム!K46</f>
        <v>0</v>
      </c>
      <c r="AQ37" s="209">
        <f>【お客さま入力用】申込フォーム!L46</f>
        <v>0</v>
      </c>
      <c r="AR37" s="209"/>
      <c r="AS37" s="209"/>
      <c r="AT37" s="209"/>
      <c r="AU37" s="209"/>
      <c r="AV37" s="150">
        <f>【お客さま入力用】申込フォーム!C46</f>
        <v>0</v>
      </c>
      <c r="AW37" s="208" t="s">
        <v>828</v>
      </c>
      <c r="AX37" s="208" t="s">
        <v>855</v>
      </c>
      <c r="AY37" s="209"/>
      <c r="AZ37" s="209"/>
      <c r="BA37" s="209"/>
      <c r="BB37" s="209"/>
      <c r="BC37" s="209"/>
      <c r="BD37" s="209"/>
      <c r="BE37" s="209"/>
      <c r="BF37" s="209"/>
      <c r="BG37" s="209"/>
      <c r="BH37" s="209">
        <f>【お客さま入力用】申込フォーム!X46</f>
        <v>0</v>
      </c>
      <c r="BI37" s="209">
        <f>【お客さま入力用】申込フォーム!W46</f>
        <v>0</v>
      </c>
      <c r="BJ37" s="209"/>
      <c r="BK37" s="209"/>
      <c r="BL37" s="150">
        <f>【お客さま入力用】申込フォーム!Y46</f>
        <v>0</v>
      </c>
      <c r="BM37" s="209">
        <f>【お客さま入力用】申込フォーム!AA46</f>
        <v>0</v>
      </c>
      <c r="BN37" s="209">
        <f>【お客さま入力用】申込フォーム!Z46</f>
        <v>0</v>
      </c>
      <c r="BO37" s="209"/>
      <c r="BP37" s="209"/>
      <c r="BQ37" s="209"/>
      <c r="BR37" s="209"/>
      <c r="BS37" s="209"/>
      <c r="BT37" s="209"/>
      <c r="BU37" s="209"/>
      <c r="BV37" s="209"/>
      <c r="BW37" s="209"/>
      <c r="BX37" s="209">
        <f>【お客さま入力用】申込フォーム!AJ46</f>
        <v>0</v>
      </c>
      <c r="BY37" s="209">
        <f>【お客さま入力用】申込フォーム!AK46</f>
        <v>0</v>
      </c>
      <c r="BZ37" s="209">
        <f>【お客さま入力用】申込フォーム!AL46</f>
        <v>0</v>
      </c>
      <c r="CA37" s="209">
        <f>【お客さま入力用】申込フォーム!AM46</f>
        <v>0</v>
      </c>
      <c r="CB37" s="209">
        <f>【お客さま入力用】申込フォーム!AN46</f>
        <v>0</v>
      </c>
      <c r="CC37" s="209"/>
      <c r="CD37" s="209"/>
      <c r="CE37" s="209"/>
      <c r="CF37" s="209"/>
      <c r="CG37" s="209"/>
      <c r="CH37" s="209"/>
      <c r="CI37" s="209"/>
      <c r="CJ37" s="209"/>
      <c r="CK37" s="209"/>
      <c r="CL37" s="209"/>
      <c r="CM37" s="209"/>
      <c r="CN37" s="209"/>
      <c r="CO37" s="209"/>
      <c r="CP37" s="209"/>
      <c r="CQ37" s="150"/>
      <c r="CR37" s="209"/>
      <c r="CS37" s="209" t="str">
        <f>IF(【お客さま入力用】申込フォーム!N46="","",VLOOKUP(【お客さま入力用】申込フォーム!N46,'業種コード表（高圧以上）'!$C$3:$D$72,2))</f>
        <v/>
      </c>
      <c r="CT37" s="210"/>
      <c r="CU37" s="209"/>
      <c r="CV37" s="209"/>
      <c r="CW37" s="209"/>
      <c r="CX37" s="209"/>
      <c r="CY37" s="209"/>
      <c r="CZ37" s="209"/>
      <c r="DA37" s="209"/>
      <c r="DB37" s="209"/>
      <c r="DC37" s="209"/>
      <c r="DD37" s="209"/>
      <c r="DE37" s="209"/>
      <c r="DF37" s="209"/>
      <c r="DG37" s="209"/>
      <c r="DH37" s="209"/>
      <c r="DI37" s="209"/>
      <c r="DJ37" s="209"/>
      <c r="DK37" s="209"/>
      <c r="DL37" s="209"/>
      <c r="DM37" s="209"/>
      <c r="DN37" s="209"/>
      <c r="DO37" s="209"/>
      <c r="DP37" s="209"/>
      <c r="DQ37" s="209"/>
      <c r="DR37" s="209"/>
      <c r="DS37" s="209">
        <f>【お客さま入力用】申込フォーム!G46</f>
        <v>0</v>
      </c>
      <c r="DT37" s="209"/>
      <c r="DU37" s="209">
        <f>【お客さま入力用】申込フォーム!H46</f>
        <v>0</v>
      </c>
      <c r="DV37" s="209"/>
      <c r="DW37" s="209"/>
      <c r="DX37" s="209"/>
      <c r="DY37" s="209"/>
      <c r="DZ37" s="209"/>
      <c r="EA37" s="209"/>
      <c r="EB37" s="212">
        <f>【お客さま入力用】申込フォーム!T46</f>
        <v>0</v>
      </c>
      <c r="EC37" s="209">
        <f>【お客さま入力用】申込フォーム!V46</f>
        <v>0</v>
      </c>
      <c r="ED37" s="209"/>
      <c r="EE37" s="209"/>
      <c r="EF37" s="209"/>
      <c r="EG37" s="209"/>
      <c r="EH37" s="209"/>
      <c r="EI37" s="209"/>
      <c r="EJ37" s="209"/>
      <c r="EK37" s="211"/>
      <c r="EL37" s="209">
        <f>【お客さま入力用】申込フォーム!P46</f>
        <v>0</v>
      </c>
      <c r="EM37" s="209"/>
      <c r="EN37" s="209"/>
      <c r="EO37" s="209"/>
      <c r="EP37" s="209"/>
      <c r="EQ37" s="209"/>
      <c r="ER37" s="209"/>
      <c r="ES37" s="209"/>
      <c r="ET37" s="209">
        <f>IF(【お客さま入力用】申込フォーム!AE46="口座振替","口振",【お客さま入力用】申込フォーム!AE46)</f>
        <v>0</v>
      </c>
      <c r="EU37" s="209" t="str">
        <f>IF($ET37&lt;&gt;"口振","",【お客さま入力用】申込フォーム!AF46)</f>
        <v/>
      </c>
      <c r="EV37" s="209" t="str">
        <f>IF($ET37&lt;&gt;"口振","",【お客さま入力用】申込フォーム!AG46)</f>
        <v/>
      </c>
      <c r="EW37" s="209" t="str">
        <f>IF($ET37&lt;&gt;"口振","",【お客さま入力用】申込フォーム!AH46)</f>
        <v/>
      </c>
      <c r="EX37" s="209" t="str">
        <f>IF($ET37&lt;&gt;"口振","",【お客さま入力用】申込フォーム!AI46)</f>
        <v/>
      </c>
      <c r="EY37" s="209"/>
      <c r="EZ37" s="150"/>
      <c r="FA37" s="150"/>
      <c r="FB37" s="150"/>
      <c r="FC37" s="150"/>
      <c r="FD37" s="150"/>
      <c r="FE37" s="203"/>
      <c r="FF37" s="150"/>
      <c r="FG37" s="202"/>
      <c r="FH37" s="202"/>
      <c r="FI37" s="202"/>
      <c r="FJ37" s="202"/>
      <c r="FK37" s="197"/>
      <c r="FL37" s="201"/>
      <c r="FM37" s="201"/>
      <c r="FN37" s="201"/>
      <c r="FO37" s="201"/>
      <c r="FP37" s="201"/>
      <c r="FQ37" s="201"/>
      <c r="FR37" s="204"/>
      <c r="FS37" s="201"/>
      <c r="FT37" s="202"/>
      <c r="FU37" s="202"/>
      <c r="FV37" s="201"/>
      <c r="FW37" s="202"/>
      <c r="FX37" s="201"/>
      <c r="FY37" s="205" t="s">
        <v>429</v>
      </c>
    </row>
    <row r="38" spans="1:181" ht="18.75" customHeight="1">
      <c r="A38" s="197"/>
      <c r="B38" s="198"/>
      <c r="C38" s="198"/>
      <c r="D38" s="199"/>
      <c r="E38" s="207">
        <f t="shared" si="0"/>
        <v>0</v>
      </c>
      <c r="F38" s="209">
        <f>【お客さま入力用】申込フォーム!$D$6</f>
        <v>0</v>
      </c>
      <c r="G38" s="209">
        <f>【お客さま入力用】申込フォーム!H47</f>
        <v>0</v>
      </c>
      <c r="H38" s="200"/>
      <c r="I38" s="209">
        <f>【お客さま入力用】申込フォーム!O47</f>
        <v>0</v>
      </c>
      <c r="J38" s="209">
        <f>【お客さま入力用】申込フォーム!AO47</f>
        <v>0</v>
      </c>
      <c r="K38" s="34"/>
      <c r="L38" s="201"/>
      <c r="M38" s="201"/>
      <c r="N38" s="197"/>
      <c r="O38" s="197"/>
      <c r="P38" s="197"/>
      <c r="Q38" s="206" t="s">
        <v>823</v>
      </c>
      <c r="R38" s="34"/>
      <c r="S38" s="206" t="s">
        <v>824</v>
      </c>
      <c r="T38" s="206"/>
      <c r="U38" s="206" t="s">
        <v>825</v>
      </c>
      <c r="V38" s="206" t="s">
        <v>825</v>
      </c>
      <c r="W38" s="206" t="s">
        <v>826</v>
      </c>
      <c r="X38" s="206" t="s">
        <v>827</v>
      </c>
      <c r="Y38" s="150"/>
      <c r="Z38" s="150"/>
      <c r="AA38" s="150"/>
      <c r="AB38" s="150"/>
      <c r="AC38" s="150"/>
      <c r="AD38" s="150"/>
      <c r="AE38" s="150"/>
      <c r="AF38" s="150"/>
      <c r="AG38" s="150"/>
      <c r="AH38" s="209">
        <f>【お客さま入力用】申込フォーム!F47</f>
        <v>0</v>
      </c>
      <c r="AI38" s="209">
        <f>【お客さま入力用】申込フォーム!E47</f>
        <v>0</v>
      </c>
      <c r="AJ38" s="150"/>
      <c r="AK38" s="150"/>
      <c r="AL38" s="150"/>
      <c r="AM38" s="150"/>
      <c r="AN38" s="209"/>
      <c r="AO38" s="209">
        <f>【お客さま入力用】申込フォーム!J47</f>
        <v>0</v>
      </c>
      <c r="AP38" s="209">
        <f>【お客さま入力用】申込フォーム!K47</f>
        <v>0</v>
      </c>
      <c r="AQ38" s="209">
        <f>【お客さま入力用】申込フォーム!L47</f>
        <v>0</v>
      </c>
      <c r="AR38" s="209"/>
      <c r="AS38" s="209"/>
      <c r="AT38" s="209"/>
      <c r="AU38" s="209"/>
      <c r="AV38" s="150">
        <f>【お客さま入力用】申込フォーム!C47</f>
        <v>0</v>
      </c>
      <c r="AW38" s="208" t="s">
        <v>828</v>
      </c>
      <c r="AX38" s="208" t="s">
        <v>856</v>
      </c>
      <c r="AY38" s="209"/>
      <c r="AZ38" s="209"/>
      <c r="BA38" s="209"/>
      <c r="BB38" s="209"/>
      <c r="BC38" s="209"/>
      <c r="BD38" s="209"/>
      <c r="BE38" s="209"/>
      <c r="BF38" s="209"/>
      <c r="BG38" s="209"/>
      <c r="BH38" s="209">
        <f>【お客さま入力用】申込フォーム!X47</f>
        <v>0</v>
      </c>
      <c r="BI38" s="209">
        <f>【お客さま入力用】申込フォーム!W47</f>
        <v>0</v>
      </c>
      <c r="BJ38" s="209"/>
      <c r="BK38" s="209"/>
      <c r="BL38" s="150">
        <f>【お客さま入力用】申込フォーム!Y47</f>
        <v>0</v>
      </c>
      <c r="BM38" s="209">
        <f>【お客さま入力用】申込フォーム!AA47</f>
        <v>0</v>
      </c>
      <c r="BN38" s="209">
        <f>【お客さま入力用】申込フォーム!Z47</f>
        <v>0</v>
      </c>
      <c r="BO38" s="209"/>
      <c r="BP38" s="209"/>
      <c r="BQ38" s="209"/>
      <c r="BR38" s="209"/>
      <c r="BS38" s="209"/>
      <c r="BT38" s="209"/>
      <c r="BU38" s="209"/>
      <c r="BV38" s="209"/>
      <c r="BW38" s="209"/>
      <c r="BX38" s="209">
        <f>【お客さま入力用】申込フォーム!AJ47</f>
        <v>0</v>
      </c>
      <c r="BY38" s="209">
        <f>【お客さま入力用】申込フォーム!AK47</f>
        <v>0</v>
      </c>
      <c r="BZ38" s="209">
        <f>【お客さま入力用】申込フォーム!AL47</f>
        <v>0</v>
      </c>
      <c r="CA38" s="209">
        <f>【お客さま入力用】申込フォーム!AM47</f>
        <v>0</v>
      </c>
      <c r="CB38" s="209">
        <f>【お客さま入力用】申込フォーム!AN47</f>
        <v>0</v>
      </c>
      <c r="CC38" s="209"/>
      <c r="CD38" s="209"/>
      <c r="CE38" s="209"/>
      <c r="CF38" s="209"/>
      <c r="CG38" s="209"/>
      <c r="CH38" s="209"/>
      <c r="CI38" s="209"/>
      <c r="CJ38" s="209"/>
      <c r="CK38" s="209"/>
      <c r="CL38" s="209"/>
      <c r="CM38" s="209"/>
      <c r="CN38" s="209"/>
      <c r="CO38" s="209"/>
      <c r="CP38" s="209"/>
      <c r="CQ38" s="150"/>
      <c r="CR38" s="209"/>
      <c r="CS38" s="209" t="str">
        <f>IF(【お客さま入力用】申込フォーム!N47="","",VLOOKUP(【お客さま入力用】申込フォーム!N47,'業種コード表（高圧以上）'!$C$3:$D$72,2))</f>
        <v/>
      </c>
      <c r="CT38" s="210"/>
      <c r="CU38" s="209"/>
      <c r="CV38" s="209"/>
      <c r="CW38" s="209"/>
      <c r="CX38" s="209"/>
      <c r="CY38" s="209"/>
      <c r="CZ38" s="209"/>
      <c r="DA38" s="209"/>
      <c r="DB38" s="209"/>
      <c r="DC38" s="209"/>
      <c r="DD38" s="209"/>
      <c r="DE38" s="209"/>
      <c r="DF38" s="209"/>
      <c r="DG38" s="209"/>
      <c r="DH38" s="209"/>
      <c r="DI38" s="209"/>
      <c r="DJ38" s="209"/>
      <c r="DK38" s="209"/>
      <c r="DL38" s="209"/>
      <c r="DM38" s="209"/>
      <c r="DN38" s="209"/>
      <c r="DO38" s="209"/>
      <c r="DP38" s="209"/>
      <c r="DQ38" s="209"/>
      <c r="DR38" s="209"/>
      <c r="DS38" s="209">
        <f>【お客さま入力用】申込フォーム!G47</f>
        <v>0</v>
      </c>
      <c r="DT38" s="209"/>
      <c r="DU38" s="209">
        <f>【お客さま入力用】申込フォーム!H47</f>
        <v>0</v>
      </c>
      <c r="DV38" s="209"/>
      <c r="DW38" s="209"/>
      <c r="DX38" s="209"/>
      <c r="DY38" s="209"/>
      <c r="DZ38" s="209"/>
      <c r="EA38" s="209"/>
      <c r="EB38" s="212">
        <f>【お客さま入力用】申込フォーム!T47</f>
        <v>0</v>
      </c>
      <c r="EC38" s="209">
        <f>【お客さま入力用】申込フォーム!V47</f>
        <v>0</v>
      </c>
      <c r="ED38" s="209"/>
      <c r="EE38" s="209"/>
      <c r="EF38" s="209"/>
      <c r="EG38" s="209"/>
      <c r="EH38" s="209"/>
      <c r="EI38" s="209"/>
      <c r="EJ38" s="209"/>
      <c r="EK38" s="211"/>
      <c r="EL38" s="209">
        <f>【お客さま入力用】申込フォーム!P47</f>
        <v>0</v>
      </c>
      <c r="EM38" s="209"/>
      <c r="EN38" s="209"/>
      <c r="EO38" s="209"/>
      <c r="EP38" s="209"/>
      <c r="EQ38" s="209"/>
      <c r="ER38" s="209"/>
      <c r="ES38" s="209"/>
      <c r="ET38" s="209">
        <f>IF(【お客さま入力用】申込フォーム!AE47="口座振替","口振",【お客さま入力用】申込フォーム!AE47)</f>
        <v>0</v>
      </c>
      <c r="EU38" s="209" t="str">
        <f>IF($ET38&lt;&gt;"口振","",【お客さま入力用】申込フォーム!AF47)</f>
        <v/>
      </c>
      <c r="EV38" s="209" t="str">
        <f>IF($ET38&lt;&gt;"口振","",【お客さま入力用】申込フォーム!AG47)</f>
        <v/>
      </c>
      <c r="EW38" s="209" t="str">
        <f>IF($ET38&lt;&gt;"口振","",【お客さま入力用】申込フォーム!AH47)</f>
        <v/>
      </c>
      <c r="EX38" s="209" t="str">
        <f>IF($ET38&lt;&gt;"口振","",【お客さま入力用】申込フォーム!AI47)</f>
        <v/>
      </c>
      <c r="EY38" s="209"/>
      <c r="EZ38" s="150"/>
      <c r="FA38" s="150"/>
      <c r="FB38" s="150"/>
      <c r="FC38" s="150"/>
      <c r="FD38" s="150"/>
      <c r="FE38" s="203"/>
      <c r="FF38" s="150"/>
      <c r="FG38" s="202"/>
      <c r="FH38" s="202"/>
      <c r="FI38" s="202"/>
      <c r="FJ38" s="202"/>
      <c r="FK38" s="197"/>
      <c r="FL38" s="201"/>
      <c r="FM38" s="201"/>
      <c r="FN38" s="201"/>
      <c r="FO38" s="201"/>
      <c r="FP38" s="201"/>
      <c r="FQ38" s="201"/>
      <c r="FR38" s="204"/>
      <c r="FS38" s="201"/>
      <c r="FT38" s="202"/>
      <c r="FU38" s="202"/>
      <c r="FV38" s="201"/>
      <c r="FW38" s="202"/>
      <c r="FX38" s="201"/>
      <c r="FY38" s="205" t="s">
        <v>429</v>
      </c>
    </row>
    <row r="39" spans="1:181" ht="18.75" customHeight="1">
      <c r="A39" s="197"/>
      <c r="B39" s="198"/>
      <c r="C39" s="198"/>
      <c r="D39" s="199"/>
      <c r="E39" s="207">
        <f t="shared" si="0"/>
        <v>0</v>
      </c>
      <c r="F39" s="209">
        <f>【お客さま入力用】申込フォーム!$D$6</f>
        <v>0</v>
      </c>
      <c r="G39" s="209">
        <f>【お客さま入力用】申込フォーム!H48</f>
        <v>0</v>
      </c>
      <c r="H39" s="200"/>
      <c r="I39" s="209">
        <f>【お客さま入力用】申込フォーム!O48</f>
        <v>0</v>
      </c>
      <c r="J39" s="209">
        <f>【お客さま入力用】申込フォーム!AO48</f>
        <v>0</v>
      </c>
      <c r="K39" s="34"/>
      <c r="L39" s="201"/>
      <c r="M39" s="201"/>
      <c r="N39" s="197"/>
      <c r="O39" s="197"/>
      <c r="P39" s="197"/>
      <c r="Q39" s="206" t="s">
        <v>823</v>
      </c>
      <c r="R39" s="34"/>
      <c r="S39" s="206" t="s">
        <v>824</v>
      </c>
      <c r="T39" s="206"/>
      <c r="U39" s="206" t="s">
        <v>825</v>
      </c>
      <c r="V39" s="206" t="s">
        <v>825</v>
      </c>
      <c r="W39" s="206" t="s">
        <v>826</v>
      </c>
      <c r="X39" s="206" t="s">
        <v>827</v>
      </c>
      <c r="Y39" s="150"/>
      <c r="Z39" s="150"/>
      <c r="AA39" s="150"/>
      <c r="AB39" s="150"/>
      <c r="AC39" s="150"/>
      <c r="AD39" s="150"/>
      <c r="AE39" s="150"/>
      <c r="AF39" s="150"/>
      <c r="AG39" s="150"/>
      <c r="AH39" s="209">
        <f>【お客さま入力用】申込フォーム!F48</f>
        <v>0</v>
      </c>
      <c r="AI39" s="209">
        <f>【お客さま入力用】申込フォーム!E48</f>
        <v>0</v>
      </c>
      <c r="AJ39" s="150"/>
      <c r="AK39" s="150"/>
      <c r="AL39" s="150"/>
      <c r="AM39" s="150"/>
      <c r="AN39" s="209"/>
      <c r="AO39" s="209">
        <f>【お客さま入力用】申込フォーム!J48</f>
        <v>0</v>
      </c>
      <c r="AP39" s="209">
        <f>【お客さま入力用】申込フォーム!K48</f>
        <v>0</v>
      </c>
      <c r="AQ39" s="209">
        <f>【お客さま入力用】申込フォーム!L48</f>
        <v>0</v>
      </c>
      <c r="AR39" s="209"/>
      <c r="AS39" s="209"/>
      <c r="AT39" s="209"/>
      <c r="AU39" s="209"/>
      <c r="AV39" s="150">
        <f>【お客さま入力用】申込フォーム!C48</f>
        <v>0</v>
      </c>
      <c r="AW39" s="208" t="s">
        <v>828</v>
      </c>
      <c r="AX39" s="208" t="s">
        <v>857</v>
      </c>
      <c r="AY39" s="209"/>
      <c r="AZ39" s="209"/>
      <c r="BA39" s="209"/>
      <c r="BB39" s="209"/>
      <c r="BC39" s="209"/>
      <c r="BD39" s="209"/>
      <c r="BE39" s="209"/>
      <c r="BF39" s="209"/>
      <c r="BG39" s="209"/>
      <c r="BH39" s="209">
        <f>【お客さま入力用】申込フォーム!X48</f>
        <v>0</v>
      </c>
      <c r="BI39" s="209">
        <f>【お客さま入力用】申込フォーム!W48</f>
        <v>0</v>
      </c>
      <c r="BJ39" s="209"/>
      <c r="BK39" s="209"/>
      <c r="BL39" s="150">
        <f>【お客さま入力用】申込フォーム!Y48</f>
        <v>0</v>
      </c>
      <c r="BM39" s="209">
        <f>【お客さま入力用】申込フォーム!AA48</f>
        <v>0</v>
      </c>
      <c r="BN39" s="209">
        <f>【お客さま入力用】申込フォーム!Z48</f>
        <v>0</v>
      </c>
      <c r="BO39" s="209"/>
      <c r="BP39" s="209"/>
      <c r="BQ39" s="209"/>
      <c r="BR39" s="209"/>
      <c r="BS39" s="209"/>
      <c r="BT39" s="209"/>
      <c r="BU39" s="209"/>
      <c r="BV39" s="209"/>
      <c r="BW39" s="209"/>
      <c r="BX39" s="209">
        <f>【お客さま入力用】申込フォーム!AJ48</f>
        <v>0</v>
      </c>
      <c r="BY39" s="209">
        <f>【お客さま入力用】申込フォーム!AK48</f>
        <v>0</v>
      </c>
      <c r="BZ39" s="209">
        <f>【お客さま入力用】申込フォーム!AL48</f>
        <v>0</v>
      </c>
      <c r="CA39" s="209">
        <f>【お客さま入力用】申込フォーム!AM48</f>
        <v>0</v>
      </c>
      <c r="CB39" s="209">
        <f>【お客さま入力用】申込フォーム!AN48</f>
        <v>0</v>
      </c>
      <c r="CC39" s="209"/>
      <c r="CD39" s="209"/>
      <c r="CE39" s="209"/>
      <c r="CF39" s="209"/>
      <c r="CG39" s="209"/>
      <c r="CH39" s="209"/>
      <c r="CI39" s="209"/>
      <c r="CJ39" s="209"/>
      <c r="CK39" s="209"/>
      <c r="CL39" s="209"/>
      <c r="CM39" s="209"/>
      <c r="CN39" s="209"/>
      <c r="CO39" s="209"/>
      <c r="CP39" s="209"/>
      <c r="CQ39" s="150"/>
      <c r="CR39" s="209"/>
      <c r="CS39" s="209" t="str">
        <f>IF(【お客さま入力用】申込フォーム!N48="","",VLOOKUP(【お客さま入力用】申込フォーム!N48,'業種コード表（高圧以上）'!$C$3:$D$72,2))</f>
        <v/>
      </c>
      <c r="CT39" s="210"/>
      <c r="CU39" s="209"/>
      <c r="CV39" s="209"/>
      <c r="CW39" s="209"/>
      <c r="CX39" s="209"/>
      <c r="CY39" s="209"/>
      <c r="CZ39" s="209"/>
      <c r="DA39" s="209"/>
      <c r="DB39" s="209"/>
      <c r="DC39" s="209"/>
      <c r="DD39" s="209"/>
      <c r="DE39" s="209"/>
      <c r="DF39" s="209"/>
      <c r="DG39" s="209"/>
      <c r="DH39" s="209"/>
      <c r="DI39" s="209"/>
      <c r="DJ39" s="209"/>
      <c r="DK39" s="209"/>
      <c r="DL39" s="209"/>
      <c r="DM39" s="209"/>
      <c r="DN39" s="209"/>
      <c r="DO39" s="209"/>
      <c r="DP39" s="209"/>
      <c r="DQ39" s="209"/>
      <c r="DR39" s="209"/>
      <c r="DS39" s="209">
        <f>【お客さま入力用】申込フォーム!G48</f>
        <v>0</v>
      </c>
      <c r="DT39" s="209"/>
      <c r="DU39" s="209">
        <f>【お客さま入力用】申込フォーム!H48</f>
        <v>0</v>
      </c>
      <c r="DV39" s="209"/>
      <c r="DW39" s="209"/>
      <c r="DX39" s="209"/>
      <c r="DY39" s="209"/>
      <c r="DZ39" s="209"/>
      <c r="EA39" s="209"/>
      <c r="EB39" s="212">
        <f>【お客さま入力用】申込フォーム!T48</f>
        <v>0</v>
      </c>
      <c r="EC39" s="209">
        <f>【お客さま入力用】申込フォーム!V48</f>
        <v>0</v>
      </c>
      <c r="ED39" s="209"/>
      <c r="EE39" s="209"/>
      <c r="EF39" s="209"/>
      <c r="EG39" s="209"/>
      <c r="EH39" s="209"/>
      <c r="EI39" s="209"/>
      <c r="EJ39" s="209"/>
      <c r="EK39" s="211"/>
      <c r="EL39" s="209">
        <f>【お客さま入力用】申込フォーム!P48</f>
        <v>0</v>
      </c>
      <c r="EM39" s="209"/>
      <c r="EN39" s="209"/>
      <c r="EO39" s="209"/>
      <c r="EP39" s="209"/>
      <c r="EQ39" s="209"/>
      <c r="ER39" s="209"/>
      <c r="ES39" s="209"/>
      <c r="ET39" s="209">
        <f>IF(【お客さま入力用】申込フォーム!AE48="口座振替","口振",【お客さま入力用】申込フォーム!AE48)</f>
        <v>0</v>
      </c>
      <c r="EU39" s="209" t="str">
        <f>IF($ET39&lt;&gt;"口振","",【お客さま入力用】申込フォーム!AF48)</f>
        <v/>
      </c>
      <c r="EV39" s="209" t="str">
        <f>IF($ET39&lt;&gt;"口振","",【お客さま入力用】申込フォーム!AG48)</f>
        <v/>
      </c>
      <c r="EW39" s="209" t="str">
        <f>IF($ET39&lt;&gt;"口振","",【お客さま入力用】申込フォーム!AH48)</f>
        <v/>
      </c>
      <c r="EX39" s="209" t="str">
        <f>IF($ET39&lt;&gt;"口振","",【お客さま入力用】申込フォーム!AI48)</f>
        <v/>
      </c>
      <c r="EY39" s="209"/>
      <c r="EZ39" s="150"/>
      <c r="FA39" s="150"/>
      <c r="FB39" s="150"/>
      <c r="FC39" s="150"/>
      <c r="FD39" s="150"/>
      <c r="FE39" s="203"/>
      <c r="FF39" s="150"/>
      <c r="FG39" s="202"/>
      <c r="FH39" s="202"/>
      <c r="FI39" s="202"/>
      <c r="FJ39" s="202"/>
      <c r="FK39" s="197"/>
      <c r="FL39" s="201"/>
      <c r="FM39" s="201"/>
      <c r="FN39" s="201"/>
      <c r="FO39" s="201"/>
      <c r="FP39" s="201"/>
      <c r="FQ39" s="201"/>
      <c r="FR39" s="204"/>
      <c r="FS39" s="201"/>
      <c r="FT39" s="202"/>
      <c r="FU39" s="202"/>
      <c r="FV39" s="201"/>
      <c r="FW39" s="202"/>
      <c r="FX39" s="201"/>
      <c r="FY39" s="205" t="s">
        <v>429</v>
      </c>
    </row>
    <row r="40" spans="1:181" ht="18.75" customHeight="1">
      <c r="A40" s="197"/>
      <c r="B40" s="198"/>
      <c r="C40" s="198"/>
      <c r="D40" s="199"/>
      <c r="E40" s="207">
        <f t="shared" si="0"/>
        <v>0</v>
      </c>
      <c r="F40" s="209">
        <f>【お客さま入力用】申込フォーム!$D$6</f>
        <v>0</v>
      </c>
      <c r="G40" s="209">
        <f>【お客さま入力用】申込フォーム!H49</f>
        <v>0</v>
      </c>
      <c r="H40" s="200"/>
      <c r="I40" s="209">
        <f>【お客さま入力用】申込フォーム!O49</f>
        <v>0</v>
      </c>
      <c r="J40" s="209">
        <f>【お客さま入力用】申込フォーム!AO49</f>
        <v>0</v>
      </c>
      <c r="K40" s="34"/>
      <c r="L40" s="201"/>
      <c r="M40" s="201"/>
      <c r="N40" s="197"/>
      <c r="O40" s="197"/>
      <c r="P40" s="197"/>
      <c r="Q40" s="206" t="s">
        <v>823</v>
      </c>
      <c r="R40" s="34"/>
      <c r="S40" s="206" t="s">
        <v>824</v>
      </c>
      <c r="T40" s="206"/>
      <c r="U40" s="206" t="s">
        <v>825</v>
      </c>
      <c r="V40" s="206" t="s">
        <v>825</v>
      </c>
      <c r="W40" s="206" t="s">
        <v>826</v>
      </c>
      <c r="X40" s="206" t="s">
        <v>827</v>
      </c>
      <c r="Y40" s="150"/>
      <c r="Z40" s="150"/>
      <c r="AA40" s="150"/>
      <c r="AB40" s="150"/>
      <c r="AC40" s="150"/>
      <c r="AD40" s="150"/>
      <c r="AE40" s="150"/>
      <c r="AF40" s="150"/>
      <c r="AG40" s="150"/>
      <c r="AH40" s="209">
        <f>【お客さま入力用】申込フォーム!F49</f>
        <v>0</v>
      </c>
      <c r="AI40" s="209">
        <f>【お客さま入力用】申込フォーム!E49</f>
        <v>0</v>
      </c>
      <c r="AJ40" s="150"/>
      <c r="AK40" s="150"/>
      <c r="AL40" s="150"/>
      <c r="AM40" s="150"/>
      <c r="AN40" s="209"/>
      <c r="AO40" s="209">
        <f>【お客さま入力用】申込フォーム!J49</f>
        <v>0</v>
      </c>
      <c r="AP40" s="209">
        <f>【お客さま入力用】申込フォーム!K49</f>
        <v>0</v>
      </c>
      <c r="AQ40" s="209">
        <f>【お客さま入力用】申込フォーム!L49</f>
        <v>0</v>
      </c>
      <c r="AR40" s="209"/>
      <c r="AS40" s="209"/>
      <c r="AT40" s="209"/>
      <c r="AU40" s="209"/>
      <c r="AV40" s="150">
        <f>【お客さま入力用】申込フォーム!C49</f>
        <v>0</v>
      </c>
      <c r="AW40" s="208" t="s">
        <v>828</v>
      </c>
      <c r="AX40" s="208" t="s">
        <v>858</v>
      </c>
      <c r="AY40" s="209"/>
      <c r="AZ40" s="209"/>
      <c r="BA40" s="209"/>
      <c r="BB40" s="209"/>
      <c r="BC40" s="209"/>
      <c r="BD40" s="209"/>
      <c r="BE40" s="209"/>
      <c r="BF40" s="209"/>
      <c r="BG40" s="209"/>
      <c r="BH40" s="209">
        <f>【お客さま入力用】申込フォーム!X49</f>
        <v>0</v>
      </c>
      <c r="BI40" s="209">
        <f>【お客さま入力用】申込フォーム!W49</f>
        <v>0</v>
      </c>
      <c r="BJ40" s="209"/>
      <c r="BK40" s="209"/>
      <c r="BL40" s="150">
        <f>【お客さま入力用】申込フォーム!Y49</f>
        <v>0</v>
      </c>
      <c r="BM40" s="209">
        <f>【お客さま入力用】申込フォーム!AA49</f>
        <v>0</v>
      </c>
      <c r="BN40" s="209">
        <f>【お客さま入力用】申込フォーム!Z49</f>
        <v>0</v>
      </c>
      <c r="BO40" s="209"/>
      <c r="BP40" s="209"/>
      <c r="BQ40" s="209"/>
      <c r="BR40" s="209"/>
      <c r="BS40" s="209"/>
      <c r="BT40" s="209"/>
      <c r="BU40" s="209"/>
      <c r="BV40" s="209"/>
      <c r="BW40" s="209"/>
      <c r="BX40" s="209">
        <f>【お客さま入力用】申込フォーム!AJ49</f>
        <v>0</v>
      </c>
      <c r="BY40" s="209">
        <f>【お客さま入力用】申込フォーム!AK49</f>
        <v>0</v>
      </c>
      <c r="BZ40" s="209">
        <f>【お客さま入力用】申込フォーム!AL49</f>
        <v>0</v>
      </c>
      <c r="CA40" s="209">
        <f>【お客さま入力用】申込フォーム!AM49</f>
        <v>0</v>
      </c>
      <c r="CB40" s="209">
        <f>【お客さま入力用】申込フォーム!AN49</f>
        <v>0</v>
      </c>
      <c r="CC40" s="209"/>
      <c r="CD40" s="209"/>
      <c r="CE40" s="209"/>
      <c r="CF40" s="209"/>
      <c r="CG40" s="209"/>
      <c r="CH40" s="209"/>
      <c r="CI40" s="209"/>
      <c r="CJ40" s="209"/>
      <c r="CK40" s="209"/>
      <c r="CL40" s="209"/>
      <c r="CM40" s="209"/>
      <c r="CN40" s="209"/>
      <c r="CO40" s="209"/>
      <c r="CP40" s="209"/>
      <c r="CQ40" s="150"/>
      <c r="CR40" s="209"/>
      <c r="CS40" s="209" t="str">
        <f>IF(【お客さま入力用】申込フォーム!N49="","",VLOOKUP(【お客さま入力用】申込フォーム!N49,'業種コード表（高圧以上）'!$C$3:$D$72,2))</f>
        <v/>
      </c>
      <c r="CT40" s="210"/>
      <c r="CU40" s="209"/>
      <c r="CV40" s="209"/>
      <c r="CW40" s="209"/>
      <c r="CX40" s="209"/>
      <c r="CY40" s="209"/>
      <c r="CZ40" s="209"/>
      <c r="DA40" s="209"/>
      <c r="DB40" s="209"/>
      <c r="DC40" s="209"/>
      <c r="DD40" s="209"/>
      <c r="DE40" s="209"/>
      <c r="DF40" s="209"/>
      <c r="DG40" s="209"/>
      <c r="DH40" s="209"/>
      <c r="DI40" s="209"/>
      <c r="DJ40" s="209"/>
      <c r="DK40" s="209"/>
      <c r="DL40" s="209"/>
      <c r="DM40" s="209"/>
      <c r="DN40" s="209"/>
      <c r="DO40" s="209"/>
      <c r="DP40" s="209"/>
      <c r="DQ40" s="209"/>
      <c r="DR40" s="209"/>
      <c r="DS40" s="209">
        <f>【お客さま入力用】申込フォーム!G49</f>
        <v>0</v>
      </c>
      <c r="DT40" s="209"/>
      <c r="DU40" s="209">
        <f>【お客さま入力用】申込フォーム!H49</f>
        <v>0</v>
      </c>
      <c r="DV40" s="209"/>
      <c r="DW40" s="209"/>
      <c r="DX40" s="209"/>
      <c r="DY40" s="209"/>
      <c r="DZ40" s="209"/>
      <c r="EA40" s="209"/>
      <c r="EB40" s="212">
        <f>【お客さま入力用】申込フォーム!T49</f>
        <v>0</v>
      </c>
      <c r="EC40" s="209">
        <f>【お客さま入力用】申込フォーム!V49</f>
        <v>0</v>
      </c>
      <c r="ED40" s="209"/>
      <c r="EE40" s="209"/>
      <c r="EF40" s="209"/>
      <c r="EG40" s="209"/>
      <c r="EH40" s="209"/>
      <c r="EI40" s="209"/>
      <c r="EJ40" s="209"/>
      <c r="EK40" s="211"/>
      <c r="EL40" s="209">
        <f>【お客さま入力用】申込フォーム!P49</f>
        <v>0</v>
      </c>
      <c r="EM40" s="209"/>
      <c r="EN40" s="209"/>
      <c r="EO40" s="209"/>
      <c r="EP40" s="209"/>
      <c r="EQ40" s="209"/>
      <c r="ER40" s="209"/>
      <c r="ES40" s="209"/>
      <c r="ET40" s="209">
        <f>IF(【お客さま入力用】申込フォーム!AE49="口座振替","口振",【お客さま入力用】申込フォーム!AE49)</f>
        <v>0</v>
      </c>
      <c r="EU40" s="209" t="str">
        <f>IF($ET40&lt;&gt;"口振","",【お客さま入力用】申込フォーム!AF49)</f>
        <v/>
      </c>
      <c r="EV40" s="209" t="str">
        <f>IF($ET40&lt;&gt;"口振","",【お客さま入力用】申込フォーム!AG49)</f>
        <v/>
      </c>
      <c r="EW40" s="209" t="str">
        <f>IF($ET40&lt;&gt;"口振","",【お客さま入力用】申込フォーム!AH49)</f>
        <v/>
      </c>
      <c r="EX40" s="209" t="str">
        <f>IF($ET40&lt;&gt;"口振","",【お客さま入力用】申込フォーム!AI49)</f>
        <v/>
      </c>
      <c r="EY40" s="209"/>
      <c r="EZ40" s="150"/>
      <c r="FA40" s="150"/>
      <c r="FB40" s="150"/>
      <c r="FC40" s="150"/>
      <c r="FD40" s="150"/>
      <c r="FE40" s="203"/>
      <c r="FF40" s="150"/>
      <c r="FG40" s="202"/>
      <c r="FH40" s="202"/>
      <c r="FI40" s="202"/>
      <c r="FJ40" s="202"/>
      <c r="FK40" s="197"/>
      <c r="FL40" s="201"/>
      <c r="FM40" s="201"/>
      <c r="FN40" s="201"/>
      <c r="FO40" s="201"/>
      <c r="FP40" s="201"/>
      <c r="FQ40" s="201"/>
      <c r="FR40" s="204"/>
      <c r="FS40" s="201"/>
      <c r="FT40" s="202"/>
      <c r="FU40" s="202"/>
      <c r="FV40" s="201"/>
      <c r="FW40" s="202"/>
      <c r="FX40" s="201"/>
      <c r="FY40" s="205" t="s">
        <v>429</v>
      </c>
    </row>
    <row r="41" spans="1:181" ht="18.75" customHeight="1">
      <c r="A41" s="197"/>
      <c r="B41" s="198"/>
      <c r="C41" s="198"/>
      <c r="D41" s="199"/>
      <c r="E41" s="207">
        <f t="shared" si="0"/>
        <v>0</v>
      </c>
      <c r="F41" s="209">
        <f>【お客さま入力用】申込フォーム!$D$6</f>
        <v>0</v>
      </c>
      <c r="G41" s="209">
        <f>【お客さま入力用】申込フォーム!H50</f>
        <v>0</v>
      </c>
      <c r="H41" s="200"/>
      <c r="I41" s="209">
        <f>【お客さま入力用】申込フォーム!O50</f>
        <v>0</v>
      </c>
      <c r="J41" s="209">
        <f>【お客さま入力用】申込フォーム!AO50</f>
        <v>0</v>
      </c>
      <c r="K41" s="34"/>
      <c r="L41" s="201"/>
      <c r="M41" s="201"/>
      <c r="N41" s="197"/>
      <c r="O41" s="197"/>
      <c r="P41" s="197"/>
      <c r="Q41" s="206" t="s">
        <v>823</v>
      </c>
      <c r="R41" s="34"/>
      <c r="S41" s="206" t="s">
        <v>824</v>
      </c>
      <c r="T41" s="206"/>
      <c r="U41" s="206" t="s">
        <v>825</v>
      </c>
      <c r="V41" s="206" t="s">
        <v>825</v>
      </c>
      <c r="W41" s="206" t="s">
        <v>826</v>
      </c>
      <c r="X41" s="206" t="s">
        <v>827</v>
      </c>
      <c r="Y41" s="150"/>
      <c r="Z41" s="150"/>
      <c r="AA41" s="150"/>
      <c r="AB41" s="150"/>
      <c r="AC41" s="150"/>
      <c r="AD41" s="150"/>
      <c r="AE41" s="150"/>
      <c r="AF41" s="150"/>
      <c r="AG41" s="150"/>
      <c r="AH41" s="209">
        <f>【お客さま入力用】申込フォーム!F50</f>
        <v>0</v>
      </c>
      <c r="AI41" s="209">
        <f>【お客さま入力用】申込フォーム!E50</f>
        <v>0</v>
      </c>
      <c r="AJ41" s="150"/>
      <c r="AK41" s="150"/>
      <c r="AL41" s="150"/>
      <c r="AM41" s="150"/>
      <c r="AN41" s="209"/>
      <c r="AO41" s="209">
        <f>【お客さま入力用】申込フォーム!J50</f>
        <v>0</v>
      </c>
      <c r="AP41" s="209">
        <f>【お客さま入力用】申込フォーム!K50</f>
        <v>0</v>
      </c>
      <c r="AQ41" s="209">
        <f>【お客さま入力用】申込フォーム!L50</f>
        <v>0</v>
      </c>
      <c r="AR41" s="209"/>
      <c r="AS41" s="209"/>
      <c r="AT41" s="209"/>
      <c r="AU41" s="209"/>
      <c r="AV41" s="150">
        <f>【お客さま入力用】申込フォーム!C50</f>
        <v>0</v>
      </c>
      <c r="AW41" s="208" t="s">
        <v>828</v>
      </c>
      <c r="AX41" s="208" t="s">
        <v>859</v>
      </c>
      <c r="AY41" s="209"/>
      <c r="AZ41" s="209"/>
      <c r="BA41" s="209"/>
      <c r="BB41" s="209"/>
      <c r="BC41" s="209"/>
      <c r="BD41" s="209"/>
      <c r="BE41" s="209"/>
      <c r="BF41" s="209"/>
      <c r="BG41" s="209"/>
      <c r="BH41" s="209">
        <f>【お客さま入力用】申込フォーム!X50</f>
        <v>0</v>
      </c>
      <c r="BI41" s="209">
        <f>【お客さま入力用】申込フォーム!W50</f>
        <v>0</v>
      </c>
      <c r="BJ41" s="209"/>
      <c r="BK41" s="209"/>
      <c r="BL41" s="150">
        <f>【お客さま入力用】申込フォーム!Y50</f>
        <v>0</v>
      </c>
      <c r="BM41" s="209">
        <f>【お客さま入力用】申込フォーム!AA50</f>
        <v>0</v>
      </c>
      <c r="BN41" s="209">
        <f>【お客さま入力用】申込フォーム!Z50</f>
        <v>0</v>
      </c>
      <c r="BO41" s="209"/>
      <c r="BP41" s="209"/>
      <c r="BQ41" s="209"/>
      <c r="BR41" s="209"/>
      <c r="BS41" s="209"/>
      <c r="BT41" s="209"/>
      <c r="BU41" s="209"/>
      <c r="BV41" s="209"/>
      <c r="BW41" s="209"/>
      <c r="BX41" s="209">
        <f>【お客さま入力用】申込フォーム!AJ50</f>
        <v>0</v>
      </c>
      <c r="BY41" s="209">
        <f>【お客さま入力用】申込フォーム!AK50</f>
        <v>0</v>
      </c>
      <c r="BZ41" s="209">
        <f>【お客さま入力用】申込フォーム!AL50</f>
        <v>0</v>
      </c>
      <c r="CA41" s="209">
        <f>【お客さま入力用】申込フォーム!AM50</f>
        <v>0</v>
      </c>
      <c r="CB41" s="209">
        <f>【お客さま入力用】申込フォーム!AN50</f>
        <v>0</v>
      </c>
      <c r="CC41" s="209"/>
      <c r="CD41" s="209"/>
      <c r="CE41" s="209"/>
      <c r="CF41" s="209"/>
      <c r="CG41" s="209"/>
      <c r="CH41" s="209"/>
      <c r="CI41" s="209"/>
      <c r="CJ41" s="209"/>
      <c r="CK41" s="209"/>
      <c r="CL41" s="209"/>
      <c r="CM41" s="209"/>
      <c r="CN41" s="209"/>
      <c r="CO41" s="209"/>
      <c r="CP41" s="209"/>
      <c r="CQ41" s="150"/>
      <c r="CR41" s="209"/>
      <c r="CS41" s="209" t="str">
        <f>IF(【お客さま入力用】申込フォーム!N50="","",VLOOKUP(【お客さま入力用】申込フォーム!N50,'業種コード表（高圧以上）'!$C$3:$D$72,2))</f>
        <v/>
      </c>
      <c r="CT41" s="210"/>
      <c r="CU41" s="209"/>
      <c r="CV41" s="209"/>
      <c r="CW41" s="209"/>
      <c r="CX41" s="209"/>
      <c r="CY41" s="209"/>
      <c r="CZ41" s="209"/>
      <c r="DA41" s="209"/>
      <c r="DB41" s="209"/>
      <c r="DC41" s="209"/>
      <c r="DD41" s="209"/>
      <c r="DE41" s="209"/>
      <c r="DF41" s="209"/>
      <c r="DG41" s="209"/>
      <c r="DH41" s="209"/>
      <c r="DI41" s="209"/>
      <c r="DJ41" s="209"/>
      <c r="DK41" s="209"/>
      <c r="DL41" s="209"/>
      <c r="DM41" s="209"/>
      <c r="DN41" s="209"/>
      <c r="DO41" s="209"/>
      <c r="DP41" s="209"/>
      <c r="DQ41" s="209"/>
      <c r="DR41" s="209"/>
      <c r="DS41" s="209">
        <f>【お客さま入力用】申込フォーム!G50</f>
        <v>0</v>
      </c>
      <c r="DT41" s="209"/>
      <c r="DU41" s="209">
        <f>【お客さま入力用】申込フォーム!H50</f>
        <v>0</v>
      </c>
      <c r="DV41" s="209"/>
      <c r="DW41" s="209"/>
      <c r="DX41" s="209"/>
      <c r="DY41" s="209"/>
      <c r="DZ41" s="209"/>
      <c r="EA41" s="209"/>
      <c r="EB41" s="212">
        <f>【お客さま入力用】申込フォーム!T50</f>
        <v>0</v>
      </c>
      <c r="EC41" s="209">
        <f>【お客さま入力用】申込フォーム!V50</f>
        <v>0</v>
      </c>
      <c r="ED41" s="209"/>
      <c r="EE41" s="209"/>
      <c r="EF41" s="209"/>
      <c r="EG41" s="209"/>
      <c r="EH41" s="209"/>
      <c r="EI41" s="209"/>
      <c r="EJ41" s="209"/>
      <c r="EK41" s="211"/>
      <c r="EL41" s="209">
        <f>【お客さま入力用】申込フォーム!P50</f>
        <v>0</v>
      </c>
      <c r="EM41" s="209"/>
      <c r="EN41" s="209"/>
      <c r="EO41" s="209"/>
      <c r="EP41" s="209"/>
      <c r="EQ41" s="209"/>
      <c r="ER41" s="209"/>
      <c r="ES41" s="209"/>
      <c r="ET41" s="209">
        <f>IF(【お客さま入力用】申込フォーム!AE50="口座振替","口振",【お客さま入力用】申込フォーム!AE50)</f>
        <v>0</v>
      </c>
      <c r="EU41" s="209" t="str">
        <f>IF($ET41&lt;&gt;"口振","",【お客さま入力用】申込フォーム!AF50)</f>
        <v/>
      </c>
      <c r="EV41" s="209" t="str">
        <f>IF($ET41&lt;&gt;"口振","",【お客さま入力用】申込フォーム!AG50)</f>
        <v/>
      </c>
      <c r="EW41" s="209" t="str">
        <f>IF($ET41&lt;&gt;"口振","",【お客さま入力用】申込フォーム!AH50)</f>
        <v/>
      </c>
      <c r="EX41" s="209" t="str">
        <f>IF($ET41&lt;&gt;"口振","",【お客さま入力用】申込フォーム!AI50)</f>
        <v/>
      </c>
      <c r="EY41" s="209"/>
      <c r="EZ41" s="150"/>
      <c r="FA41" s="150"/>
      <c r="FB41" s="150"/>
      <c r="FC41" s="150"/>
      <c r="FD41" s="150"/>
      <c r="FE41" s="203"/>
      <c r="FF41" s="150"/>
      <c r="FG41" s="202"/>
      <c r="FH41" s="202"/>
      <c r="FI41" s="202"/>
      <c r="FJ41" s="202"/>
      <c r="FK41" s="197"/>
      <c r="FL41" s="201"/>
      <c r="FM41" s="201"/>
      <c r="FN41" s="201"/>
      <c r="FO41" s="201"/>
      <c r="FP41" s="201"/>
      <c r="FQ41" s="201"/>
      <c r="FR41" s="204"/>
      <c r="FS41" s="201"/>
      <c r="FT41" s="202"/>
      <c r="FU41" s="202"/>
      <c r="FV41" s="201"/>
      <c r="FW41" s="202"/>
      <c r="FX41" s="201"/>
      <c r="FY41" s="205" t="s">
        <v>429</v>
      </c>
    </row>
    <row r="42" spans="1:181" ht="18.75" customHeight="1">
      <c r="A42" s="197"/>
      <c r="B42" s="198"/>
      <c r="C42" s="198"/>
      <c r="D42" s="199"/>
      <c r="E42" s="207">
        <f t="shared" si="0"/>
        <v>0</v>
      </c>
      <c r="F42" s="209">
        <f>【お客さま入力用】申込フォーム!$D$6</f>
        <v>0</v>
      </c>
      <c r="G42" s="209">
        <f>【お客さま入力用】申込フォーム!H51</f>
        <v>0</v>
      </c>
      <c r="H42" s="200"/>
      <c r="I42" s="209">
        <f>【お客さま入力用】申込フォーム!O51</f>
        <v>0</v>
      </c>
      <c r="J42" s="209">
        <f>【お客さま入力用】申込フォーム!AO51</f>
        <v>0</v>
      </c>
      <c r="K42" s="34"/>
      <c r="L42" s="201"/>
      <c r="M42" s="201"/>
      <c r="N42" s="197"/>
      <c r="O42" s="197"/>
      <c r="P42" s="197"/>
      <c r="Q42" s="206" t="s">
        <v>823</v>
      </c>
      <c r="R42" s="34"/>
      <c r="S42" s="206" t="s">
        <v>824</v>
      </c>
      <c r="T42" s="206"/>
      <c r="U42" s="206" t="s">
        <v>825</v>
      </c>
      <c r="V42" s="206" t="s">
        <v>825</v>
      </c>
      <c r="W42" s="206" t="s">
        <v>826</v>
      </c>
      <c r="X42" s="206" t="s">
        <v>827</v>
      </c>
      <c r="Y42" s="150"/>
      <c r="Z42" s="150"/>
      <c r="AA42" s="150"/>
      <c r="AB42" s="150"/>
      <c r="AC42" s="150"/>
      <c r="AD42" s="150"/>
      <c r="AE42" s="150"/>
      <c r="AF42" s="150"/>
      <c r="AG42" s="150"/>
      <c r="AH42" s="209">
        <f>【お客さま入力用】申込フォーム!F51</f>
        <v>0</v>
      </c>
      <c r="AI42" s="209">
        <f>【お客さま入力用】申込フォーム!E51</f>
        <v>0</v>
      </c>
      <c r="AJ42" s="150"/>
      <c r="AK42" s="150"/>
      <c r="AL42" s="150"/>
      <c r="AM42" s="150"/>
      <c r="AN42" s="209"/>
      <c r="AO42" s="209">
        <f>【お客さま入力用】申込フォーム!J51</f>
        <v>0</v>
      </c>
      <c r="AP42" s="209">
        <f>【お客さま入力用】申込フォーム!K51</f>
        <v>0</v>
      </c>
      <c r="AQ42" s="209">
        <f>【お客さま入力用】申込フォーム!L51</f>
        <v>0</v>
      </c>
      <c r="AR42" s="209"/>
      <c r="AS42" s="209"/>
      <c r="AT42" s="209"/>
      <c r="AU42" s="209"/>
      <c r="AV42" s="150">
        <f>【お客さま入力用】申込フォーム!C51</f>
        <v>0</v>
      </c>
      <c r="AW42" s="208" t="s">
        <v>828</v>
      </c>
      <c r="AX42" s="208" t="s">
        <v>860</v>
      </c>
      <c r="AY42" s="209"/>
      <c r="AZ42" s="209"/>
      <c r="BA42" s="209"/>
      <c r="BB42" s="209"/>
      <c r="BC42" s="209"/>
      <c r="BD42" s="209"/>
      <c r="BE42" s="209"/>
      <c r="BF42" s="209"/>
      <c r="BG42" s="209"/>
      <c r="BH42" s="209">
        <f>【お客さま入力用】申込フォーム!X51</f>
        <v>0</v>
      </c>
      <c r="BI42" s="209">
        <f>【お客さま入力用】申込フォーム!W51</f>
        <v>0</v>
      </c>
      <c r="BJ42" s="209"/>
      <c r="BK42" s="209"/>
      <c r="BL42" s="150">
        <f>【お客さま入力用】申込フォーム!Y51</f>
        <v>0</v>
      </c>
      <c r="BM42" s="209">
        <f>【お客さま入力用】申込フォーム!AA51</f>
        <v>0</v>
      </c>
      <c r="BN42" s="209">
        <f>【お客さま入力用】申込フォーム!Z51</f>
        <v>0</v>
      </c>
      <c r="BO42" s="209"/>
      <c r="BP42" s="209"/>
      <c r="BQ42" s="209"/>
      <c r="BR42" s="209"/>
      <c r="BS42" s="209"/>
      <c r="BT42" s="209"/>
      <c r="BU42" s="209"/>
      <c r="BV42" s="209"/>
      <c r="BW42" s="209"/>
      <c r="BX42" s="209">
        <f>【お客さま入力用】申込フォーム!AJ51</f>
        <v>0</v>
      </c>
      <c r="BY42" s="209">
        <f>【お客さま入力用】申込フォーム!AK51</f>
        <v>0</v>
      </c>
      <c r="BZ42" s="209">
        <f>【お客さま入力用】申込フォーム!AL51</f>
        <v>0</v>
      </c>
      <c r="CA42" s="209">
        <f>【お客さま入力用】申込フォーム!AM51</f>
        <v>0</v>
      </c>
      <c r="CB42" s="209">
        <f>【お客さま入力用】申込フォーム!AN51</f>
        <v>0</v>
      </c>
      <c r="CC42" s="209"/>
      <c r="CD42" s="209"/>
      <c r="CE42" s="209"/>
      <c r="CF42" s="209"/>
      <c r="CG42" s="209"/>
      <c r="CH42" s="209"/>
      <c r="CI42" s="209"/>
      <c r="CJ42" s="209"/>
      <c r="CK42" s="209"/>
      <c r="CL42" s="209"/>
      <c r="CM42" s="209"/>
      <c r="CN42" s="209"/>
      <c r="CO42" s="209"/>
      <c r="CP42" s="209"/>
      <c r="CQ42" s="150"/>
      <c r="CR42" s="209"/>
      <c r="CS42" s="209" t="str">
        <f>IF(【お客さま入力用】申込フォーム!N51="","",VLOOKUP(【お客さま入力用】申込フォーム!N51,'業種コード表（高圧以上）'!$C$3:$D$72,2))</f>
        <v/>
      </c>
      <c r="CT42" s="210"/>
      <c r="CU42" s="209"/>
      <c r="CV42" s="209"/>
      <c r="CW42" s="209"/>
      <c r="CX42" s="209"/>
      <c r="CY42" s="209"/>
      <c r="CZ42" s="209"/>
      <c r="DA42" s="209"/>
      <c r="DB42" s="209"/>
      <c r="DC42" s="209"/>
      <c r="DD42" s="209"/>
      <c r="DE42" s="209"/>
      <c r="DF42" s="209"/>
      <c r="DG42" s="209"/>
      <c r="DH42" s="209"/>
      <c r="DI42" s="209"/>
      <c r="DJ42" s="209"/>
      <c r="DK42" s="209"/>
      <c r="DL42" s="209"/>
      <c r="DM42" s="209"/>
      <c r="DN42" s="209"/>
      <c r="DO42" s="209"/>
      <c r="DP42" s="209"/>
      <c r="DQ42" s="209"/>
      <c r="DR42" s="209"/>
      <c r="DS42" s="209">
        <f>【お客さま入力用】申込フォーム!G51</f>
        <v>0</v>
      </c>
      <c r="DT42" s="209"/>
      <c r="DU42" s="209">
        <f>【お客さま入力用】申込フォーム!H51</f>
        <v>0</v>
      </c>
      <c r="DV42" s="209"/>
      <c r="DW42" s="209"/>
      <c r="DX42" s="209"/>
      <c r="DY42" s="209"/>
      <c r="DZ42" s="209"/>
      <c r="EA42" s="209"/>
      <c r="EB42" s="212">
        <f>【お客さま入力用】申込フォーム!T51</f>
        <v>0</v>
      </c>
      <c r="EC42" s="209">
        <f>【お客さま入力用】申込フォーム!V51</f>
        <v>0</v>
      </c>
      <c r="ED42" s="209"/>
      <c r="EE42" s="209"/>
      <c r="EF42" s="209"/>
      <c r="EG42" s="209"/>
      <c r="EH42" s="209"/>
      <c r="EI42" s="209"/>
      <c r="EJ42" s="209"/>
      <c r="EK42" s="211"/>
      <c r="EL42" s="209">
        <f>【お客さま入力用】申込フォーム!P51</f>
        <v>0</v>
      </c>
      <c r="EM42" s="209"/>
      <c r="EN42" s="209"/>
      <c r="EO42" s="209"/>
      <c r="EP42" s="209"/>
      <c r="EQ42" s="209"/>
      <c r="ER42" s="209"/>
      <c r="ES42" s="209"/>
      <c r="ET42" s="209">
        <f>IF(【お客さま入力用】申込フォーム!AE51="口座振替","口振",【お客さま入力用】申込フォーム!AE51)</f>
        <v>0</v>
      </c>
      <c r="EU42" s="209" t="str">
        <f>IF($ET42&lt;&gt;"口振","",【お客さま入力用】申込フォーム!AF51)</f>
        <v/>
      </c>
      <c r="EV42" s="209" t="str">
        <f>IF($ET42&lt;&gt;"口振","",【お客さま入力用】申込フォーム!AG51)</f>
        <v/>
      </c>
      <c r="EW42" s="209" t="str">
        <f>IF($ET42&lt;&gt;"口振","",【お客さま入力用】申込フォーム!AH51)</f>
        <v/>
      </c>
      <c r="EX42" s="209" t="str">
        <f>IF($ET42&lt;&gt;"口振","",【お客さま入力用】申込フォーム!AI51)</f>
        <v/>
      </c>
      <c r="EY42" s="209"/>
      <c r="EZ42" s="150"/>
      <c r="FA42" s="150"/>
      <c r="FB42" s="150"/>
      <c r="FC42" s="150"/>
      <c r="FD42" s="150"/>
      <c r="FE42" s="203"/>
      <c r="FF42" s="150"/>
      <c r="FG42" s="202"/>
      <c r="FH42" s="202"/>
      <c r="FI42" s="202"/>
      <c r="FJ42" s="202"/>
      <c r="FK42" s="197"/>
      <c r="FL42" s="201"/>
      <c r="FM42" s="201"/>
      <c r="FN42" s="201"/>
      <c r="FO42" s="201"/>
      <c r="FP42" s="201"/>
      <c r="FQ42" s="201"/>
      <c r="FR42" s="204"/>
      <c r="FS42" s="201"/>
      <c r="FT42" s="202"/>
      <c r="FU42" s="202"/>
      <c r="FV42" s="201"/>
      <c r="FW42" s="202"/>
      <c r="FX42" s="201"/>
      <c r="FY42" s="205" t="s">
        <v>429</v>
      </c>
    </row>
    <row r="43" spans="1:181" ht="18.75" customHeight="1">
      <c r="A43" s="197"/>
      <c r="B43" s="198"/>
      <c r="C43" s="198"/>
      <c r="D43" s="199"/>
      <c r="E43" s="207">
        <f t="shared" si="0"/>
        <v>0</v>
      </c>
      <c r="F43" s="209">
        <f>【お客さま入力用】申込フォーム!$D$6</f>
        <v>0</v>
      </c>
      <c r="G43" s="209">
        <f>【お客さま入力用】申込フォーム!H52</f>
        <v>0</v>
      </c>
      <c r="H43" s="200"/>
      <c r="I43" s="209">
        <f>【お客さま入力用】申込フォーム!O52</f>
        <v>0</v>
      </c>
      <c r="J43" s="209">
        <f>【お客さま入力用】申込フォーム!AO52</f>
        <v>0</v>
      </c>
      <c r="K43" s="34"/>
      <c r="L43" s="201"/>
      <c r="M43" s="201"/>
      <c r="N43" s="197"/>
      <c r="O43" s="197"/>
      <c r="P43" s="197"/>
      <c r="Q43" s="206" t="s">
        <v>823</v>
      </c>
      <c r="R43" s="34"/>
      <c r="S43" s="206" t="s">
        <v>824</v>
      </c>
      <c r="T43" s="206"/>
      <c r="U43" s="206" t="s">
        <v>825</v>
      </c>
      <c r="V43" s="206" t="s">
        <v>825</v>
      </c>
      <c r="W43" s="206" t="s">
        <v>826</v>
      </c>
      <c r="X43" s="206" t="s">
        <v>827</v>
      </c>
      <c r="Y43" s="150"/>
      <c r="Z43" s="150"/>
      <c r="AA43" s="150"/>
      <c r="AB43" s="150"/>
      <c r="AC43" s="150"/>
      <c r="AD43" s="150"/>
      <c r="AE43" s="150"/>
      <c r="AF43" s="150"/>
      <c r="AG43" s="150"/>
      <c r="AH43" s="209">
        <f>【お客さま入力用】申込フォーム!F52</f>
        <v>0</v>
      </c>
      <c r="AI43" s="209">
        <f>【お客さま入力用】申込フォーム!E52</f>
        <v>0</v>
      </c>
      <c r="AJ43" s="150"/>
      <c r="AK43" s="150"/>
      <c r="AL43" s="150"/>
      <c r="AM43" s="150"/>
      <c r="AN43" s="209"/>
      <c r="AO43" s="209">
        <f>【お客さま入力用】申込フォーム!J52</f>
        <v>0</v>
      </c>
      <c r="AP43" s="209">
        <f>【お客さま入力用】申込フォーム!K52</f>
        <v>0</v>
      </c>
      <c r="AQ43" s="209">
        <f>【お客さま入力用】申込フォーム!L52</f>
        <v>0</v>
      </c>
      <c r="AR43" s="209"/>
      <c r="AS43" s="209"/>
      <c r="AT43" s="209"/>
      <c r="AU43" s="209"/>
      <c r="AV43" s="150">
        <f>【お客さま入力用】申込フォーム!C52</f>
        <v>0</v>
      </c>
      <c r="AW43" s="208" t="s">
        <v>828</v>
      </c>
      <c r="AX43" s="208" t="s">
        <v>861</v>
      </c>
      <c r="AY43" s="209"/>
      <c r="AZ43" s="209"/>
      <c r="BA43" s="209"/>
      <c r="BB43" s="209"/>
      <c r="BC43" s="209"/>
      <c r="BD43" s="209"/>
      <c r="BE43" s="209"/>
      <c r="BF43" s="209"/>
      <c r="BG43" s="209"/>
      <c r="BH43" s="209">
        <f>【お客さま入力用】申込フォーム!X52</f>
        <v>0</v>
      </c>
      <c r="BI43" s="209">
        <f>【お客さま入力用】申込フォーム!W52</f>
        <v>0</v>
      </c>
      <c r="BJ43" s="209"/>
      <c r="BK43" s="209"/>
      <c r="BL43" s="150">
        <f>【お客さま入力用】申込フォーム!Y52</f>
        <v>0</v>
      </c>
      <c r="BM43" s="209">
        <f>【お客さま入力用】申込フォーム!AA52</f>
        <v>0</v>
      </c>
      <c r="BN43" s="209">
        <f>【お客さま入力用】申込フォーム!Z52</f>
        <v>0</v>
      </c>
      <c r="BO43" s="209"/>
      <c r="BP43" s="209"/>
      <c r="BQ43" s="209"/>
      <c r="BR43" s="209"/>
      <c r="BS43" s="209"/>
      <c r="BT43" s="209"/>
      <c r="BU43" s="209"/>
      <c r="BV43" s="209"/>
      <c r="BW43" s="209"/>
      <c r="BX43" s="209">
        <f>【お客さま入力用】申込フォーム!AJ52</f>
        <v>0</v>
      </c>
      <c r="BY43" s="209">
        <f>【お客さま入力用】申込フォーム!AK52</f>
        <v>0</v>
      </c>
      <c r="BZ43" s="209">
        <f>【お客さま入力用】申込フォーム!AL52</f>
        <v>0</v>
      </c>
      <c r="CA43" s="209">
        <f>【お客さま入力用】申込フォーム!AM52</f>
        <v>0</v>
      </c>
      <c r="CB43" s="209">
        <f>【お客さま入力用】申込フォーム!AN52</f>
        <v>0</v>
      </c>
      <c r="CC43" s="209"/>
      <c r="CD43" s="209"/>
      <c r="CE43" s="209"/>
      <c r="CF43" s="209"/>
      <c r="CG43" s="209"/>
      <c r="CH43" s="209"/>
      <c r="CI43" s="209"/>
      <c r="CJ43" s="209"/>
      <c r="CK43" s="209"/>
      <c r="CL43" s="209"/>
      <c r="CM43" s="209"/>
      <c r="CN43" s="209"/>
      <c r="CO43" s="209"/>
      <c r="CP43" s="209"/>
      <c r="CQ43" s="150"/>
      <c r="CR43" s="209"/>
      <c r="CS43" s="209" t="str">
        <f>IF(【お客さま入力用】申込フォーム!N52="","",VLOOKUP(【お客さま入力用】申込フォーム!N52,'業種コード表（高圧以上）'!$C$3:$D$72,2))</f>
        <v/>
      </c>
      <c r="CT43" s="210"/>
      <c r="CU43" s="209"/>
      <c r="CV43" s="209"/>
      <c r="CW43" s="209"/>
      <c r="CX43" s="209"/>
      <c r="CY43" s="209"/>
      <c r="CZ43" s="209"/>
      <c r="DA43" s="209"/>
      <c r="DB43" s="209"/>
      <c r="DC43" s="209"/>
      <c r="DD43" s="209"/>
      <c r="DE43" s="209"/>
      <c r="DF43" s="209"/>
      <c r="DG43" s="209"/>
      <c r="DH43" s="209"/>
      <c r="DI43" s="209"/>
      <c r="DJ43" s="209"/>
      <c r="DK43" s="209"/>
      <c r="DL43" s="209"/>
      <c r="DM43" s="209"/>
      <c r="DN43" s="209"/>
      <c r="DO43" s="209"/>
      <c r="DP43" s="209"/>
      <c r="DQ43" s="209"/>
      <c r="DR43" s="209"/>
      <c r="DS43" s="209">
        <f>【お客さま入力用】申込フォーム!G52</f>
        <v>0</v>
      </c>
      <c r="DT43" s="209"/>
      <c r="DU43" s="209">
        <f>【お客さま入力用】申込フォーム!H52</f>
        <v>0</v>
      </c>
      <c r="DV43" s="209"/>
      <c r="DW43" s="209"/>
      <c r="DX43" s="209"/>
      <c r="DY43" s="209"/>
      <c r="DZ43" s="209"/>
      <c r="EA43" s="209"/>
      <c r="EB43" s="212">
        <f>【お客さま入力用】申込フォーム!T52</f>
        <v>0</v>
      </c>
      <c r="EC43" s="209">
        <f>【お客さま入力用】申込フォーム!V52</f>
        <v>0</v>
      </c>
      <c r="ED43" s="209"/>
      <c r="EE43" s="209"/>
      <c r="EF43" s="209"/>
      <c r="EG43" s="209"/>
      <c r="EH43" s="209"/>
      <c r="EI43" s="209"/>
      <c r="EJ43" s="209"/>
      <c r="EK43" s="211"/>
      <c r="EL43" s="209">
        <f>【お客さま入力用】申込フォーム!P52</f>
        <v>0</v>
      </c>
      <c r="EM43" s="209"/>
      <c r="EN43" s="209"/>
      <c r="EO43" s="209"/>
      <c r="EP43" s="209"/>
      <c r="EQ43" s="209"/>
      <c r="ER43" s="209"/>
      <c r="ES43" s="209"/>
      <c r="ET43" s="209">
        <f>IF(【お客さま入力用】申込フォーム!AE52="口座振替","口振",【お客さま入力用】申込フォーム!AE52)</f>
        <v>0</v>
      </c>
      <c r="EU43" s="209" t="str">
        <f>IF($ET43&lt;&gt;"口振","",【お客さま入力用】申込フォーム!AF52)</f>
        <v/>
      </c>
      <c r="EV43" s="209" t="str">
        <f>IF($ET43&lt;&gt;"口振","",【お客さま入力用】申込フォーム!AG52)</f>
        <v/>
      </c>
      <c r="EW43" s="209" t="str">
        <f>IF($ET43&lt;&gt;"口振","",【お客さま入力用】申込フォーム!AH52)</f>
        <v/>
      </c>
      <c r="EX43" s="209" t="str">
        <f>IF($ET43&lt;&gt;"口振","",【お客さま入力用】申込フォーム!AI52)</f>
        <v/>
      </c>
      <c r="EY43" s="209"/>
      <c r="EZ43" s="150"/>
      <c r="FA43" s="150"/>
      <c r="FB43" s="150"/>
      <c r="FC43" s="150"/>
      <c r="FD43" s="150"/>
      <c r="FE43" s="203"/>
      <c r="FF43" s="150"/>
      <c r="FG43" s="202"/>
      <c r="FH43" s="202"/>
      <c r="FI43" s="202"/>
      <c r="FJ43" s="202"/>
      <c r="FK43" s="197"/>
      <c r="FL43" s="201"/>
      <c r="FM43" s="201"/>
      <c r="FN43" s="201"/>
      <c r="FO43" s="201"/>
      <c r="FP43" s="201"/>
      <c r="FQ43" s="201"/>
      <c r="FR43" s="204"/>
      <c r="FS43" s="201"/>
      <c r="FT43" s="202"/>
      <c r="FU43" s="202"/>
      <c r="FV43" s="201"/>
      <c r="FW43" s="202"/>
      <c r="FX43" s="201"/>
      <c r="FY43" s="205" t="s">
        <v>429</v>
      </c>
    </row>
    <row r="44" spans="1:181" ht="18.75" customHeight="1">
      <c r="A44" s="197"/>
      <c r="B44" s="198"/>
      <c r="C44" s="198"/>
      <c r="D44" s="199"/>
      <c r="E44" s="207">
        <f t="shared" si="0"/>
        <v>0</v>
      </c>
      <c r="F44" s="209">
        <f>【お客さま入力用】申込フォーム!$D$6</f>
        <v>0</v>
      </c>
      <c r="G44" s="209">
        <f>【お客さま入力用】申込フォーム!H53</f>
        <v>0</v>
      </c>
      <c r="H44" s="200"/>
      <c r="I44" s="209">
        <f>【お客さま入力用】申込フォーム!O53</f>
        <v>0</v>
      </c>
      <c r="J44" s="209">
        <f>【お客さま入力用】申込フォーム!AO53</f>
        <v>0</v>
      </c>
      <c r="K44" s="34"/>
      <c r="L44" s="201"/>
      <c r="M44" s="201"/>
      <c r="N44" s="197"/>
      <c r="O44" s="197"/>
      <c r="P44" s="197"/>
      <c r="Q44" s="206" t="s">
        <v>823</v>
      </c>
      <c r="R44" s="34"/>
      <c r="S44" s="206" t="s">
        <v>824</v>
      </c>
      <c r="T44" s="206"/>
      <c r="U44" s="206" t="s">
        <v>825</v>
      </c>
      <c r="V44" s="206" t="s">
        <v>825</v>
      </c>
      <c r="W44" s="206" t="s">
        <v>826</v>
      </c>
      <c r="X44" s="206" t="s">
        <v>827</v>
      </c>
      <c r="Y44" s="150"/>
      <c r="Z44" s="150"/>
      <c r="AA44" s="150"/>
      <c r="AB44" s="150"/>
      <c r="AC44" s="150"/>
      <c r="AD44" s="150"/>
      <c r="AE44" s="150"/>
      <c r="AF44" s="150"/>
      <c r="AG44" s="150"/>
      <c r="AH44" s="209">
        <f>【お客さま入力用】申込フォーム!F53</f>
        <v>0</v>
      </c>
      <c r="AI44" s="209">
        <f>【お客さま入力用】申込フォーム!E53</f>
        <v>0</v>
      </c>
      <c r="AJ44" s="150"/>
      <c r="AK44" s="150"/>
      <c r="AL44" s="150"/>
      <c r="AM44" s="150"/>
      <c r="AN44" s="209"/>
      <c r="AO44" s="209">
        <f>【お客さま入力用】申込フォーム!J53</f>
        <v>0</v>
      </c>
      <c r="AP44" s="209">
        <f>【お客さま入力用】申込フォーム!K53</f>
        <v>0</v>
      </c>
      <c r="AQ44" s="209">
        <f>【お客さま入力用】申込フォーム!L53</f>
        <v>0</v>
      </c>
      <c r="AR44" s="209"/>
      <c r="AS44" s="209"/>
      <c r="AT44" s="209"/>
      <c r="AU44" s="209"/>
      <c r="AV44" s="150">
        <f>【お客さま入力用】申込フォーム!C53</f>
        <v>0</v>
      </c>
      <c r="AW44" s="208" t="s">
        <v>828</v>
      </c>
      <c r="AX44" s="208" t="s">
        <v>862</v>
      </c>
      <c r="AY44" s="209"/>
      <c r="AZ44" s="209"/>
      <c r="BA44" s="209"/>
      <c r="BB44" s="209"/>
      <c r="BC44" s="209"/>
      <c r="BD44" s="209"/>
      <c r="BE44" s="209"/>
      <c r="BF44" s="209"/>
      <c r="BG44" s="209"/>
      <c r="BH44" s="209">
        <f>【お客さま入力用】申込フォーム!X53</f>
        <v>0</v>
      </c>
      <c r="BI44" s="209">
        <f>【お客さま入力用】申込フォーム!W53</f>
        <v>0</v>
      </c>
      <c r="BJ44" s="209"/>
      <c r="BK44" s="209"/>
      <c r="BL44" s="150">
        <f>【お客さま入力用】申込フォーム!Y53</f>
        <v>0</v>
      </c>
      <c r="BM44" s="209">
        <f>【お客さま入力用】申込フォーム!AA53</f>
        <v>0</v>
      </c>
      <c r="BN44" s="209">
        <f>【お客さま入力用】申込フォーム!Z53</f>
        <v>0</v>
      </c>
      <c r="BO44" s="209"/>
      <c r="BP44" s="209"/>
      <c r="BQ44" s="209"/>
      <c r="BR44" s="209"/>
      <c r="BS44" s="209"/>
      <c r="BT44" s="209"/>
      <c r="BU44" s="209"/>
      <c r="BV44" s="209"/>
      <c r="BW44" s="209"/>
      <c r="BX44" s="209">
        <f>【お客さま入力用】申込フォーム!AJ53</f>
        <v>0</v>
      </c>
      <c r="BY44" s="209">
        <f>【お客さま入力用】申込フォーム!AK53</f>
        <v>0</v>
      </c>
      <c r="BZ44" s="209">
        <f>【お客さま入力用】申込フォーム!AL53</f>
        <v>0</v>
      </c>
      <c r="CA44" s="209">
        <f>【お客さま入力用】申込フォーム!AM53</f>
        <v>0</v>
      </c>
      <c r="CB44" s="209">
        <f>【お客さま入力用】申込フォーム!AN53</f>
        <v>0</v>
      </c>
      <c r="CC44" s="209"/>
      <c r="CD44" s="209"/>
      <c r="CE44" s="209"/>
      <c r="CF44" s="209"/>
      <c r="CG44" s="209"/>
      <c r="CH44" s="209"/>
      <c r="CI44" s="209"/>
      <c r="CJ44" s="209"/>
      <c r="CK44" s="209"/>
      <c r="CL44" s="209"/>
      <c r="CM44" s="209"/>
      <c r="CN44" s="209"/>
      <c r="CO44" s="209"/>
      <c r="CP44" s="209"/>
      <c r="CQ44" s="150"/>
      <c r="CR44" s="209"/>
      <c r="CS44" s="209" t="str">
        <f>IF(【お客さま入力用】申込フォーム!N53="","",VLOOKUP(【お客さま入力用】申込フォーム!N53,'業種コード表（高圧以上）'!$C$3:$D$72,2))</f>
        <v/>
      </c>
      <c r="CT44" s="210"/>
      <c r="CU44" s="209"/>
      <c r="CV44" s="209"/>
      <c r="CW44" s="209"/>
      <c r="CX44" s="209"/>
      <c r="CY44" s="209"/>
      <c r="CZ44" s="209"/>
      <c r="DA44" s="209"/>
      <c r="DB44" s="209"/>
      <c r="DC44" s="209"/>
      <c r="DD44" s="209"/>
      <c r="DE44" s="209"/>
      <c r="DF44" s="209"/>
      <c r="DG44" s="209"/>
      <c r="DH44" s="209"/>
      <c r="DI44" s="209"/>
      <c r="DJ44" s="209"/>
      <c r="DK44" s="209"/>
      <c r="DL44" s="209"/>
      <c r="DM44" s="209"/>
      <c r="DN44" s="209"/>
      <c r="DO44" s="209"/>
      <c r="DP44" s="209"/>
      <c r="DQ44" s="209"/>
      <c r="DR44" s="209"/>
      <c r="DS44" s="209">
        <f>【お客さま入力用】申込フォーム!G53</f>
        <v>0</v>
      </c>
      <c r="DT44" s="209"/>
      <c r="DU44" s="209">
        <f>【お客さま入力用】申込フォーム!H53</f>
        <v>0</v>
      </c>
      <c r="DV44" s="209"/>
      <c r="DW44" s="209"/>
      <c r="DX44" s="209"/>
      <c r="DY44" s="209"/>
      <c r="DZ44" s="209"/>
      <c r="EA44" s="209"/>
      <c r="EB44" s="212">
        <f>【お客さま入力用】申込フォーム!T53</f>
        <v>0</v>
      </c>
      <c r="EC44" s="209">
        <f>【お客さま入力用】申込フォーム!V53</f>
        <v>0</v>
      </c>
      <c r="ED44" s="209"/>
      <c r="EE44" s="209"/>
      <c r="EF44" s="209"/>
      <c r="EG44" s="209"/>
      <c r="EH44" s="209"/>
      <c r="EI44" s="209"/>
      <c r="EJ44" s="209"/>
      <c r="EK44" s="211"/>
      <c r="EL44" s="209">
        <f>【お客さま入力用】申込フォーム!P53</f>
        <v>0</v>
      </c>
      <c r="EM44" s="209"/>
      <c r="EN44" s="209"/>
      <c r="EO44" s="209"/>
      <c r="EP44" s="209"/>
      <c r="EQ44" s="209"/>
      <c r="ER44" s="209"/>
      <c r="ES44" s="209"/>
      <c r="ET44" s="209">
        <f>IF(【お客さま入力用】申込フォーム!AE53="口座振替","口振",【お客さま入力用】申込フォーム!AE53)</f>
        <v>0</v>
      </c>
      <c r="EU44" s="209" t="str">
        <f>IF($ET44&lt;&gt;"口振","",【お客さま入力用】申込フォーム!AF53)</f>
        <v/>
      </c>
      <c r="EV44" s="209" t="str">
        <f>IF($ET44&lt;&gt;"口振","",【お客さま入力用】申込フォーム!AG53)</f>
        <v/>
      </c>
      <c r="EW44" s="209" t="str">
        <f>IF($ET44&lt;&gt;"口振","",【お客さま入力用】申込フォーム!AH53)</f>
        <v/>
      </c>
      <c r="EX44" s="209" t="str">
        <f>IF($ET44&lt;&gt;"口振","",【お客さま入力用】申込フォーム!AI53)</f>
        <v/>
      </c>
      <c r="EY44" s="209"/>
      <c r="EZ44" s="150"/>
      <c r="FA44" s="150"/>
      <c r="FB44" s="150"/>
      <c r="FC44" s="150"/>
      <c r="FD44" s="150"/>
      <c r="FE44" s="203"/>
      <c r="FF44" s="150"/>
      <c r="FG44" s="202"/>
      <c r="FH44" s="202"/>
      <c r="FI44" s="202"/>
      <c r="FJ44" s="202"/>
      <c r="FK44" s="197"/>
      <c r="FL44" s="201"/>
      <c r="FM44" s="201"/>
      <c r="FN44" s="201"/>
      <c r="FO44" s="201"/>
      <c r="FP44" s="201"/>
      <c r="FQ44" s="201"/>
      <c r="FR44" s="204"/>
      <c r="FS44" s="201"/>
      <c r="FT44" s="202"/>
      <c r="FU44" s="202"/>
      <c r="FV44" s="201"/>
      <c r="FW44" s="202"/>
      <c r="FX44" s="201"/>
      <c r="FY44" s="205" t="s">
        <v>429</v>
      </c>
    </row>
    <row r="45" spans="1:181" ht="18.75" customHeight="1">
      <c r="A45" s="197"/>
      <c r="B45" s="198"/>
      <c r="C45" s="198"/>
      <c r="D45" s="199"/>
      <c r="E45" s="207">
        <f t="shared" si="0"/>
        <v>0</v>
      </c>
      <c r="F45" s="209">
        <f>【お客さま入力用】申込フォーム!$D$6</f>
        <v>0</v>
      </c>
      <c r="G45" s="209">
        <f>【お客さま入力用】申込フォーム!H54</f>
        <v>0</v>
      </c>
      <c r="H45" s="200"/>
      <c r="I45" s="209">
        <f>【お客さま入力用】申込フォーム!O54</f>
        <v>0</v>
      </c>
      <c r="J45" s="209">
        <f>【お客さま入力用】申込フォーム!AO54</f>
        <v>0</v>
      </c>
      <c r="K45" s="34"/>
      <c r="L45" s="201"/>
      <c r="M45" s="201"/>
      <c r="N45" s="197"/>
      <c r="O45" s="197"/>
      <c r="P45" s="197"/>
      <c r="Q45" s="206" t="s">
        <v>823</v>
      </c>
      <c r="R45" s="34"/>
      <c r="S45" s="206" t="s">
        <v>824</v>
      </c>
      <c r="T45" s="206"/>
      <c r="U45" s="206" t="s">
        <v>825</v>
      </c>
      <c r="V45" s="206" t="s">
        <v>825</v>
      </c>
      <c r="W45" s="206" t="s">
        <v>826</v>
      </c>
      <c r="X45" s="206" t="s">
        <v>827</v>
      </c>
      <c r="Y45" s="150"/>
      <c r="Z45" s="150"/>
      <c r="AA45" s="150"/>
      <c r="AB45" s="150"/>
      <c r="AC45" s="150"/>
      <c r="AD45" s="150"/>
      <c r="AE45" s="150"/>
      <c r="AF45" s="150"/>
      <c r="AG45" s="150"/>
      <c r="AH45" s="209">
        <f>【お客さま入力用】申込フォーム!F54</f>
        <v>0</v>
      </c>
      <c r="AI45" s="209">
        <f>【お客さま入力用】申込フォーム!E54</f>
        <v>0</v>
      </c>
      <c r="AJ45" s="150"/>
      <c r="AK45" s="150"/>
      <c r="AL45" s="150"/>
      <c r="AM45" s="150"/>
      <c r="AN45" s="209"/>
      <c r="AO45" s="209">
        <f>【お客さま入力用】申込フォーム!J54</f>
        <v>0</v>
      </c>
      <c r="AP45" s="209">
        <f>【お客さま入力用】申込フォーム!K54</f>
        <v>0</v>
      </c>
      <c r="AQ45" s="209">
        <f>【お客さま入力用】申込フォーム!L54</f>
        <v>0</v>
      </c>
      <c r="AR45" s="209"/>
      <c r="AS45" s="209"/>
      <c r="AT45" s="209"/>
      <c r="AU45" s="209"/>
      <c r="AV45" s="150">
        <f>【お客さま入力用】申込フォーム!C54</f>
        <v>0</v>
      </c>
      <c r="AW45" s="208" t="s">
        <v>828</v>
      </c>
      <c r="AX45" s="208" t="s">
        <v>863</v>
      </c>
      <c r="AY45" s="209"/>
      <c r="AZ45" s="209"/>
      <c r="BA45" s="209"/>
      <c r="BB45" s="209"/>
      <c r="BC45" s="209"/>
      <c r="BD45" s="209"/>
      <c r="BE45" s="209"/>
      <c r="BF45" s="209"/>
      <c r="BG45" s="209"/>
      <c r="BH45" s="209">
        <f>【お客さま入力用】申込フォーム!X54</f>
        <v>0</v>
      </c>
      <c r="BI45" s="209">
        <f>【お客さま入力用】申込フォーム!W54</f>
        <v>0</v>
      </c>
      <c r="BJ45" s="209"/>
      <c r="BK45" s="209"/>
      <c r="BL45" s="150">
        <f>【お客さま入力用】申込フォーム!Y54</f>
        <v>0</v>
      </c>
      <c r="BM45" s="209">
        <f>【お客さま入力用】申込フォーム!AA54</f>
        <v>0</v>
      </c>
      <c r="BN45" s="209">
        <f>【お客さま入力用】申込フォーム!Z54</f>
        <v>0</v>
      </c>
      <c r="BO45" s="209"/>
      <c r="BP45" s="209"/>
      <c r="BQ45" s="209"/>
      <c r="BR45" s="209"/>
      <c r="BS45" s="209"/>
      <c r="BT45" s="209"/>
      <c r="BU45" s="209"/>
      <c r="BV45" s="209"/>
      <c r="BW45" s="209"/>
      <c r="BX45" s="209">
        <f>【お客さま入力用】申込フォーム!AJ54</f>
        <v>0</v>
      </c>
      <c r="BY45" s="209">
        <f>【お客さま入力用】申込フォーム!AK54</f>
        <v>0</v>
      </c>
      <c r="BZ45" s="209">
        <f>【お客さま入力用】申込フォーム!AL54</f>
        <v>0</v>
      </c>
      <c r="CA45" s="209">
        <f>【お客さま入力用】申込フォーム!AM54</f>
        <v>0</v>
      </c>
      <c r="CB45" s="209">
        <f>【お客さま入力用】申込フォーム!AN54</f>
        <v>0</v>
      </c>
      <c r="CC45" s="209"/>
      <c r="CD45" s="209"/>
      <c r="CE45" s="209"/>
      <c r="CF45" s="209"/>
      <c r="CG45" s="209"/>
      <c r="CH45" s="209"/>
      <c r="CI45" s="209"/>
      <c r="CJ45" s="209"/>
      <c r="CK45" s="209"/>
      <c r="CL45" s="209"/>
      <c r="CM45" s="209"/>
      <c r="CN45" s="209"/>
      <c r="CO45" s="209"/>
      <c r="CP45" s="209"/>
      <c r="CQ45" s="150"/>
      <c r="CR45" s="209"/>
      <c r="CS45" s="209" t="str">
        <f>IF(【お客さま入力用】申込フォーム!N54="","",VLOOKUP(【お客さま入力用】申込フォーム!N54,'業種コード表（高圧以上）'!$C$3:$D$72,2))</f>
        <v/>
      </c>
      <c r="CT45" s="210"/>
      <c r="CU45" s="209"/>
      <c r="CV45" s="209"/>
      <c r="CW45" s="209"/>
      <c r="CX45" s="209"/>
      <c r="CY45" s="209"/>
      <c r="CZ45" s="209"/>
      <c r="DA45" s="209"/>
      <c r="DB45" s="209"/>
      <c r="DC45" s="209"/>
      <c r="DD45" s="209"/>
      <c r="DE45" s="209"/>
      <c r="DF45" s="209"/>
      <c r="DG45" s="209"/>
      <c r="DH45" s="209"/>
      <c r="DI45" s="209"/>
      <c r="DJ45" s="209"/>
      <c r="DK45" s="209"/>
      <c r="DL45" s="209"/>
      <c r="DM45" s="209"/>
      <c r="DN45" s="209"/>
      <c r="DO45" s="209"/>
      <c r="DP45" s="209"/>
      <c r="DQ45" s="209"/>
      <c r="DR45" s="209"/>
      <c r="DS45" s="209">
        <f>【お客さま入力用】申込フォーム!G54</f>
        <v>0</v>
      </c>
      <c r="DT45" s="209"/>
      <c r="DU45" s="209">
        <f>【お客さま入力用】申込フォーム!H54</f>
        <v>0</v>
      </c>
      <c r="DV45" s="209"/>
      <c r="DW45" s="209"/>
      <c r="DX45" s="209"/>
      <c r="DY45" s="209"/>
      <c r="DZ45" s="209"/>
      <c r="EA45" s="209"/>
      <c r="EB45" s="212">
        <f>【お客さま入力用】申込フォーム!T54</f>
        <v>0</v>
      </c>
      <c r="EC45" s="209">
        <f>【お客さま入力用】申込フォーム!V54</f>
        <v>0</v>
      </c>
      <c r="ED45" s="209"/>
      <c r="EE45" s="209"/>
      <c r="EF45" s="209"/>
      <c r="EG45" s="209"/>
      <c r="EH45" s="209"/>
      <c r="EI45" s="209"/>
      <c r="EJ45" s="209"/>
      <c r="EK45" s="211"/>
      <c r="EL45" s="209">
        <f>【お客さま入力用】申込フォーム!P54</f>
        <v>0</v>
      </c>
      <c r="EM45" s="209"/>
      <c r="EN45" s="209"/>
      <c r="EO45" s="209"/>
      <c r="EP45" s="209"/>
      <c r="EQ45" s="209"/>
      <c r="ER45" s="209"/>
      <c r="ES45" s="209"/>
      <c r="ET45" s="209">
        <f>IF(【お客さま入力用】申込フォーム!AE54="口座振替","口振",【お客さま入力用】申込フォーム!AE54)</f>
        <v>0</v>
      </c>
      <c r="EU45" s="209" t="str">
        <f>IF($ET45&lt;&gt;"口振","",【お客さま入力用】申込フォーム!AF54)</f>
        <v/>
      </c>
      <c r="EV45" s="209" t="str">
        <f>IF($ET45&lt;&gt;"口振","",【お客さま入力用】申込フォーム!AG54)</f>
        <v/>
      </c>
      <c r="EW45" s="209" t="str">
        <f>IF($ET45&lt;&gt;"口振","",【お客さま入力用】申込フォーム!AH54)</f>
        <v/>
      </c>
      <c r="EX45" s="209" t="str">
        <f>IF($ET45&lt;&gt;"口振","",【お客さま入力用】申込フォーム!AI54)</f>
        <v/>
      </c>
      <c r="EY45" s="209"/>
      <c r="EZ45" s="150"/>
      <c r="FA45" s="150"/>
      <c r="FB45" s="150"/>
      <c r="FC45" s="150"/>
      <c r="FD45" s="150"/>
      <c r="FE45" s="203"/>
      <c r="FF45" s="150"/>
      <c r="FG45" s="202"/>
      <c r="FH45" s="202"/>
      <c r="FI45" s="202"/>
      <c r="FJ45" s="202"/>
      <c r="FK45" s="197"/>
      <c r="FL45" s="201"/>
      <c r="FM45" s="201"/>
      <c r="FN45" s="201"/>
      <c r="FO45" s="201"/>
      <c r="FP45" s="201"/>
      <c r="FQ45" s="201"/>
      <c r="FR45" s="204"/>
      <c r="FS45" s="201"/>
      <c r="FT45" s="202"/>
      <c r="FU45" s="202"/>
      <c r="FV45" s="201"/>
      <c r="FW45" s="202"/>
      <c r="FX45" s="201"/>
      <c r="FY45" s="205" t="s">
        <v>429</v>
      </c>
    </row>
    <row r="46" spans="1:181" ht="18.75" customHeight="1">
      <c r="A46" s="197"/>
      <c r="B46" s="198"/>
      <c r="C46" s="198"/>
      <c r="D46" s="199"/>
      <c r="E46" s="207">
        <f t="shared" si="0"/>
        <v>0</v>
      </c>
      <c r="F46" s="209">
        <f>【お客さま入力用】申込フォーム!$D$6</f>
        <v>0</v>
      </c>
      <c r="G46" s="209">
        <f>【お客さま入力用】申込フォーム!H55</f>
        <v>0</v>
      </c>
      <c r="H46" s="200"/>
      <c r="I46" s="209">
        <f>【お客さま入力用】申込フォーム!O55</f>
        <v>0</v>
      </c>
      <c r="J46" s="209">
        <f>【お客さま入力用】申込フォーム!AO55</f>
        <v>0</v>
      </c>
      <c r="K46" s="34"/>
      <c r="L46" s="201"/>
      <c r="M46" s="201"/>
      <c r="N46" s="197"/>
      <c r="O46" s="197"/>
      <c r="P46" s="197"/>
      <c r="Q46" s="206" t="s">
        <v>823</v>
      </c>
      <c r="R46" s="34"/>
      <c r="S46" s="206" t="s">
        <v>824</v>
      </c>
      <c r="T46" s="206"/>
      <c r="U46" s="206" t="s">
        <v>825</v>
      </c>
      <c r="V46" s="206" t="s">
        <v>825</v>
      </c>
      <c r="W46" s="206" t="s">
        <v>826</v>
      </c>
      <c r="X46" s="206" t="s">
        <v>827</v>
      </c>
      <c r="Y46" s="150"/>
      <c r="Z46" s="150"/>
      <c r="AA46" s="150"/>
      <c r="AB46" s="150"/>
      <c r="AC46" s="150"/>
      <c r="AD46" s="150"/>
      <c r="AE46" s="150"/>
      <c r="AF46" s="150"/>
      <c r="AG46" s="150"/>
      <c r="AH46" s="209">
        <f>【お客さま入力用】申込フォーム!F55</f>
        <v>0</v>
      </c>
      <c r="AI46" s="209">
        <f>【お客さま入力用】申込フォーム!E55</f>
        <v>0</v>
      </c>
      <c r="AJ46" s="150"/>
      <c r="AK46" s="150"/>
      <c r="AL46" s="150"/>
      <c r="AM46" s="150"/>
      <c r="AN46" s="209"/>
      <c r="AO46" s="209">
        <f>【お客さま入力用】申込フォーム!J55</f>
        <v>0</v>
      </c>
      <c r="AP46" s="209">
        <f>【お客さま入力用】申込フォーム!K55</f>
        <v>0</v>
      </c>
      <c r="AQ46" s="209">
        <f>【お客さま入力用】申込フォーム!L55</f>
        <v>0</v>
      </c>
      <c r="AR46" s="209"/>
      <c r="AS46" s="209"/>
      <c r="AT46" s="209"/>
      <c r="AU46" s="209"/>
      <c r="AV46" s="150">
        <f>【お客さま入力用】申込フォーム!C55</f>
        <v>0</v>
      </c>
      <c r="AW46" s="208" t="s">
        <v>828</v>
      </c>
      <c r="AX46" s="208" t="s">
        <v>864</v>
      </c>
      <c r="AY46" s="209"/>
      <c r="AZ46" s="209"/>
      <c r="BA46" s="209"/>
      <c r="BB46" s="209"/>
      <c r="BC46" s="209"/>
      <c r="BD46" s="209"/>
      <c r="BE46" s="209"/>
      <c r="BF46" s="209"/>
      <c r="BG46" s="209"/>
      <c r="BH46" s="209">
        <f>【お客さま入力用】申込フォーム!X55</f>
        <v>0</v>
      </c>
      <c r="BI46" s="209">
        <f>【お客さま入力用】申込フォーム!W55</f>
        <v>0</v>
      </c>
      <c r="BJ46" s="209"/>
      <c r="BK46" s="209"/>
      <c r="BL46" s="150">
        <f>【お客さま入力用】申込フォーム!Y55</f>
        <v>0</v>
      </c>
      <c r="BM46" s="209">
        <f>【お客さま入力用】申込フォーム!AA55</f>
        <v>0</v>
      </c>
      <c r="BN46" s="209">
        <f>【お客さま入力用】申込フォーム!Z55</f>
        <v>0</v>
      </c>
      <c r="BO46" s="209"/>
      <c r="BP46" s="209"/>
      <c r="BQ46" s="209"/>
      <c r="BR46" s="209"/>
      <c r="BS46" s="209"/>
      <c r="BT46" s="209"/>
      <c r="BU46" s="209"/>
      <c r="BV46" s="209"/>
      <c r="BW46" s="209"/>
      <c r="BX46" s="209">
        <f>【お客さま入力用】申込フォーム!AJ55</f>
        <v>0</v>
      </c>
      <c r="BY46" s="209">
        <f>【お客さま入力用】申込フォーム!AK55</f>
        <v>0</v>
      </c>
      <c r="BZ46" s="209">
        <f>【お客さま入力用】申込フォーム!AL55</f>
        <v>0</v>
      </c>
      <c r="CA46" s="209">
        <f>【お客さま入力用】申込フォーム!AM55</f>
        <v>0</v>
      </c>
      <c r="CB46" s="209">
        <f>【お客さま入力用】申込フォーム!AN55</f>
        <v>0</v>
      </c>
      <c r="CC46" s="209"/>
      <c r="CD46" s="209"/>
      <c r="CE46" s="209"/>
      <c r="CF46" s="209"/>
      <c r="CG46" s="209"/>
      <c r="CH46" s="209"/>
      <c r="CI46" s="209"/>
      <c r="CJ46" s="209"/>
      <c r="CK46" s="209"/>
      <c r="CL46" s="209"/>
      <c r="CM46" s="209"/>
      <c r="CN46" s="209"/>
      <c r="CO46" s="209"/>
      <c r="CP46" s="209"/>
      <c r="CQ46" s="150"/>
      <c r="CR46" s="209"/>
      <c r="CS46" s="209" t="str">
        <f>IF(【お客さま入力用】申込フォーム!N55="","",VLOOKUP(【お客さま入力用】申込フォーム!N55,'業種コード表（高圧以上）'!$C$3:$D$72,2))</f>
        <v/>
      </c>
      <c r="CT46" s="210"/>
      <c r="CU46" s="209"/>
      <c r="CV46" s="209"/>
      <c r="CW46" s="209"/>
      <c r="CX46" s="209"/>
      <c r="CY46" s="209"/>
      <c r="CZ46" s="209"/>
      <c r="DA46" s="209"/>
      <c r="DB46" s="209"/>
      <c r="DC46" s="209"/>
      <c r="DD46" s="209"/>
      <c r="DE46" s="209"/>
      <c r="DF46" s="209"/>
      <c r="DG46" s="209"/>
      <c r="DH46" s="209"/>
      <c r="DI46" s="209"/>
      <c r="DJ46" s="209"/>
      <c r="DK46" s="209"/>
      <c r="DL46" s="209"/>
      <c r="DM46" s="209"/>
      <c r="DN46" s="209"/>
      <c r="DO46" s="209"/>
      <c r="DP46" s="209"/>
      <c r="DQ46" s="209"/>
      <c r="DR46" s="209"/>
      <c r="DS46" s="209">
        <f>【お客さま入力用】申込フォーム!G55</f>
        <v>0</v>
      </c>
      <c r="DT46" s="209"/>
      <c r="DU46" s="209">
        <f>【お客さま入力用】申込フォーム!H55</f>
        <v>0</v>
      </c>
      <c r="DV46" s="209"/>
      <c r="DW46" s="209"/>
      <c r="DX46" s="209"/>
      <c r="DY46" s="209"/>
      <c r="DZ46" s="209"/>
      <c r="EA46" s="209"/>
      <c r="EB46" s="212">
        <f>【お客さま入力用】申込フォーム!T55</f>
        <v>0</v>
      </c>
      <c r="EC46" s="209">
        <f>【お客さま入力用】申込フォーム!V55</f>
        <v>0</v>
      </c>
      <c r="ED46" s="209"/>
      <c r="EE46" s="209"/>
      <c r="EF46" s="209"/>
      <c r="EG46" s="209"/>
      <c r="EH46" s="209"/>
      <c r="EI46" s="209"/>
      <c r="EJ46" s="209"/>
      <c r="EK46" s="211"/>
      <c r="EL46" s="209">
        <f>【お客さま入力用】申込フォーム!P55</f>
        <v>0</v>
      </c>
      <c r="EM46" s="209"/>
      <c r="EN46" s="209"/>
      <c r="EO46" s="209"/>
      <c r="EP46" s="209"/>
      <c r="EQ46" s="209"/>
      <c r="ER46" s="209"/>
      <c r="ES46" s="209"/>
      <c r="ET46" s="209">
        <f>IF(【お客さま入力用】申込フォーム!AE55="口座振替","口振",【お客さま入力用】申込フォーム!AE55)</f>
        <v>0</v>
      </c>
      <c r="EU46" s="209" t="str">
        <f>IF($ET46&lt;&gt;"口振","",【お客さま入力用】申込フォーム!AF55)</f>
        <v/>
      </c>
      <c r="EV46" s="209" t="str">
        <f>IF($ET46&lt;&gt;"口振","",【お客さま入力用】申込フォーム!AG55)</f>
        <v/>
      </c>
      <c r="EW46" s="209" t="str">
        <f>IF($ET46&lt;&gt;"口振","",【お客さま入力用】申込フォーム!AH55)</f>
        <v/>
      </c>
      <c r="EX46" s="209" t="str">
        <f>IF($ET46&lt;&gt;"口振","",【お客さま入力用】申込フォーム!AI55)</f>
        <v/>
      </c>
      <c r="EY46" s="209"/>
      <c r="EZ46" s="150"/>
      <c r="FA46" s="150"/>
      <c r="FB46" s="150"/>
      <c r="FC46" s="150"/>
      <c r="FD46" s="150"/>
      <c r="FE46" s="203"/>
      <c r="FF46" s="150"/>
      <c r="FG46" s="202"/>
      <c r="FH46" s="202"/>
      <c r="FI46" s="202"/>
      <c r="FJ46" s="202"/>
      <c r="FK46" s="197"/>
      <c r="FL46" s="201"/>
      <c r="FM46" s="201"/>
      <c r="FN46" s="201"/>
      <c r="FO46" s="201"/>
      <c r="FP46" s="201"/>
      <c r="FQ46" s="201"/>
      <c r="FR46" s="204"/>
      <c r="FS46" s="201"/>
      <c r="FT46" s="202"/>
      <c r="FU46" s="202"/>
      <c r="FV46" s="201"/>
      <c r="FW46" s="202"/>
      <c r="FX46" s="201"/>
      <c r="FY46" s="205" t="s">
        <v>429</v>
      </c>
    </row>
    <row r="47" spans="1:181" ht="18.75" customHeight="1">
      <c r="A47" s="197"/>
      <c r="B47" s="198"/>
      <c r="C47" s="198"/>
      <c r="D47" s="199"/>
      <c r="E47" s="207">
        <f t="shared" si="0"/>
        <v>0</v>
      </c>
      <c r="F47" s="209">
        <f>【お客さま入力用】申込フォーム!$D$6</f>
        <v>0</v>
      </c>
      <c r="G47" s="209">
        <f>【お客さま入力用】申込フォーム!H56</f>
        <v>0</v>
      </c>
      <c r="H47" s="200"/>
      <c r="I47" s="209">
        <f>【お客さま入力用】申込フォーム!O56</f>
        <v>0</v>
      </c>
      <c r="J47" s="209">
        <f>【お客さま入力用】申込フォーム!AO56</f>
        <v>0</v>
      </c>
      <c r="K47" s="34"/>
      <c r="L47" s="201"/>
      <c r="M47" s="201"/>
      <c r="N47" s="197"/>
      <c r="O47" s="197"/>
      <c r="P47" s="197"/>
      <c r="Q47" s="206" t="s">
        <v>823</v>
      </c>
      <c r="R47" s="34"/>
      <c r="S47" s="206" t="s">
        <v>824</v>
      </c>
      <c r="T47" s="206"/>
      <c r="U47" s="206" t="s">
        <v>825</v>
      </c>
      <c r="V47" s="206" t="s">
        <v>825</v>
      </c>
      <c r="W47" s="206" t="s">
        <v>826</v>
      </c>
      <c r="X47" s="206" t="s">
        <v>827</v>
      </c>
      <c r="Y47" s="150"/>
      <c r="Z47" s="150"/>
      <c r="AA47" s="150"/>
      <c r="AB47" s="150"/>
      <c r="AC47" s="150"/>
      <c r="AD47" s="150"/>
      <c r="AE47" s="150"/>
      <c r="AF47" s="150"/>
      <c r="AG47" s="150"/>
      <c r="AH47" s="209">
        <f>【お客さま入力用】申込フォーム!F56</f>
        <v>0</v>
      </c>
      <c r="AI47" s="209">
        <f>【お客さま入力用】申込フォーム!E56</f>
        <v>0</v>
      </c>
      <c r="AJ47" s="150"/>
      <c r="AK47" s="150"/>
      <c r="AL47" s="150"/>
      <c r="AM47" s="150"/>
      <c r="AN47" s="209"/>
      <c r="AO47" s="209">
        <f>【お客さま入力用】申込フォーム!J56</f>
        <v>0</v>
      </c>
      <c r="AP47" s="209">
        <f>【お客さま入力用】申込フォーム!K56</f>
        <v>0</v>
      </c>
      <c r="AQ47" s="209">
        <f>【お客さま入力用】申込フォーム!L56</f>
        <v>0</v>
      </c>
      <c r="AR47" s="209"/>
      <c r="AS47" s="209"/>
      <c r="AT47" s="209"/>
      <c r="AU47" s="209"/>
      <c r="AV47" s="150">
        <f>【お客さま入力用】申込フォーム!C56</f>
        <v>0</v>
      </c>
      <c r="AW47" s="208" t="s">
        <v>828</v>
      </c>
      <c r="AX47" s="208" t="s">
        <v>865</v>
      </c>
      <c r="AY47" s="209"/>
      <c r="AZ47" s="209"/>
      <c r="BA47" s="209"/>
      <c r="BB47" s="209"/>
      <c r="BC47" s="209"/>
      <c r="BD47" s="209"/>
      <c r="BE47" s="209"/>
      <c r="BF47" s="209"/>
      <c r="BG47" s="209"/>
      <c r="BH47" s="209">
        <f>【お客さま入力用】申込フォーム!X56</f>
        <v>0</v>
      </c>
      <c r="BI47" s="209">
        <f>【お客さま入力用】申込フォーム!W56</f>
        <v>0</v>
      </c>
      <c r="BJ47" s="209"/>
      <c r="BK47" s="209"/>
      <c r="BL47" s="150">
        <f>【お客さま入力用】申込フォーム!Y56</f>
        <v>0</v>
      </c>
      <c r="BM47" s="209">
        <f>【お客さま入力用】申込フォーム!AA56</f>
        <v>0</v>
      </c>
      <c r="BN47" s="209">
        <f>【お客さま入力用】申込フォーム!Z56</f>
        <v>0</v>
      </c>
      <c r="BO47" s="209"/>
      <c r="BP47" s="209"/>
      <c r="BQ47" s="209"/>
      <c r="BR47" s="209"/>
      <c r="BS47" s="209"/>
      <c r="BT47" s="209"/>
      <c r="BU47" s="209"/>
      <c r="BV47" s="209"/>
      <c r="BW47" s="209"/>
      <c r="BX47" s="209">
        <f>【お客さま入力用】申込フォーム!AJ56</f>
        <v>0</v>
      </c>
      <c r="BY47" s="209">
        <f>【お客さま入力用】申込フォーム!AK56</f>
        <v>0</v>
      </c>
      <c r="BZ47" s="209">
        <f>【お客さま入力用】申込フォーム!AL56</f>
        <v>0</v>
      </c>
      <c r="CA47" s="209">
        <f>【お客さま入力用】申込フォーム!AM56</f>
        <v>0</v>
      </c>
      <c r="CB47" s="209">
        <f>【お客さま入力用】申込フォーム!AN56</f>
        <v>0</v>
      </c>
      <c r="CC47" s="209"/>
      <c r="CD47" s="209"/>
      <c r="CE47" s="209"/>
      <c r="CF47" s="209"/>
      <c r="CG47" s="209"/>
      <c r="CH47" s="209"/>
      <c r="CI47" s="209"/>
      <c r="CJ47" s="209"/>
      <c r="CK47" s="209"/>
      <c r="CL47" s="209"/>
      <c r="CM47" s="209"/>
      <c r="CN47" s="209"/>
      <c r="CO47" s="209"/>
      <c r="CP47" s="209"/>
      <c r="CQ47" s="150"/>
      <c r="CR47" s="209"/>
      <c r="CS47" s="209" t="str">
        <f>IF(【お客さま入力用】申込フォーム!N56="","",VLOOKUP(【お客さま入力用】申込フォーム!N56,'業種コード表（高圧以上）'!$C$3:$D$72,2))</f>
        <v/>
      </c>
      <c r="CT47" s="210"/>
      <c r="CU47" s="209"/>
      <c r="CV47" s="209"/>
      <c r="CW47" s="209"/>
      <c r="CX47" s="209"/>
      <c r="CY47" s="209"/>
      <c r="CZ47" s="209"/>
      <c r="DA47" s="209"/>
      <c r="DB47" s="209"/>
      <c r="DC47" s="209"/>
      <c r="DD47" s="209"/>
      <c r="DE47" s="209"/>
      <c r="DF47" s="209"/>
      <c r="DG47" s="209"/>
      <c r="DH47" s="209"/>
      <c r="DI47" s="209"/>
      <c r="DJ47" s="209"/>
      <c r="DK47" s="209"/>
      <c r="DL47" s="209"/>
      <c r="DM47" s="209"/>
      <c r="DN47" s="209"/>
      <c r="DO47" s="209"/>
      <c r="DP47" s="209"/>
      <c r="DQ47" s="209"/>
      <c r="DR47" s="209"/>
      <c r="DS47" s="209">
        <f>【お客さま入力用】申込フォーム!G56</f>
        <v>0</v>
      </c>
      <c r="DT47" s="209"/>
      <c r="DU47" s="209">
        <f>【お客さま入力用】申込フォーム!H56</f>
        <v>0</v>
      </c>
      <c r="DV47" s="209"/>
      <c r="DW47" s="209"/>
      <c r="DX47" s="209"/>
      <c r="DY47" s="209"/>
      <c r="DZ47" s="209"/>
      <c r="EA47" s="209"/>
      <c r="EB47" s="212">
        <f>【お客さま入力用】申込フォーム!T56</f>
        <v>0</v>
      </c>
      <c r="EC47" s="209">
        <f>【お客さま入力用】申込フォーム!V56</f>
        <v>0</v>
      </c>
      <c r="ED47" s="209"/>
      <c r="EE47" s="209"/>
      <c r="EF47" s="209"/>
      <c r="EG47" s="209"/>
      <c r="EH47" s="209"/>
      <c r="EI47" s="209"/>
      <c r="EJ47" s="209"/>
      <c r="EK47" s="211"/>
      <c r="EL47" s="209">
        <f>【お客さま入力用】申込フォーム!P56</f>
        <v>0</v>
      </c>
      <c r="EM47" s="209"/>
      <c r="EN47" s="209"/>
      <c r="EO47" s="209"/>
      <c r="EP47" s="209"/>
      <c r="EQ47" s="209"/>
      <c r="ER47" s="209"/>
      <c r="ES47" s="209"/>
      <c r="ET47" s="209">
        <f>IF(【お客さま入力用】申込フォーム!AE56="口座振替","口振",【お客さま入力用】申込フォーム!AE56)</f>
        <v>0</v>
      </c>
      <c r="EU47" s="209" t="str">
        <f>IF($ET47&lt;&gt;"口振","",【お客さま入力用】申込フォーム!AF56)</f>
        <v/>
      </c>
      <c r="EV47" s="209" t="str">
        <f>IF($ET47&lt;&gt;"口振","",【お客さま入力用】申込フォーム!AG56)</f>
        <v/>
      </c>
      <c r="EW47" s="209" t="str">
        <f>IF($ET47&lt;&gt;"口振","",【お客さま入力用】申込フォーム!AH56)</f>
        <v/>
      </c>
      <c r="EX47" s="209" t="str">
        <f>IF($ET47&lt;&gt;"口振","",【お客さま入力用】申込フォーム!AI56)</f>
        <v/>
      </c>
      <c r="EY47" s="209"/>
      <c r="EZ47" s="150"/>
      <c r="FA47" s="150"/>
      <c r="FB47" s="150"/>
      <c r="FC47" s="150"/>
      <c r="FD47" s="150"/>
      <c r="FE47" s="203"/>
      <c r="FF47" s="150"/>
      <c r="FG47" s="202"/>
      <c r="FH47" s="202"/>
      <c r="FI47" s="202"/>
      <c r="FJ47" s="202"/>
      <c r="FK47" s="197"/>
      <c r="FL47" s="201"/>
      <c r="FM47" s="201"/>
      <c r="FN47" s="201"/>
      <c r="FO47" s="201"/>
      <c r="FP47" s="201"/>
      <c r="FQ47" s="201"/>
      <c r="FR47" s="204"/>
      <c r="FS47" s="201"/>
      <c r="FT47" s="202"/>
      <c r="FU47" s="202"/>
      <c r="FV47" s="201"/>
      <c r="FW47" s="202"/>
      <c r="FX47" s="201"/>
      <c r="FY47" s="205" t="s">
        <v>429</v>
      </c>
    </row>
    <row r="48" spans="1:181" ht="18.75" customHeight="1">
      <c r="A48" s="197"/>
      <c r="B48" s="198"/>
      <c r="C48" s="198"/>
      <c r="D48" s="199"/>
      <c r="E48" s="207">
        <f t="shared" si="0"/>
        <v>0</v>
      </c>
      <c r="F48" s="209">
        <f>【お客さま入力用】申込フォーム!$D$6</f>
        <v>0</v>
      </c>
      <c r="G48" s="209">
        <f>【お客さま入力用】申込フォーム!H57</f>
        <v>0</v>
      </c>
      <c r="H48" s="200"/>
      <c r="I48" s="209">
        <f>【お客さま入力用】申込フォーム!O57</f>
        <v>0</v>
      </c>
      <c r="J48" s="209">
        <f>【お客さま入力用】申込フォーム!AO57</f>
        <v>0</v>
      </c>
      <c r="K48" s="34"/>
      <c r="L48" s="201"/>
      <c r="M48" s="201"/>
      <c r="N48" s="197"/>
      <c r="O48" s="197"/>
      <c r="P48" s="197"/>
      <c r="Q48" s="206" t="s">
        <v>823</v>
      </c>
      <c r="R48" s="34"/>
      <c r="S48" s="206" t="s">
        <v>824</v>
      </c>
      <c r="T48" s="206"/>
      <c r="U48" s="206" t="s">
        <v>825</v>
      </c>
      <c r="V48" s="206" t="s">
        <v>825</v>
      </c>
      <c r="W48" s="206" t="s">
        <v>826</v>
      </c>
      <c r="X48" s="206" t="s">
        <v>827</v>
      </c>
      <c r="Y48" s="150"/>
      <c r="Z48" s="150"/>
      <c r="AA48" s="150"/>
      <c r="AB48" s="150"/>
      <c r="AC48" s="150"/>
      <c r="AD48" s="150"/>
      <c r="AE48" s="150"/>
      <c r="AF48" s="150"/>
      <c r="AG48" s="150"/>
      <c r="AH48" s="209">
        <f>【お客さま入力用】申込フォーム!F57</f>
        <v>0</v>
      </c>
      <c r="AI48" s="209">
        <f>【お客さま入力用】申込フォーム!E57</f>
        <v>0</v>
      </c>
      <c r="AJ48" s="150"/>
      <c r="AK48" s="150"/>
      <c r="AL48" s="150"/>
      <c r="AM48" s="150"/>
      <c r="AN48" s="209"/>
      <c r="AO48" s="209">
        <f>【お客さま入力用】申込フォーム!J57</f>
        <v>0</v>
      </c>
      <c r="AP48" s="209">
        <f>【お客さま入力用】申込フォーム!K57</f>
        <v>0</v>
      </c>
      <c r="AQ48" s="209">
        <f>【お客さま入力用】申込フォーム!L57</f>
        <v>0</v>
      </c>
      <c r="AR48" s="209"/>
      <c r="AS48" s="209"/>
      <c r="AT48" s="209"/>
      <c r="AU48" s="209"/>
      <c r="AV48" s="150">
        <f>【お客さま入力用】申込フォーム!C57</f>
        <v>0</v>
      </c>
      <c r="AW48" s="208" t="s">
        <v>828</v>
      </c>
      <c r="AX48" s="208" t="s">
        <v>866</v>
      </c>
      <c r="AY48" s="209"/>
      <c r="AZ48" s="209"/>
      <c r="BA48" s="209"/>
      <c r="BB48" s="209"/>
      <c r="BC48" s="209"/>
      <c r="BD48" s="209"/>
      <c r="BE48" s="209"/>
      <c r="BF48" s="209"/>
      <c r="BG48" s="209"/>
      <c r="BH48" s="209">
        <f>【お客さま入力用】申込フォーム!X57</f>
        <v>0</v>
      </c>
      <c r="BI48" s="209">
        <f>【お客さま入力用】申込フォーム!W57</f>
        <v>0</v>
      </c>
      <c r="BJ48" s="209"/>
      <c r="BK48" s="209"/>
      <c r="BL48" s="150">
        <f>【お客さま入力用】申込フォーム!Y57</f>
        <v>0</v>
      </c>
      <c r="BM48" s="209">
        <f>【お客さま入力用】申込フォーム!AA57</f>
        <v>0</v>
      </c>
      <c r="BN48" s="209">
        <f>【お客さま入力用】申込フォーム!Z57</f>
        <v>0</v>
      </c>
      <c r="BO48" s="209"/>
      <c r="BP48" s="209"/>
      <c r="BQ48" s="209"/>
      <c r="BR48" s="209"/>
      <c r="BS48" s="209"/>
      <c r="BT48" s="209"/>
      <c r="BU48" s="209"/>
      <c r="BV48" s="209"/>
      <c r="BW48" s="209"/>
      <c r="BX48" s="209">
        <f>【お客さま入力用】申込フォーム!AJ57</f>
        <v>0</v>
      </c>
      <c r="BY48" s="209">
        <f>【お客さま入力用】申込フォーム!AK57</f>
        <v>0</v>
      </c>
      <c r="BZ48" s="209">
        <f>【お客さま入力用】申込フォーム!AL57</f>
        <v>0</v>
      </c>
      <c r="CA48" s="209">
        <f>【お客さま入力用】申込フォーム!AM57</f>
        <v>0</v>
      </c>
      <c r="CB48" s="209">
        <f>【お客さま入力用】申込フォーム!AN57</f>
        <v>0</v>
      </c>
      <c r="CC48" s="209"/>
      <c r="CD48" s="209"/>
      <c r="CE48" s="209"/>
      <c r="CF48" s="209"/>
      <c r="CG48" s="209"/>
      <c r="CH48" s="209"/>
      <c r="CI48" s="209"/>
      <c r="CJ48" s="209"/>
      <c r="CK48" s="209"/>
      <c r="CL48" s="209"/>
      <c r="CM48" s="209"/>
      <c r="CN48" s="209"/>
      <c r="CO48" s="209"/>
      <c r="CP48" s="209"/>
      <c r="CQ48" s="150"/>
      <c r="CR48" s="209"/>
      <c r="CS48" s="209" t="str">
        <f>IF(【お客さま入力用】申込フォーム!N57="","",VLOOKUP(【お客さま入力用】申込フォーム!N57,'業種コード表（高圧以上）'!$C$3:$D$72,2))</f>
        <v/>
      </c>
      <c r="CT48" s="210"/>
      <c r="CU48" s="209"/>
      <c r="CV48" s="209"/>
      <c r="CW48" s="209"/>
      <c r="CX48" s="209"/>
      <c r="CY48" s="209"/>
      <c r="CZ48" s="209"/>
      <c r="DA48" s="209"/>
      <c r="DB48" s="209"/>
      <c r="DC48" s="209"/>
      <c r="DD48" s="209"/>
      <c r="DE48" s="209"/>
      <c r="DF48" s="209"/>
      <c r="DG48" s="209"/>
      <c r="DH48" s="209"/>
      <c r="DI48" s="209"/>
      <c r="DJ48" s="209"/>
      <c r="DK48" s="209"/>
      <c r="DL48" s="209"/>
      <c r="DM48" s="209"/>
      <c r="DN48" s="209"/>
      <c r="DO48" s="209"/>
      <c r="DP48" s="209"/>
      <c r="DQ48" s="209"/>
      <c r="DR48" s="209"/>
      <c r="DS48" s="209">
        <f>【お客さま入力用】申込フォーム!G57</f>
        <v>0</v>
      </c>
      <c r="DT48" s="209"/>
      <c r="DU48" s="209">
        <f>【お客さま入力用】申込フォーム!H57</f>
        <v>0</v>
      </c>
      <c r="DV48" s="209"/>
      <c r="DW48" s="209"/>
      <c r="DX48" s="209"/>
      <c r="DY48" s="209"/>
      <c r="DZ48" s="209"/>
      <c r="EA48" s="209"/>
      <c r="EB48" s="212">
        <f>【お客さま入力用】申込フォーム!T57</f>
        <v>0</v>
      </c>
      <c r="EC48" s="209">
        <f>【お客さま入力用】申込フォーム!V57</f>
        <v>0</v>
      </c>
      <c r="ED48" s="209"/>
      <c r="EE48" s="209"/>
      <c r="EF48" s="209"/>
      <c r="EG48" s="209"/>
      <c r="EH48" s="209"/>
      <c r="EI48" s="209"/>
      <c r="EJ48" s="209"/>
      <c r="EK48" s="211"/>
      <c r="EL48" s="209">
        <f>【お客さま入力用】申込フォーム!P57</f>
        <v>0</v>
      </c>
      <c r="EM48" s="209"/>
      <c r="EN48" s="209"/>
      <c r="EO48" s="209"/>
      <c r="EP48" s="209"/>
      <c r="EQ48" s="209"/>
      <c r="ER48" s="209"/>
      <c r="ES48" s="209"/>
      <c r="ET48" s="209">
        <f>IF(【お客さま入力用】申込フォーム!AE57="口座振替","口振",【お客さま入力用】申込フォーム!AE57)</f>
        <v>0</v>
      </c>
      <c r="EU48" s="209" t="str">
        <f>IF($ET48&lt;&gt;"口振","",【お客さま入力用】申込フォーム!AF57)</f>
        <v/>
      </c>
      <c r="EV48" s="209" t="str">
        <f>IF($ET48&lt;&gt;"口振","",【お客さま入力用】申込フォーム!AG57)</f>
        <v/>
      </c>
      <c r="EW48" s="209" t="str">
        <f>IF($ET48&lt;&gt;"口振","",【お客さま入力用】申込フォーム!AH57)</f>
        <v/>
      </c>
      <c r="EX48" s="209" t="str">
        <f>IF($ET48&lt;&gt;"口振","",【お客さま入力用】申込フォーム!AI57)</f>
        <v/>
      </c>
      <c r="EY48" s="209"/>
      <c r="EZ48" s="150"/>
      <c r="FA48" s="150"/>
      <c r="FB48" s="150"/>
      <c r="FC48" s="150"/>
      <c r="FD48" s="150"/>
      <c r="FE48" s="203"/>
      <c r="FF48" s="150"/>
      <c r="FG48" s="202"/>
      <c r="FH48" s="202"/>
      <c r="FI48" s="202"/>
      <c r="FJ48" s="202"/>
      <c r="FK48" s="197"/>
      <c r="FL48" s="201"/>
      <c r="FM48" s="201"/>
      <c r="FN48" s="201"/>
      <c r="FO48" s="201"/>
      <c r="FP48" s="201"/>
      <c r="FQ48" s="201"/>
      <c r="FR48" s="204"/>
      <c r="FS48" s="201"/>
      <c r="FT48" s="202"/>
      <c r="FU48" s="202"/>
      <c r="FV48" s="201"/>
      <c r="FW48" s="202"/>
      <c r="FX48" s="201"/>
      <c r="FY48" s="205" t="s">
        <v>429</v>
      </c>
    </row>
    <row r="49" spans="1:181" ht="18.75" customHeight="1">
      <c r="A49" s="197"/>
      <c r="B49" s="198"/>
      <c r="C49" s="198"/>
      <c r="D49" s="199"/>
      <c r="E49" s="207">
        <f t="shared" ref="E49:E112" si="1">CQ49</f>
        <v>0</v>
      </c>
      <c r="F49" s="209">
        <f>【お客さま入力用】申込フォーム!$D$6</f>
        <v>0</v>
      </c>
      <c r="G49" s="209">
        <f>【お客さま入力用】申込フォーム!H58</f>
        <v>0</v>
      </c>
      <c r="H49" s="200"/>
      <c r="I49" s="209">
        <f>【お客さま入力用】申込フォーム!O58</f>
        <v>0</v>
      </c>
      <c r="J49" s="209">
        <f>【お客さま入力用】申込フォーム!AO58</f>
        <v>0</v>
      </c>
      <c r="K49" s="34"/>
      <c r="L49" s="201"/>
      <c r="M49" s="201"/>
      <c r="N49" s="197"/>
      <c r="O49" s="197"/>
      <c r="P49" s="197"/>
      <c r="Q49" s="206" t="s">
        <v>823</v>
      </c>
      <c r="R49" s="34"/>
      <c r="S49" s="206" t="s">
        <v>824</v>
      </c>
      <c r="T49" s="206"/>
      <c r="U49" s="206" t="s">
        <v>825</v>
      </c>
      <c r="V49" s="206" t="s">
        <v>825</v>
      </c>
      <c r="W49" s="206" t="s">
        <v>826</v>
      </c>
      <c r="X49" s="206" t="s">
        <v>827</v>
      </c>
      <c r="Y49" s="150"/>
      <c r="Z49" s="150"/>
      <c r="AA49" s="150"/>
      <c r="AB49" s="150"/>
      <c r="AC49" s="150"/>
      <c r="AD49" s="150"/>
      <c r="AE49" s="150"/>
      <c r="AF49" s="150"/>
      <c r="AG49" s="150"/>
      <c r="AH49" s="209">
        <f>【お客さま入力用】申込フォーム!F58</f>
        <v>0</v>
      </c>
      <c r="AI49" s="209">
        <f>【お客さま入力用】申込フォーム!E58</f>
        <v>0</v>
      </c>
      <c r="AJ49" s="150"/>
      <c r="AK49" s="150"/>
      <c r="AL49" s="150"/>
      <c r="AM49" s="150"/>
      <c r="AN49" s="209"/>
      <c r="AO49" s="209">
        <f>【お客さま入力用】申込フォーム!J58</f>
        <v>0</v>
      </c>
      <c r="AP49" s="209">
        <f>【お客さま入力用】申込フォーム!K58</f>
        <v>0</v>
      </c>
      <c r="AQ49" s="209">
        <f>【お客さま入力用】申込フォーム!L58</f>
        <v>0</v>
      </c>
      <c r="AR49" s="209"/>
      <c r="AS49" s="209"/>
      <c r="AT49" s="209"/>
      <c r="AU49" s="209"/>
      <c r="AV49" s="150">
        <f>【お客さま入力用】申込フォーム!C58</f>
        <v>0</v>
      </c>
      <c r="AW49" s="208" t="s">
        <v>828</v>
      </c>
      <c r="AX49" s="208" t="s">
        <v>830</v>
      </c>
      <c r="AY49" s="209"/>
      <c r="AZ49" s="209"/>
      <c r="BA49" s="209"/>
      <c r="BB49" s="209"/>
      <c r="BC49" s="209"/>
      <c r="BD49" s="209"/>
      <c r="BE49" s="209"/>
      <c r="BF49" s="209"/>
      <c r="BG49" s="209"/>
      <c r="BH49" s="209">
        <f>【お客さま入力用】申込フォーム!X58</f>
        <v>0</v>
      </c>
      <c r="BI49" s="209">
        <f>【お客さま入力用】申込フォーム!W58</f>
        <v>0</v>
      </c>
      <c r="BJ49" s="209"/>
      <c r="BK49" s="209"/>
      <c r="BL49" s="150">
        <f>【お客さま入力用】申込フォーム!Y58</f>
        <v>0</v>
      </c>
      <c r="BM49" s="209">
        <f>【お客さま入力用】申込フォーム!AA58</f>
        <v>0</v>
      </c>
      <c r="BN49" s="209">
        <f>【お客さま入力用】申込フォーム!Z58</f>
        <v>0</v>
      </c>
      <c r="BO49" s="209"/>
      <c r="BP49" s="209"/>
      <c r="BQ49" s="209"/>
      <c r="BR49" s="209"/>
      <c r="BS49" s="209"/>
      <c r="BT49" s="209"/>
      <c r="BU49" s="209"/>
      <c r="BV49" s="209"/>
      <c r="BW49" s="209"/>
      <c r="BX49" s="209">
        <f>【お客さま入力用】申込フォーム!AJ58</f>
        <v>0</v>
      </c>
      <c r="BY49" s="209">
        <f>【お客さま入力用】申込フォーム!AK58</f>
        <v>0</v>
      </c>
      <c r="BZ49" s="209">
        <f>【お客さま入力用】申込フォーム!AL58</f>
        <v>0</v>
      </c>
      <c r="CA49" s="209">
        <f>【お客さま入力用】申込フォーム!AM58</f>
        <v>0</v>
      </c>
      <c r="CB49" s="209">
        <f>【お客さま入力用】申込フォーム!AN58</f>
        <v>0</v>
      </c>
      <c r="CC49" s="209"/>
      <c r="CD49" s="209"/>
      <c r="CE49" s="209"/>
      <c r="CF49" s="209"/>
      <c r="CG49" s="209"/>
      <c r="CH49" s="209"/>
      <c r="CI49" s="209"/>
      <c r="CJ49" s="209"/>
      <c r="CK49" s="209"/>
      <c r="CL49" s="209"/>
      <c r="CM49" s="209"/>
      <c r="CN49" s="209"/>
      <c r="CO49" s="209"/>
      <c r="CP49" s="209"/>
      <c r="CQ49" s="150"/>
      <c r="CR49" s="209"/>
      <c r="CS49" s="209" t="str">
        <f>IF(【お客さま入力用】申込フォーム!N58="","",VLOOKUP(【お客さま入力用】申込フォーム!N58,'業種コード表（高圧以上）'!$C$3:$D$72,2))</f>
        <v/>
      </c>
      <c r="CT49" s="210"/>
      <c r="CU49" s="209"/>
      <c r="CV49" s="209"/>
      <c r="CW49" s="209"/>
      <c r="CX49" s="209"/>
      <c r="CY49" s="209"/>
      <c r="CZ49" s="209"/>
      <c r="DA49" s="209"/>
      <c r="DB49" s="209"/>
      <c r="DC49" s="209"/>
      <c r="DD49" s="209"/>
      <c r="DE49" s="209"/>
      <c r="DF49" s="209"/>
      <c r="DG49" s="209"/>
      <c r="DH49" s="209"/>
      <c r="DI49" s="209"/>
      <c r="DJ49" s="209"/>
      <c r="DK49" s="209"/>
      <c r="DL49" s="209"/>
      <c r="DM49" s="209"/>
      <c r="DN49" s="209"/>
      <c r="DO49" s="209"/>
      <c r="DP49" s="209"/>
      <c r="DQ49" s="209"/>
      <c r="DR49" s="209"/>
      <c r="DS49" s="209">
        <f>【お客さま入力用】申込フォーム!G58</f>
        <v>0</v>
      </c>
      <c r="DT49" s="209"/>
      <c r="DU49" s="209">
        <f>【お客さま入力用】申込フォーム!H58</f>
        <v>0</v>
      </c>
      <c r="DV49" s="209"/>
      <c r="DW49" s="209"/>
      <c r="DX49" s="209"/>
      <c r="DY49" s="209"/>
      <c r="DZ49" s="209"/>
      <c r="EA49" s="209"/>
      <c r="EB49" s="212">
        <f>【お客さま入力用】申込フォーム!T58</f>
        <v>0</v>
      </c>
      <c r="EC49" s="209">
        <f>【お客さま入力用】申込フォーム!V58</f>
        <v>0</v>
      </c>
      <c r="ED49" s="209"/>
      <c r="EE49" s="209"/>
      <c r="EF49" s="209"/>
      <c r="EG49" s="209"/>
      <c r="EH49" s="209"/>
      <c r="EI49" s="209"/>
      <c r="EJ49" s="209"/>
      <c r="EK49" s="211"/>
      <c r="EL49" s="209">
        <f>【お客さま入力用】申込フォーム!P58</f>
        <v>0</v>
      </c>
      <c r="EM49" s="209"/>
      <c r="EN49" s="209"/>
      <c r="EO49" s="209"/>
      <c r="EP49" s="209"/>
      <c r="EQ49" s="209"/>
      <c r="ER49" s="209"/>
      <c r="ES49" s="209"/>
      <c r="ET49" s="209">
        <f>IF(【お客さま入力用】申込フォーム!AE58="口座振替","口振",【お客さま入力用】申込フォーム!AE58)</f>
        <v>0</v>
      </c>
      <c r="EU49" s="209" t="str">
        <f>IF($ET49&lt;&gt;"口振","",【お客さま入力用】申込フォーム!AF58)</f>
        <v/>
      </c>
      <c r="EV49" s="209" t="str">
        <f>IF($ET49&lt;&gt;"口振","",【お客さま入力用】申込フォーム!AG58)</f>
        <v/>
      </c>
      <c r="EW49" s="209" t="str">
        <f>IF($ET49&lt;&gt;"口振","",【お客さま入力用】申込フォーム!AH58)</f>
        <v/>
      </c>
      <c r="EX49" s="209" t="str">
        <f>IF($ET49&lt;&gt;"口振","",【お客さま入力用】申込フォーム!AI58)</f>
        <v/>
      </c>
      <c r="EY49" s="209"/>
      <c r="EZ49" s="150"/>
      <c r="FA49" s="150"/>
      <c r="FB49" s="150"/>
      <c r="FC49" s="150"/>
      <c r="FD49" s="150"/>
      <c r="FE49" s="203"/>
      <c r="FF49" s="150"/>
      <c r="FG49" s="202"/>
      <c r="FH49" s="202"/>
      <c r="FI49" s="202"/>
      <c r="FJ49" s="202"/>
      <c r="FK49" s="197"/>
      <c r="FL49" s="201"/>
      <c r="FM49" s="201"/>
      <c r="FN49" s="201"/>
      <c r="FO49" s="201"/>
      <c r="FP49" s="201"/>
      <c r="FQ49" s="201"/>
      <c r="FR49" s="204"/>
      <c r="FS49" s="201"/>
      <c r="FT49" s="202"/>
      <c r="FU49" s="202"/>
      <c r="FV49" s="201"/>
      <c r="FW49" s="202"/>
      <c r="FX49" s="201"/>
      <c r="FY49" s="205" t="s">
        <v>429</v>
      </c>
    </row>
    <row r="50" spans="1:181" ht="18.75" customHeight="1">
      <c r="A50" s="197"/>
      <c r="B50" s="198"/>
      <c r="C50" s="198"/>
      <c r="D50" s="199"/>
      <c r="E50" s="207">
        <f t="shared" si="1"/>
        <v>0</v>
      </c>
      <c r="F50" s="209">
        <f>【お客さま入力用】申込フォーム!$D$6</f>
        <v>0</v>
      </c>
      <c r="G50" s="209">
        <f>【お客さま入力用】申込フォーム!H59</f>
        <v>0</v>
      </c>
      <c r="H50" s="200"/>
      <c r="I50" s="209">
        <f>【お客さま入力用】申込フォーム!O59</f>
        <v>0</v>
      </c>
      <c r="J50" s="209">
        <f>【お客さま入力用】申込フォーム!AO59</f>
        <v>0</v>
      </c>
      <c r="K50" s="34"/>
      <c r="L50" s="201"/>
      <c r="M50" s="201"/>
      <c r="N50" s="197"/>
      <c r="O50" s="197"/>
      <c r="P50" s="197"/>
      <c r="Q50" s="206" t="s">
        <v>823</v>
      </c>
      <c r="R50" s="34"/>
      <c r="S50" s="206" t="s">
        <v>824</v>
      </c>
      <c r="T50" s="206"/>
      <c r="U50" s="206" t="s">
        <v>825</v>
      </c>
      <c r="V50" s="206" t="s">
        <v>825</v>
      </c>
      <c r="W50" s="206" t="s">
        <v>826</v>
      </c>
      <c r="X50" s="206" t="s">
        <v>827</v>
      </c>
      <c r="Y50" s="150"/>
      <c r="Z50" s="150"/>
      <c r="AA50" s="150"/>
      <c r="AB50" s="150"/>
      <c r="AC50" s="150"/>
      <c r="AD50" s="150"/>
      <c r="AE50" s="150"/>
      <c r="AF50" s="150"/>
      <c r="AG50" s="150"/>
      <c r="AH50" s="209">
        <f>【お客さま入力用】申込フォーム!F59</f>
        <v>0</v>
      </c>
      <c r="AI50" s="209">
        <f>【お客さま入力用】申込フォーム!E59</f>
        <v>0</v>
      </c>
      <c r="AJ50" s="150"/>
      <c r="AK50" s="150"/>
      <c r="AL50" s="150"/>
      <c r="AM50" s="150"/>
      <c r="AN50" s="209"/>
      <c r="AO50" s="209">
        <f>【お客さま入力用】申込フォーム!J59</f>
        <v>0</v>
      </c>
      <c r="AP50" s="209">
        <f>【お客さま入力用】申込フォーム!K59</f>
        <v>0</v>
      </c>
      <c r="AQ50" s="209">
        <f>【お客さま入力用】申込フォーム!L59</f>
        <v>0</v>
      </c>
      <c r="AR50" s="209"/>
      <c r="AS50" s="209"/>
      <c r="AT50" s="209"/>
      <c r="AU50" s="209"/>
      <c r="AV50" s="150">
        <f>【お客さま入力用】申込フォーム!C59</f>
        <v>0</v>
      </c>
      <c r="AW50" s="208" t="s">
        <v>828</v>
      </c>
      <c r="AX50" s="208" t="s">
        <v>867</v>
      </c>
      <c r="AY50" s="209"/>
      <c r="AZ50" s="209"/>
      <c r="BA50" s="209"/>
      <c r="BB50" s="209"/>
      <c r="BC50" s="209"/>
      <c r="BD50" s="209"/>
      <c r="BE50" s="209"/>
      <c r="BF50" s="209"/>
      <c r="BG50" s="209"/>
      <c r="BH50" s="209">
        <f>【お客さま入力用】申込フォーム!X59</f>
        <v>0</v>
      </c>
      <c r="BI50" s="209">
        <f>【お客さま入力用】申込フォーム!W59</f>
        <v>0</v>
      </c>
      <c r="BJ50" s="209"/>
      <c r="BK50" s="209"/>
      <c r="BL50" s="150">
        <f>【お客さま入力用】申込フォーム!Y59</f>
        <v>0</v>
      </c>
      <c r="BM50" s="209">
        <f>【お客さま入力用】申込フォーム!AA59</f>
        <v>0</v>
      </c>
      <c r="BN50" s="209">
        <f>【お客さま入力用】申込フォーム!Z59</f>
        <v>0</v>
      </c>
      <c r="BO50" s="209"/>
      <c r="BP50" s="209"/>
      <c r="BQ50" s="209"/>
      <c r="BR50" s="209"/>
      <c r="BS50" s="209"/>
      <c r="BT50" s="209"/>
      <c r="BU50" s="209"/>
      <c r="BV50" s="209"/>
      <c r="BW50" s="209"/>
      <c r="BX50" s="209">
        <f>【お客さま入力用】申込フォーム!AJ59</f>
        <v>0</v>
      </c>
      <c r="BY50" s="209">
        <f>【お客さま入力用】申込フォーム!AK59</f>
        <v>0</v>
      </c>
      <c r="BZ50" s="209">
        <f>【お客さま入力用】申込フォーム!AL59</f>
        <v>0</v>
      </c>
      <c r="CA50" s="209">
        <f>【お客さま入力用】申込フォーム!AM59</f>
        <v>0</v>
      </c>
      <c r="CB50" s="209">
        <f>【お客さま入力用】申込フォーム!AN59</f>
        <v>0</v>
      </c>
      <c r="CC50" s="209"/>
      <c r="CD50" s="209"/>
      <c r="CE50" s="209"/>
      <c r="CF50" s="209"/>
      <c r="CG50" s="209"/>
      <c r="CH50" s="209"/>
      <c r="CI50" s="209"/>
      <c r="CJ50" s="209"/>
      <c r="CK50" s="209"/>
      <c r="CL50" s="209"/>
      <c r="CM50" s="209"/>
      <c r="CN50" s="209"/>
      <c r="CO50" s="209"/>
      <c r="CP50" s="209"/>
      <c r="CQ50" s="150"/>
      <c r="CR50" s="209"/>
      <c r="CS50" s="209" t="str">
        <f>IF(【お客さま入力用】申込フォーム!N59="","",VLOOKUP(【お客さま入力用】申込フォーム!N59,'業種コード表（高圧以上）'!$C$3:$D$72,2))</f>
        <v/>
      </c>
      <c r="CT50" s="210"/>
      <c r="CU50" s="209"/>
      <c r="CV50" s="209"/>
      <c r="CW50" s="209"/>
      <c r="CX50" s="209"/>
      <c r="CY50" s="209"/>
      <c r="CZ50" s="209"/>
      <c r="DA50" s="209"/>
      <c r="DB50" s="209"/>
      <c r="DC50" s="209"/>
      <c r="DD50" s="209"/>
      <c r="DE50" s="209"/>
      <c r="DF50" s="209"/>
      <c r="DG50" s="209"/>
      <c r="DH50" s="209"/>
      <c r="DI50" s="209"/>
      <c r="DJ50" s="209"/>
      <c r="DK50" s="209"/>
      <c r="DL50" s="209"/>
      <c r="DM50" s="209"/>
      <c r="DN50" s="209"/>
      <c r="DO50" s="209"/>
      <c r="DP50" s="209"/>
      <c r="DQ50" s="209"/>
      <c r="DR50" s="209"/>
      <c r="DS50" s="209">
        <f>【お客さま入力用】申込フォーム!G59</f>
        <v>0</v>
      </c>
      <c r="DT50" s="209"/>
      <c r="DU50" s="209">
        <f>【お客さま入力用】申込フォーム!H59</f>
        <v>0</v>
      </c>
      <c r="DV50" s="209"/>
      <c r="DW50" s="209"/>
      <c r="DX50" s="209"/>
      <c r="DY50" s="209"/>
      <c r="DZ50" s="209"/>
      <c r="EA50" s="209"/>
      <c r="EB50" s="212">
        <f>【お客さま入力用】申込フォーム!T59</f>
        <v>0</v>
      </c>
      <c r="EC50" s="209">
        <f>【お客さま入力用】申込フォーム!V59</f>
        <v>0</v>
      </c>
      <c r="ED50" s="209"/>
      <c r="EE50" s="209"/>
      <c r="EF50" s="209"/>
      <c r="EG50" s="209"/>
      <c r="EH50" s="209"/>
      <c r="EI50" s="209"/>
      <c r="EJ50" s="209"/>
      <c r="EK50" s="211"/>
      <c r="EL50" s="209">
        <f>【お客さま入力用】申込フォーム!P59</f>
        <v>0</v>
      </c>
      <c r="EM50" s="209"/>
      <c r="EN50" s="209"/>
      <c r="EO50" s="209"/>
      <c r="EP50" s="209"/>
      <c r="EQ50" s="209"/>
      <c r="ER50" s="209"/>
      <c r="ES50" s="209"/>
      <c r="ET50" s="209">
        <f>IF(【お客さま入力用】申込フォーム!AE59="口座振替","口振",【お客さま入力用】申込フォーム!AE59)</f>
        <v>0</v>
      </c>
      <c r="EU50" s="209" t="str">
        <f>IF($ET50&lt;&gt;"口振","",【お客さま入力用】申込フォーム!AF59)</f>
        <v/>
      </c>
      <c r="EV50" s="209" t="str">
        <f>IF($ET50&lt;&gt;"口振","",【お客さま入力用】申込フォーム!AG59)</f>
        <v/>
      </c>
      <c r="EW50" s="209" t="str">
        <f>IF($ET50&lt;&gt;"口振","",【お客さま入力用】申込フォーム!AH59)</f>
        <v/>
      </c>
      <c r="EX50" s="209" t="str">
        <f>IF($ET50&lt;&gt;"口振","",【お客さま入力用】申込フォーム!AI59)</f>
        <v/>
      </c>
      <c r="EY50" s="209"/>
      <c r="EZ50" s="150"/>
      <c r="FA50" s="150"/>
      <c r="FB50" s="150"/>
      <c r="FC50" s="150"/>
      <c r="FD50" s="150"/>
      <c r="FE50" s="203"/>
      <c r="FF50" s="150"/>
      <c r="FG50" s="202"/>
      <c r="FH50" s="202"/>
      <c r="FI50" s="202"/>
      <c r="FJ50" s="202"/>
      <c r="FK50" s="197"/>
      <c r="FL50" s="201"/>
      <c r="FM50" s="201"/>
      <c r="FN50" s="201"/>
      <c r="FO50" s="201"/>
      <c r="FP50" s="201"/>
      <c r="FQ50" s="201"/>
      <c r="FR50" s="204"/>
      <c r="FS50" s="201"/>
      <c r="FT50" s="202"/>
      <c r="FU50" s="202"/>
      <c r="FV50" s="201"/>
      <c r="FW50" s="202"/>
      <c r="FX50" s="201"/>
      <c r="FY50" s="205" t="s">
        <v>429</v>
      </c>
    </row>
    <row r="51" spans="1:181" ht="18.75" customHeight="1">
      <c r="A51" s="197"/>
      <c r="B51" s="198"/>
      <c r="C51" s="198"/>
      <c r="D51" s="199"/>
      <c r="E51" s="207">
        <f t="shared" si="1"/>
        <v>0</v>
      </c>
      <c r="F51" s="209">
        <f>【お客さま入力用】申込フォーム!$D$6</f>
        <v>0</v>
      </c>
      <c r="G51" s="209">
        <f>【お客さま入力用】申込フォーム!H60</f>
        <v>0</v>
      </c>
      <c r="H51" s="200"/>
      <c r="I51" s="209">
        <f>【お客さま入力用】申込フォーム!O60</f>
        <v>0</v>
      </c>
      <c r="J51" s="209">
        <f>【お客さま入力用】申込フォーム!AO60</f>
        <v>0</v>
      </c>
      <c r="K51" s="34"/>
      <c r="L51" s="201"/>
      <c r="M51" s="201"/>
      <c r="N51" s="197"/>
      <c r="O51" s="197"/>
      <c r="P51" s="197"/>
      <c r="Q51" s="206" t="s">
        <v>823</v>
      </c>
      <c r="R51" s="34"/>
      <c r="S51" s="206" t="s">
        <v>824</v>
      </c>
      <c r="T51" s="206"/>
      <c r="U51" s="206" t="s">
        <v>825</v>
      </c>
      <c r="V51" s="206" t="s">
        <v>825</v>
      </c>
      <c r="W51" s="206" t="s">
        <v>826</v>
      </c>
      <c r="X51" s="206" t="s">
        <v>827</v>
      </c>
      <c r="Y51" s="150"/>
      <c r="Z51" s="150"/>
      <c r="AA51" s="150"/>
      <c r="AB51" s="150"/>
      <c r="AC51" s="150"/>
      <c r="AD51" s="150"/>
      <c r="AE51" s="150"/>
      <c r="AF51" s="150"/>
      <c r="AG51" s="150"/>
      <c r="AH51" s="209">
        <f>【お客さま入力用】申込フォーム!F60</f>
        <v>0</v>
      </c>
      <c r="AI51" s="209">
        <f>【お客さま入力用】申込フォーム!E60</f>
        <v>0</v>
      </c>
      <c r="AJ51" s="150"/>
      <c r="AK51" s="150"/>
      <c r="AL51" s="150"/>
      <c r="AM51" s="150"/>
      <c r="AN51" s="209"/>
      <c r="AO51" s="209">
        <f>【お客さま入力用】申込フォーム!J60</f>
        <v>0</v>
      </c>
      <c r="AP51" s="209">
        <f>【お客さま入力用】申込フォーム!K60</f>
        <v>0</v>
      </c>
      <c r="AQ51" s="209">
        <f>【お客さま入力用】申込フォーム!L60</f>
        <v>0</v>
      </c>
      <c r="AR51" s="209"/>
      <c r="AS51" s="209"/>
      <c r="AT51" s="209"/>
      <c r="AU51" s="209"/>
      <c r="AV51" s="150">
        <f>【お客さま入力用】申込フォーム!C60</f>
        <v>0</v>
      </c>
      <c r="AW51" s="208" t="s">
        <v>828</v>
      </c>
      <c r="AX51" s="208" t="s">
        <v>868</v>
      </c>
      <c r="AY51" s="209"/>
      <c r="AZ51" s="209"/>
      <c r="BA51" s="209"/>
      <c r="BB51" s="209"/>
      <c r="BC51" s="209"/>
      <c r="BD51" s="209"/>
      <c r="BE51" s="209"/>
      <c r="BF51" s="209"/>
      <c r="BG51" s="209"/>
      <c r="BH51" s="209">
        <f>【お客さま入力用】申込フォーム!X60</f>
        <v>0</v>
      </c>
      <c r="BI51" s="209">
        <f>【お客さま入力用】申込フォーム!W60</f>
        <v>0</v>
      </c>
      <c r="BJ51" s="209"/>
      <c r="BK51" s="209"/>
      <c r="BL51" s="150">
        <f>【お客さま入力用】申込フォーム!Y60</f>
        <v>0</v>
      </c>
      <c r="BM51" s="209">
        <f>【お客さま入力用】申込フォーム!AA60</f>
        <v>0</v>
      </c>
      <c r="BN51" s="209">
        <f>【お客さま入力用】申込フォーム!Z60</f>
        <v>0</v>
      </c>
      <c r="BO51" s="209"/>
      <c r="BP51" s="209"/>
      <c r="BQ51" s="209"/>
      <c r="BR51" s="209"/>
      <c r="BS51" s="209"/>
      <c r="BT51" s="209"/>
      <c r="BU51" s="209"/>
      <c r="BV51" s="209"/>
      <c r="BW51" s="209"/>
      <c r="BX51" s="209">
        <f>【お客さま入力用】申込フォーム!AJ60</f>
        <v>0</v>
      </c>
      <c r="BY51" s="209">
        <f>【お客さま入力用】申込フォーム!AK60</f>
        <v>0</v>
      </c>
      <c r="BZ51" s="209">
        <f>【お客さま入力用】申込フォーム!AL60</f>
        <v>0</v>
      </c>
      <c r="CA51" s="209">
        <f>【お客さま入力用】申込フォーム!AM60</f>
        <v>0</v>
      </c>
      <c r="CB51" s="209">
        <f>【お客さま入力用】申込フォーム!AN60</f>
        <v>0</v>
      </c>
      <c r="CC51" s="209"/>
      <c r="CD51" s="209"/>
      <c r="CE51" s="209"/>
      <c r="CF51" s="209"/>
      <c r="CG51" s="209"/>
      <c r="CH51" s="209"/>
      <c r="CI51" s="209"/>
      <c r="CJ51" s="209"/>
      <c r="CK51" s="209"/>
      <c r="CL51" s="209"/>
      <c r="CM51" s="209"/>
      <c r="CN51" s="209"/>
      <c r="CO51" s="209"/>
      <c r="CP51" s="209"/>
      <c r="CQ51" s="150"/>
      <c r="CR51" s="209"/>
      <c r="CS51" s="209" t="str">
        <f>IF(【お客さま入力用】申込フォーム!N60="","",VLOOKUP(【お客さま入力用】申込フォーム!N60,'業種コード表（高圧以上）'!$C$3:$D$72,2))</f>
        <v/>
      </c>
      <c r="CT51" s="210"/>
      <c r="CU51" s="209"/>
      <c r="CV51" s="209"/>
      <c r="CW51" s="209"/>
      <c r="CX51" s="209"/>
      <c r="CY51" s="209"/>
      <c r="CZ51" s="209"/>
      <c r="DA51" s="209"/>
      <c r="DB51" s="209"/>
      <c r="DC51" s="209"/>
      <c r="DD51" s="209"/>
      <c r="DE51" s="209"/>
      <c r="DF51" s="209"/>
      <c r="DG51" s="209"/>
      <c r="DH51" s="209"/>
      <c r="DI51" s="209"/>
      <c r="DJ51" s="209"/>
      <c r="DK51" s="209"/>
      <c r="DL51" s="209"/>
      <c r="DM51" s="209"/>
      <c r="DN51" s="209"/>
      <c r="DO51" s="209"/>
      <c r="DP51" s="209"/>
      <c r="DQ51" s="209"/>
      <c r="DR51" s="209"/>
      <c r="DS51" s="209">
        <f>【お客さま入力用】申込フォーム!G60</f>
        <v>0</v>
      </c>
      <c r="DT51" s="209"/>
      <c r="DU51" s="209">
        <f>【お客さま入力用】申込フォーム!H60</f>
        <v>0</v>
      </c>
      <c r="DV51" s="209"/>
      <c r="DW51" s="209"/>
      <c r="DX51" s="209"/>
      <c r="DY51" s="209"/>
      <c r="DZ51" s="209"/>
      <c r="EA51" s="209"/>
      <c r="EB51" s="212">
        <f>【お客さま入力用】申込フォーム!T60</f>
        <v>0</v>
      </c>
      <c r="EC51" s="209">
        <f>【お客さま入力用】申込フォーム!V60</f>
        <v>0</v>
      </c>
      <c r="ED51" s="209"/>
      <c r="EE51" s="209"/>
      <c r="EF51" s="209"/>
      <c r="EG51" s="209"/>
      <c r="EH51" s="209"/>
      <c r="EI51" s="209"/>
      <c r="EJ51" s="209"/>
      <c r="EK51" s="211"/>
      <c r="EL51" s="209">
        <f>【お客さま入力用】申込フォーム!P60</f>
        <v>0</v>
      </c>
      <c r="EM51" s="209"/>
      <c r="EN51" s="209"/>
      <c r="EO51" s="209"/>
      <c r="EP51" s="209"/>
      <c r="EQ51" s="209"/>
      <c r="ER51" s="209"/>
      <c r="ES51" s="209"/>
      <c r="ET51" s="209">
        <f>IF(【お客さま入力用】申込フォーム!AE60="口座振替","口振",【お客さま入力用】申込フォーム!AE60)</f>
        <v>0</v>
      </c>
      <c r="EU51" s="209" t="str">
        <f>IF($ET51&lt;&gt;"口振","",【お客さま入力用】申込フォーム!AF60)</f>
        <v/>
      </c>
      <c r="EV51" s="209" t="str">
        <f>IF($ET51&lt;&gt;"口振","",【お客さま入力用】申込フォーム!AG60)</f>
        <v/>
      </c>
      <c r="EW51" s="209" t="str">
        <f>IF($ET51&lt;&gt;"口振","",【お客さま入力用】申込フォーム!AH60)</f>
        <v/>
      </c>
      <c r="EX51" s="209" t="str">
        <f>IF($ET51&lt;&gt;"口振","",【お客さま入力用】申込フォーム!AI60)</f>
        <v/>
      </c>
      <c r="EY51" s="209"/>
      <c r="EZ51" s="150"/>
      <c r="FA51" s="150"/>
      <c r="FB51" s="150"/>
      <c r="FC51" s="150"/>
      <c r="FD51" s="150"/>
      <c r="FE51" s="203"/>
      <c r="FF51" s="150"/>
      <c r="FG51" s="202"/>
      <c r="FH51" s="202"/>
      <c r="FI51" s="202"/>
      <c r="FJ51" s="202"/>
      <c r="FK51" s="197"/>
      <c r="FL51" s="201"/>
      <c r="FM51" s="201"/>
      <c r="FN51" s="201"/>
      <c r="FO51" s="201"/>
      <c r="FP51" s="201"/>
      <c r="FQ51" s="201"/>
      <c r="FR51" s="204"/>
      <c r="FS51" s="201"/>
      <c r="FT51" s="202"/>
      <c r="FU51" s="202"/>
      <c r="FV51" s="201"/>
      <c r="FW51" s="202"/>
      <c r="FX51" s="201"/>
      <c r="FY51" s="205" t="s">
        <v>429</v>
      </c>
    </row>
    <row r="52" spans="1:181" ht="18.75" customHeight="1">
      <c r="A52" s="197"/>
      <c r="B52" s="198"/>
      <c r="C52" s="198"/>
      <c r="D52" s="199"/>
      <c r="E52" s="207">
        <f t="shared" si="1"/>
        <v>0</v>
      </c>
      <c r="F52" s="209">
        <f>【お客さま入力用】申込フォーム!$D$6</f>
        <v>0</v>
      </c>
      <c r="G52" s="209">
        <f>【お客さま入力用】申込フォーム!H61</f>
        <v>0</v>
      </c>
      <c r="H52" s="200"/>
      <c r="I52" s="209">
        <f>【お客さま入力用】申込フォーム!O61</f>
        <v>0</v>
      </c>
      <c r="J52" s="209">
        <f>【お客さま入力用】申込フォーム!AO61</f>
        <v>0</v>
      </c>
      <c r="K52" s="34"/>
      <c r="L52" s="201"/>
      <c r="M52" s="201"/>
      <c r="N52" s="197"/>
      <c r="O52" s="197"/>
      <c r="P52" s="197"/>
      <c r="Q52" s="206" t="s">
        <v>823</v>
      </c>
      <c r="R52" s="34"/>
      <c r="S52" s="206" t="s">
        <v>824</v>
      </c>
      <c r="T52" s="206"/>
      <c r="U52" s="206" t="s">
        <v>825</v>
      </c>
      <c r="V52" s="206" t="s">
        <v>825</v>
      </c>
      <c r="W52" s="206" t="s">
        <v>826</v>
      </c>
      <c r="X52" s="206" t="s">
        <v>827</v>
      </c>
      <c r="Y52" s="150"/>
      <c r="Z52" s="150"/>
      <c r="AA52" s="150"/>
      <c r="AB52" s="150"/>
      <c r="AC52" s="150"/>
      <c r="AD52" s="150"/>
      <c r="AE52" s="150"/>
      <c r="AF52" s="150"/>
      <c r="AG52" s="150"/>
      <c r="AH52" s="209">
        <f>【お客さま入力用】申込フォーム!F61</f>
        <v>0</v>
      </c>
      <c r="AI52" s="209">
        <f>【お客さま入力用】申込フォーム!E61</f>
        <v>0</v>
      </c>
      <c r="AJ52" s="150"/>
      <c r="AK52" s="150"/>
      <c r="AL52" s="150"/>
      <c r="AM52" s="150"/>
      <c r="AN52" s="209"/>
      <c r="AO52" s="209">
        <f>【お客さま入力用】申込フォーム!J61</f>
        <v>0</v>
      </c>
      <c r="AP52" s="209">
        <f>【お客さま入力用】申込フォーム!K61</f>
        <v>0</v>
      </c>
      <c r="AQ52" s="209">
        <f>【お客さま入力用】申込フォーム!L61</f>
        <v>0</v>
      </c>
      <c r="AR52" s="209"/>
      <c r="AS52" s="209"/>
      <c r="AT52" s="209"/>
      <c r="AU52" s="209"/>
      <c r="AV52" s="150">
        <f>【お客さま入力用】申込フォーム!C61</f>
        <v>0</v>
      </c>
      <c r="AW52" s="208" t="s">
        <v>828</v>
      </c>
      <c r="AX52" s="208" t="s">
        <v>829</v>
      </c>
      <c r="AY52" s="209"/>
      <c r="AZ52" s="209"/>
      <c r="BA52" s="209"/>
      <c r="BB52" s="209"/>
      <c r="BC52" s="209"/>
      <c r="BD52" s="209"/>
      <c r="BE52" s="209"/>
      <c r="BF52" s="209"/>
      <c r="BG52" s="209"/>
      <c r="BH52" s="209">
        <f>【お客さま入力用】申込フォーム!X61</f>
        <v>0</v>
      </c>
      <c r="BI52" s="209">
        <f>【お客さま入力用】申込フォーム!W61</f>
        <v>0</v>
      </c>
      <c r="BJ52" s="209"/>
      <c r="BK52" s="209"/>
      <c r="BL52" s="150">
        <f>【お客さま入力用】申込フォーム!Y61</f>
        <v>0</v>
      </c>
      <c r="BM52" s="209">
        <f>【お客さま入力用】申込フォーム!AA61</f>
        <v>0</v>
      </c>
      <c r="BN52" s="209">
        <f>【お客さま入力用】申込フォーム!Z61</f>
        <v>0</v>
      </c>
      <c r="BO52" s="209"/>
      <c r="BP52" s="209"/>
      <c r="BQ52" s="209"/>
      <c r="BR52" s="209"/>
      <c r="BS52" s="209"/>
      <c r="BT52" s="209"/>
      <c r="BU52" s="209"/>
      <c r="BV52" s="209"/>
      <c r="BW52" s="209"/>
      <c r="BX52" s="209">
        <f>【お客さま入力用】申込フォーム!AJ61</f>
        <v>0</v>
      </c>
      <c r="BY52" s="209">
        <f>【お客さま入力用】申込フォーム!AK61</f>
        <v>0</v>
      </c>
      <c r="BZ52" s="209">
        <f>【お客さま入力用】申込フォーム!AL61</f>
        <v>0</v>
      </c>
      <c r="CA52" s="209">
        <f>【お客さま入力用】申込フォーム!AM61</f>
        <v>0</v>
      </c>
      <c r="CB52" s="209">
        <f>【お客さま入力用】申込フォーム!AN61</f>
        <v>0</v>
      </c>
      <c r="CC52" s="209"/>
      <c r="CD52" s="209"/>
      <c r="CE52" s="209"/>
      <c r="CF52" s="209"/>
      <c r="CG52" s="209"/>
      <c r="CH52" s="209"/>
      <c r="CI52" s="209"/>
      <c r="CJ52" s="209"/>
      <c r="CK52" s="209"/>
      <c r="CL52" s="209"/>
      <c r="CM52" s="209"/>
      <c r="CN52" s="209"/>
      <c r="CO52" s="209"/>
      <c r="CP52" s="209"/>
      <c r="CQ52" s="150"/>
      <c r="CR52" s="209"/>
      <c r="CS52" s="209" t="str">
        <f>IF(【お客さま入力用】申込フォーム!N61="","",VLOOKUP(【お客さま入力用】申込フォーム!N61,'業種コード表（高圧以上）'!$C$3:$D$72,2))</f>
        <v/>
      </c>
      <c r="CT52" s="210"/>
      <c r="CU52" s="209"/>
      <c r="CV52" s="209"/>
      <c r="CW52" s="209"/>
      <c r="CX52" s="209"/>
      <c r="CY52" s="209"/>
      <c r="CZ52" s="209"/>
      <c r="DA52" s="209"/>
      <c r="DB52" s="209"/>
      <c r="DC52" s="209"/>
      <c r="DD52" s="209"/>
      <c r="DE52" s="209"/>
      <c r="DF52" s="209"/>
      <c r="DG52" s="209"/>
      <c r="DH52" s="209"/>
      <c r="DI52" s="209"/>
      <c r="DJ52" s="209"/>
      <c r="DK52" s="209"/>
      <c r="DL52" s="209"/>
      <c r="DM52" s="209"/>
      <c r="DN52" s="209"/>
      <c r="DO52" s="209"/>
      <c r="DP52" s="209"/>
      <c r="DQ52" s="209"/>
      <c r="DR52" s="209"/>
      <c r="DS52" s="209">
        <f>【お客さま入力用】申込フォーム!G61</f>
        <v>0</v>
      </c>
      <c r="DT52" s="209"/>
      <c r="DU52" s="209">
        <f>【お客さま入力用】申込フォーム!H61</f>
        <v>0</v>
      </c>
      <c r="DV52" s="209"/>
      <c r="DW52" s="209"/>
      <c r="DX52" s="209"/>
      <c r="DY52" s="209"/>
      <c r="DZ52" s="209"/>
      <c r="EA52" s="209"/>
      <c r="EB52" s="212">
        <f>【お客さま入力用】申込フォーム!T61</f>
        <v>0</v>
      </c>
      <c r="EC52" s="209">
        <f>【お客さま入力用】申込フォーム!V61</f>
        <v>0</v>
      </c>
      <c r="ED52" s="209"/>
      <c r="EE52" s="209"/>
      <c r="EF52" s="209"/>
      <c r="EG52" s="209"/>
      <c r="EH52" s="209"/>
      <c r="EI52" s="209"/>
      <c r="EJ52" s="209"/>
      <c r="EK52" s="211"/>
      <c r="EL52" s="209">
        <f>【お客さま入力用】申込フォーム!P61</f>
        <v>0</v>
      </c>
      <c r="EM52" s="209"/>
      <c r="EN52" s="209"/>
      <c r="EO52" s="209"/>
      <c r="EP52" s="209"/>
      <c r="EQ52" s="209"/>
      <c r="ER52" s="209"/>
      <c r="ES52" s="209"/>
      <c r="ET52" s="209">
        <f>IF(【お客さま入力用】申込フォーム!AE61="口座振替","口振",【お客さま入力用】申込フォーム!AE61)</f>
        <v>0</v>
      </c>
      <c r="EU52" s="209" t="str">
        <f>IF($ET52&lt;&gt;"口振","",【お客さま入力用】申込フォーム!AF61)</f>
        <v/>
      </c>
      <c r="EV52" s="209" t="str">
        <f>IF($ET52&lt;&gt;"口振","",【お客さま入力用】申込フォーム!AG61)</f>
        <v/>
      </c>
      <c r="EW52" s="209" t="str">
        <f>IF($ET52&lt;&gt;"口振","",【お客さま入力用】申込フォーム!AH61)</f>
        <v/>
      </c>
      <c r="EX52" s="209" t="str">
        <f>IF($ET52&lt;&gt;"口振","",【お客さま入力用】申込フォーム!AI61)</f>
        <v/>
      </c>
      <c r="EY52" s="209"/>
      <c r="EZ52" s="150"/>
      <c r="FA52" s="150"/>
      <c r="FB52" s="150"/>
      <c r="FC52" s="150"/>
      <c r="FD52" s="150"/>
      <c r="FE52" s="203"/>
      <c r="FF52" s="150"/>
      <c r="FG52" s="202"/>
      <c r="FH52" s="202"/>
      <c r="FI52" s="202"/>
      <c r="FJ52" s="202"/>
      <c r="FK52" s="197"/>
      <c r="FL52" s="201"/>
      <c r="FM52" s="201"/>
      <c r="FN52" s="201"/>
      <c r="FO52" s="201"/>
      <c r="FP52" s="201"/>
      <c r="FQ52" s="201"/>
      <c r="FR52" s="204"/>
      <c r="FS52" s="201"/>
      <c r="FT52" s="202"/>
      <c r="FU52" s="202"/>
      <c r="FV52" s="201"/>
      <c r="FW52" s="202"/>
      <c r="FX52" s="201"/>
      <c r="FY52" s="205" t="s">
        <v>429</v>
      </c>
    </row>
    <row r="53" spans="1:181" ht="18.75" customHeight="1">
      <c r="A53" s="197"/>
      <c r="B53" s="198"/>
      <c r="C53" s="198"/>
      <c r="D53" s="199"/>
      <c r="E53" s="207">
        <f t="shared" si="1"/>
        <v>0</v>
      </c>
      <c r="F53" s="209">
        <f>【お客さま入力用】申込フォーム!$D$6</f>
        <v>0</v>
      </c>
      <c r="G53" s="209">
        <f>【お客さま入力用】申込フォーム!H62</f>
        <v>0</v>
      </c>
      <c r="H53" s="200"/>
      <c r="I53" s="209">
        <f>【お客さま入力用】申込フォーム!O62</f>
        <v>0</v>
      </c>
      <c r="J53" s="209">
        <f>【お客さま入力用】申込フォーム!AO62</f>
        <v>0</v>
      </c>
      <c r="K53" s="34"/>
      <c r="L53" s="201"/>
      <c r="M53" s="201"/>
      <c r="N53" s="197"/>
      <c r="O53" s="197"/>
      <c r="P53" s="197"/>
      <c r="Q53" s="206" t="s">
        <v>823</v>
      </c>
      <c r="R53" s="34"/>
      <c r="S53" s="206" t="s">
        <v>824</v>
      </c>
      <c r="T53" s="206"/>
      <c r="U53" s="206" t="s">
        <v>825</v>
      </c>
      <c r="V53" s="206" t="s">
        <v>825</v>
      </c>
      <c r="W53" s="206" t="s">
        <v>826</v>
      </c>
      <c r="X53" s="206" t="s">
        <v>827</v>
      </c>
      <c r="Y53" s="150"/>
      <c r="Z53" s="150"/>
      <c r="AA53" s="150"/>
      <c r="AB53" s="150"/>
      <c r="AC53" s="150"/>
      <c r="AD53" s="150"/>
      <c r="AE53" s="150"/>
      <c r="AF53" s="150"/>
      <c r="AG53" s="150"/>
      <c r="AH53" s="209">
        <f>【お客さま入力用】申込フォーム!F62</f>
        <v>0</v>
      </c>
      <c r="AI53" s="209">
        <f>【お客さま入力用】申込フォーム!E62</f>
        <v>0</v>
      </c>
      <c r="AJ53" s="150"/>
      <c r="AK53" s="150"/>
      <c r="AL53" s="150"/>
      <c r="AM53" s="150"/>
      <c r="AN53" s="209"/>
      <c r="AO53" s="209">
        <f>【お客さま入力用】申込フォーム!J62</f>
        <v>0</v>
      </c>
      <c r="AP53" s="209">
        <f>【お客さま入力用】申込フォーム!K62</f>
        <v>0</v>
      </c>
      <c r="AQ53" s="209">
        <f>【お客さま入力用】申込フォーム!L62</f>
        <v>0</v>
      </c>
      <c r="AR53" s="209"/>
      <c r="AS53" s="209"/>
      <c r="AT53" s="209"/>
      <c r="AU53" s="209"/>
      <c r="AV53" s="150">
        <f>【お客さま入力用】申込フォーム!C62</f>
        <v>0</v>
      </c>
      <c r="AW53" s="208" t="s">
        <v>828</v>
      </c>
      <c r="AX53" s="208" t="s">
        <v>869</v>
      </c>
      <c r="AY53" s="209"/>
      <c r="AZ53" s="209"/>
      <c r="BA53" s="209"/>
      <c r="BB53" s="209"/>
      <c r="BC53" s="209"/>
      <c r="BD53" s="209"/>
      <c r="BE53" s="209"/>
      <c r="BF53" s="209"/>
      <c r="BG53" s="209"/>
      <c r="BH53" s="209">
        <f>【お客さま入力用】申込フォーム!X62</f>
        <v>0</v>
      </c>
      <c r="BI53" s="209">
        <f>【お客さま入力用】申込フォーム!W62</f>
        <v>0</v>
      </c>
      <c r="BJ53" s="209"/>
      <c r="BK53" s="209"/>
      <c r="BL53" s="150">
        <f>【お客さま入力用】申込フォーム!Y62</f>
        <v>0</v>
      </c>
      <c r="BM53" s="209">
        <f>【お客さま入力用】申込フォーム!AA62</f>
        <v>0</v>
      </c>
      <c r="BN53" s="209">
        <f>【お客さま入力用】申込フォーム!Z62</f>
        <v>0</v>
      </c>
      <c r="BO53" s="209"/>
      <c r="BP53" s="209"/>
      <c r="BQ53" s="209"/>
      <c r="BR53" s="209"/>
      <c r="BS53" s="209"/>
      <c r="BT53" s="209"/>
      <c r="BU53" s="209"/>
      <c r="BV53" s="209"/>
      <c r="BW53" s="209"/>
      <c r="BX53" s="209">
        <f>【お客さま入力用】申込フォーム!AJ62</f>
        <v>0</v>
      </c>
      <c r="BY53" s="209">
        <f>【お客さま入力用】申込フォーム!AK62</f>
        <v>0</v>
      </c>
      <c r="BZ53" s="209">
        <f>【お客さま入力用】申込フォーム!AL62</f>
        <v>0</v>
      </c>
      <c r="CA53" s="209">
        <f>【お客さま入力用】申込フォーム!AM62</f>
        <v>0</v>
      </c>
      <c r="CB53" s="209">
        <f>【お客さま入力用】申込フォーム!AN62</f>
        <v>0</v>
      </c>
      <c r="CC53" s="209"/>
      <c r="CD53" s="209"/>
      <c r="CE53" s="209"/>
      <c r="CF53" s="209"/>
      <c r="CG53" s="209"/>
      <c r="CH53" s="209"/>
      <c r="CI53" s="209"/>
      <c r="CJ53" s="209"/>
      <c r="CK53" s="209"/>
      <c r="CL53" s="209"/>
      <c r="CM53" s="209"/>
      <c r="CN53" s="209"/>
      <c r="CO53" s="209"/>
      <c r="CP53" s="209"/>
      <c r="CQ53" s="150"/>
      <c r="CR53" s="209"/>
      <c r="CS53" s="209" t="str">
        <f>IF(【お客さま入力用】申込フォーム!N62="","",VLOOKUP(【お客さま入力用】申込フォーム!N62,'業種コード表（高圧以上）'!$C$3:$D$72,2))</f>
        <v/>
      </c>
      <c r="CT53" s="210"/>
      <c r="CU53" s="209"/>
      <c r="CV53" s="209"/>
      <c r="CW53" s="209"/>
      <c r="CX53" s="209"/>
      <c r="CY53" s="209"/>
      <c r="CZ53" s="209"/>
      <c r="DA53" s="209"/>
      <c r="DB53" s="209"/>
      <c r="DC53" s="209"/>
      <c r="DD53" s="209"/>
      <c r="DE53" s="209"/>
      <c r="DF53" s="209"/>
      <c r="DG53" s="209"/>
      <c r="DH53" s="209"/>
      <c r="DI53" s="209"/>
      <c r="DJ53" s="209"/>
      <c r="DK53" s="209"/>
      <c r="DL53" s="209"/>
      <c r="DM53" s="209"/>
      <c r="DN53" s="209"/>
      <c r="DO53" s="209"/>
      <c r="DP53" s="209"/>
      <c r="DQ53" s="209"/>
      <c r="DR53" s="209"/>
      <c r="DS53" s="209">
        <f>【お客さま入力用】申込フォーム!G62</f>
        <v>0</v>
      </c>
      <c r="DT53" s="209"/>
      <c r="DU53" s="209">
        <f>【お客さま入力用】申込フォーム!H62</f>
        <v>0</v>
      </c>
      <c r="DV53" s="209"/>
      <c r="DW53" s="209"/>
      <c r="DX53" s="209"/>
      <c r="DY53" s="209"/>
      <c r="DZ53" s="209"/>
      <c r="EA53" s="209"/>
      <c r="EB53" s="212">
        <f>【お客さま入力用】申込フォーム!T62</f>
        <v>0</v>
      </c>
      <c r="EC53" s="209">
        <f>【お客さま入力用】申込フォーム!V62</f>
        <v>0</v>
      </c>
      <c r="ED53" s="209"/>
      <c r="EE53" s="209"/>
      <c r="EF53" s="209"/>
      <c r="EG53" s="209"/>
      <c r="EH53" s="209"/>
      <c r="EI53" s="209"/>
      <c r="EJ53" s="209"/>
      <c r="EK53" s="211"/>
      <c r="EL53" s="209">
        <f>【お客さま入力用】申込フォーム!P62</f>
        <v>0</v>
      </c>
      <c r="EM53" s="209"/>
      <c r="EN53" s="209"/>
      <c r="EO53" s="209"/>
      <c r="EP53" s="209"/>
      <c r="EQ53" s="209"/>
      <c r="ER53" s="209"/>
      <c r="ES53" s="209"/>
      <c r="ET53" s="209">
        <f>IF(【お客さま入力用】申込フォーム!AE62="口座振替","口振",【お客さま入力用】申込フォーム!AE62)</f>
        <v>0</v>
      </c>
      <c r="EU53" s="209" t="str">
        <f>IF($ET53&lt;&gt;"口振","",【お客さま入力用】申込フォーム!AF62)</f>
        <v/>
      </c>
      <c r="EV53" s="209" t="str">
        <f>IF($ET53&lt;&gt;"口振","",【お客さま入力用】申込フォーム!AG62)</f>
        <v/>
      </c>
      <c r="EW53" s="209" t="str">
        <f>IF($ET53&lt;&gt;"口振","",【お客さま入力用】申込フォーム!AH62)</f>
        <v/>
      </c>
      <c r="EX53" s="209" t="str">
        <f>IF($ET53&lt;&gt;"口振","",【お客さま入力用】申込フォーム!AI62)</f>
        <v/>
      </c>
      <c r="EY53" s="209"/>
      <c r="EZ53" s="150"/>
      <c r="FA53" s="150"/>
      <c r="FB53" s="150"/>
      <c r="FC53" s="150"/>
      <c r="FD53" s="150"/>
      <c r="FE53" s="203"/>
      <c r="FF53" s="150"/>
      <c r="FG53" s="202"/>
      <c r="FH53" s="202"/>
      <c r="FI53" s="202"/>
      <c r="FJ53" s="202"/>
      <c r="FK53" s="197"/>
      <c r="FL53" s="201"/>
      <c r="FM53" s="201"/>
      <c r="FN53" s="201"/>
      <c r="FO53" s="201"/>
      <c r="FP53" s="201"/>
      <c r="FQ53" s="201"/>
      <c r="FR53" s="204"/>
      <c r="FS53" s="201"/>
      <c r="FT53" s="202"/>
      <c r="FU53" s="202"/>
      <c r="FV53" s="201"/>
      <c r="FW53" s="202"/>
      <c r="FX53" s="201"/>
      <c r="FY53" s="205" t="s">
        <v>429</v>
      </c>
    </row>
    <row r="54" spans="1:181" ht="18.75" customHeight="1">
      <c r="A54" s="197"/>
      <c r="B54" s="198"/>
      <c r="C54" s="198"/>
      <c r="D54" s="199"/>
      <c r="E54" s="207">
        <f t="shared" si="1"/>
        <v>0</v>
      </c>
      <c r="F54" s="209">
        <f>【お客さま入力用】申込フォーム!$D$6</f>
        <v>0</v>
      </c>
      <c r="G54" s="209">
        <f>【お客さま入力用】申込フォーム!H63</f>
        <v>0</v>
      </c>
      <c r="H54" s="200"/>
      <c r="I54" s="209">
        <f>【お客さま入力用】申込フォーム!O63</f>
        <v>0</v>
      </c>
      <c r="J54" s="209">
        <f>【お客さま入力用】申込フォーム!AO63</f>
        <v>0</v>
      </c>
      <c r="K54" s="34"/>
      <c r="L54" s="201"/>
      <c r="M54" s="201"/>
      <c r="N54" s="197"/>
      <c r="O54" s="197"/>
      <c r="P54" s="197"/>
      <c r="Q54" s="206" t="s">
        <v>823</v>
      </c>
      <c r="R54" s="34"/>
      <c r="S54" s="206" t="s">
        <v>824</v>
      </c>
      <c r="T54" s="206"/>
      <c r="U54" s="206" t="s">
        <v>825</v>
      </c>
      <c r="V54" s="206" t="s">
        <v>825</v>
      </c>
      <c r="W54" s="206" t="s">
        <v>826</v>
      </c>
      <c r="X54" s="206" t="s">
        <v>827</v>
      </c>
      <c r="Y54" s="150"/>
      <c r="Z54" s="150"/>
      <c r="AA54" s="150"/>
      <c r="AB54" s="150"/>
      <c r="AC54" s="150"/>
      <c r="AD54" s="150"/>
      <c r="AE54" s="150"/>
      <c r="AF54" s="150"/>
      <c r="AG54" s="150"/>
      <c r="AH54" s="209">
        <f>【お客さま入力用】申込フォーム!F63</f>
        <v>0</v>
      </c>
      <c r="AI54" s="209">
        <f>【お客さま入力用】申込フォーム!E63</f>
        <v>0</v>
      </c>
      <c r="AJ54" s="150"/>
      <c r="AK54" s="150"/>
      <c r="AL54" s="150"/>
      <c r="AM54" s="150"/>
      <c r="AN54" s="209"/>
      <c r="AO54" s="209">
        <f>【お客さま入力用】申込フォーム!J63</f>
        <v>0</v>
      </c>
      <c r="AP54" s="209">
        <f>【お客さま入力用】申込フォーム!K63</f>
        <v>0</v>
      </c>
      <c r="AQ54" s="209">
        <f>【お客さま入力用】申込フォーム!L63</f>
        <v>0</v>
      </c>
      <c r="AR54" s="209"/>
      <c r="AS54" s="209"/>
      <c r="AT54" s="209"/>
      <c r="AU54" s="209"/>
      <c r="AV54" s="150">
        <f>【お客さま入力用】申込フォーム!C63</f>
        <v>0</v>
      </c>
      <c r="AW54" s="208" t="s">
        <v>828</v>
      </c>
      <c r="AX54" s="208" t="s">
        <v>870</v>
      </c>
      <c r="AY54" s="209"/>
      <c r="AZ54" s="209"/>
      <c r="BA54" s="209"/>
      <c r="BB54" s="209"/>
      <c r="BC54" s="209"/>
      <c r="BD54" s="209"/>
      <c r="BE54" s="209"/>
      <c r="BF54" s="209"/>
      <c r="BG54" s="209"/>
      <c r="BH54" s="209">
        <f>【お客さま入力用】申込フォーム!X63</f>
        <v>0</v>
      </c>
      <c r="BI54" s="209">
        <f>【お客さま入力用】申込フォーム!W63</f>
        <v>0</v>
      </c>
      <c r="BJ54" s="209"/>
      <c r="BK54" s="209"/>
      <c r="BL54" s="150">
        <f>【お客さま入力用】申込フォーム!Y63</f>
        <v>0</v>
      </c>
      <c r="BM54" s="209">
        <f>【お客さま入力用】申込フォーム!AA63</f>
        <v>0</v>
      </c>
      <c r="BN54" s="209">
        <f>【お客さま入力用】申込フォーム!Z63</f>
        <v>0</v>
      </c>
      <c r="BO54" s="209"/>
      <c r="BP54" s="209"/>
      <c r="BQ54" s="209"/>
      <c r="BR54" s="209"/>
      <c r="BS54" s="209"/>
      <c r="BT54" s="209"/>
      <c r="BU54" s="209"/>
      <c r="BV54" s="209"/>
      <c r="BW54" s="209"/>
      <c r="BX54" s="209">
        <f>【お客さま入力用】申込フォーム!AJ63</f>
        <v>0</v>
      </c>
      <c r="BY54" s="209">
        <f>【お客さま入力用】申込フォーム!AK63</f>
        <v>0</v>
      </c>
      <c r="BZ54" s="209">
        <f>【お客さま入力用】申込フォーム!AL63</f>
        <v>0</v>
      </c>
      <c r="CA54" s="209">
        <f>【お客さま入力用】申込フォーム!AM63</f>
        <v>0</v>
      </c>
      <c r="CB54" s="209">
        <f>【お客さま入力用】申込フォーム!AN63</f>
        <v>0</v>
      </c>
      <c r="CC54" s="209"/>
      <c r="CD54" s="209"/>
      <c r="CE54" s="209"/>
      <c r="CF54" s="209"/>
      <c r="CG54" s="209"/>
      <c r="CH54" s="209"/>
      <c r="CI54" s="209"/>
      <c r="CJ54" s="209"/>
      <c r="CK54" s="209"/>
      <c r="CL54" s="209"/>
      <c r="CM54" s="209"/>
      <c r="CN54" s="209"/>
      <c r="CO54" s="209"/>
      <c r="CP54" s="209"/>
      <c r="CQ54" s="150"/>
      <c r="CR54" s="209"/>
      <c r="CS54" s="209" t="str">
        <f>IF(【お客さま入力用】申込フォーム!N63="","",VLOOKUP(【お客さま入力用】申込フォーム!N63,'業種コード表（高圧以上）'!$C$3:$D$72,2))</f>
        <v/>
      </c>
      <c r="CT54" s="210"/>
      <c r="CU54" s="209"/>
      <c r="CV54" s="209"/>
      <c r="CW54" s="209"/>
      <c r="CX54" s="209"/>
      <c r="CY54" s="209"/>
      <c r="CZ54" s="209"/>
      <c r="DA54" s="209"/>
      <c r="DB54" s="209"/>
      <c r="DC54" s="209"/>
      <c r="DD54" s="209"/>
      <c r="DE54" s="209"/>
      <c r="DF54" s="209"/>
      <c r="DG54" s="209"/>
      <c r="DH54" s="209"/>
      <c r="DI54" s="209"/>
      <c r="DJ54" s="209"/>
      <c r="DK54" s="209"/>
      <c r="DL54" s="209"/>
      <c r="DM54" s="209"/>
      <c r="DN54" s="209"/>
      <c r="DO54" s="209"/>
      <c r="DP54" s="209"/>
      <c r="DQ54" s="209"/>
      <c r="DR54" s="209"/>
      <c r="DS54" s="209">
        <f>【お客さま入力用】申込フォーム!G63</f>
        <v>0</v>
      </c>
      <c r="DT54" s="209"/>
      <c r="DU54" s="209">
        <f>【お客さま入力用】申込フォーム!H63</f>
        <v>0</v>
      </c>
      <c r="DV54" s="209"/>
      <c r="DW54" s="209"/>
      <c r="DX54" s="209"/>
      <c r="DY54" s="209"/>
      <c r="DZ54" s="209"/>
      <c r="EA54" s="209"/>
      <c r="EB54" s="212">
        <f>【お客さま入力用】申込フォーム!T63</f>
        <v>0</v>
      </c>
      <c r="EC54" s="209">
        <f>【お客さま入力用】申込フォーム!V63</f>
        <v>0</v>
      </c>
      <c r="ED54" s="209"/>
      <c r="EE54" s="209"/>
      <c r="EF54" s="209"/>
      <c r="EG54" s="209"/>
      <c r="EH54" s="209"/>
      <c r="EI54" s="209"/>
      <c r="EJ54" s="209"/>
      <c r="EK54" s="211"/>
      <c r="EL54" s="209">
        <f>【お客さま入力用】申込フォーム!P63</f>
        <v>0</v>
      </c>
      <c r="EM54" s="209"/>
      <c r="EN54" s="209"/>
      <c r="EO54" s="209"/>
      <c r="EP54" s="209"/>
      <c r="EQ54" s="209"/>
      <c r="ER54" s="209"/>
      <c r="ES54" s="209"/>
      <c r="ET54" s="209">
        <f>IF(【お客さま入力用】申込フォーム!AE63="口座振替","口振",【お客さま入力用】申込フォーム!AE63)</f>
        <v>0</v>
      </c>
      <c r="EU54" s="209" t="str">
        <f>IF($ET54&lt;&gt;"口振","",【お客さま入力用】申込フォーム!AF63)</f>
        <v/>
      </c>
      <c r="EV54" s="209" t="str">
        <f>IF($ET54&lt;&gt;"口振","",【お客さま入力用】申込フォーム!AG63)</f>
        <v/>
      </c>
      <c r="EW54" s="209" t="str">
        <f>IF($ET54&lt;&gt;"口振","",【お客さま入力用】申込フォーム!AH63)</f>
        <v/>
      </c>
      <c r="EX54" s="209" t="str">
        <f>IF($ET54&lt;&gt;"口振","",【お客さま入力用】申込フォーム!AI63)</f>
        <v/>
      </c>
      <c r="EY54" s="209"/>
      <c r="EZ54" s="150"/>
      <c r="FA54" s="150"/>
      <c r="FB54" s="150"/>
      <c r="FC54" s="150"/>
      <c r="FD54" s="150"/>
      <c r="FE54" s="203"/>
      <c r="FF54" s="150"/>
      <c r="FG54" s="202"/>
      <c r="FH54" s="202"/>
      <c r="FI54" s="202"/>
      <c r="FJ54" s="202"/>
      <c r="FK54" s="197"/>
      <c r="FL54" s="201"/>
      <c r="FM54" s="201"/>
      <c r="FN54" s="201"/>
      <c r="FO54" s="201"/>
      <c r="FP54" s="201"/>
      <c r="FQ54" s="201"/>
      <c r="FR54" s="204"/>
      <c r="FS54" s="201"/>
      <c r="FT54" s="202"/>
      <c r="FU54" s="202"/>
      <c r="FV54" s="201"/>
      <c r="FW54" s="202"/>
      <c r="FX54" s="201"/>
      <c r="FY54" s="205" t="s">
        <v>429</v>
      </c>
    </row>
    <row r="55" spans="1:181" ht="18.75" customHeight="1">
      <c r="A55" s="197"/>
      <c r="B55" s="198"/>
      <c r="C55" s="198"/>
      <c r="D55" s="199"/>
      <c r="E55" s="207">
        <f t="shared" si="1"/>
        <v>0</v>
      </c>
      <c r="F55" s="209">
        <f>【お客さま入力用】申込フォーム!$D$6</f>
        <v>0</v>
      </c>
      <c r="G55" s="209">
        <f>【お客さま入力用】申込フォーム!H64</f>
        <v>0</v>
      </c>
      <c r="H55" s="200"/>
      <c r="I55" s="209">
        <f>【お客さま入力用】申込フォーム!O64</f>
        <v>0</v>
      </c>
      <c r="J55" s="209">
        <f>【お客さま入力用】申込フォーム!AO64</f>
        <v>0</v>
      </c>
      <c r="K55" s="34"/>
      <c r="L55" s="201"/>
      <c r="M55" s="201"/>
      <c r="N55" s="197"/>
      <c r="O55" s="197"/>
      <c r="P55" s="197"/>
      <c r="Q55" s="206" t="s">
        <v>823</v>
      </c>
      <c r="R55" s="34"/>
      <c r="S55" s="206" t="s">
        <v>824</v>
      </c>
      <c r="T55" s="206"/>
      <c r="U55" s="206" t="s">
        <v>825</v>
      </c>
      <c r="V55" s="206" t="s">
        <v>825</v>
      </c>
      <c r="W55" s="206" t="s">
        <v>826</v>
      </c>
      <c r="X55" s="206" t="s">
        <v>827</v>
      </c>
      <c r="Y55" s="150"/>
      <c r="Z55" s="150"/>
      <c r="AA55" s="150"/>
      <c r="AB55" s="150"/>
      <c r="AC55" s="150"/>
      <c r="AD55" s="150"/>
      <c r="AE55" s="150"/>
      <c r="AF55" s="150"/>
      <c r="AG55" s="150"/>
      <c r="AH55" s="209">
        <f>【お客さま入力用】申込フォーム!F64</f>
        <v>0</v>
      </c>
      <c r="AI55" s="209">
        <f>【お客さま入力用】申込フォーム!E64</f>
        <v>0</v>
      </c>
      <c r="AJ55" s="150"/>
      <c r="AK55" s="150"/>
      <c r="AL55" s="150"/>
      <c r="AM55" s="150"/>
      <c r="AN55" s="209"/>
      <c r="AO55" s="209">
        <f>【お客さま入力用】申込フォーム!J64</f>
        <v>0</v>
      </c>
      <c r="AP55" s="209">
        <f>【お客さま入力用】申込フォーム!K64</f>
        <v>0</v>
      </c>
      <c r="AQ55" s="209">
        <f>【お客さま入力用】申込フォーム!L64</f>
        <v>0</v>
      </c>
      <c r="AR55" s="209"/>
      <c r="AS55" s="209"/>
      <c r="AT55" s="209"/>
      <c r="AU55" s="209"/>
      <c r="AV55" s="150">
        <f>【お客さま入力用】申込フォーム!C64</f>
        <v>0</v>
      </c>
      <c r="AW55" s="208" t="s">
        <v>828</v>
      </c>
      <c r="AX55" s="208" t="s">
        <v>871</v>
      </c>
      <c r="AY55" s="209"/>
      <c r="AZ55" s="209"/>
      <c r="BA55" s="209"/>
      <c r="BB55" s="209"/>
      <c r="BC55" s="209"/>
      <c r="BD55" s="209"/>
      <c r="BE55" s="209"/>
      <c r="BF55" s="209"/>
      <c r="BG55" s="209"/>
      <c r="BH55" s="209">
        <f>【お客さま入力用】申込フォーム!X64</f>
        <v>0</v>
      </c>
      <c r="BI55" s="209">
        <f>【お客さま入力用】申込フォーム!W64</f>
        <v>0</v>
      </c>
      <c r="BJ55" s="209"/>
      <c r="BK55" s="209"/>
      <c r="BL55" s="150">
        <f>【お客さま入力用】申込フォーム!Y64</f>
        <v>0</v>
      </c>
      <c r="BM55" s="209">
        <f>【お客さま入力用】申込フォーム!AA64</f>
        <v>0</v>
      </c>
      <c r="BN55" s="209">
        <f>【お客さま入力用】申込フォーム!Z64</f>
        <v>0</v>
      </c>
      <c r="BO55" s="209"/>
      <c r="BP55" s="209"/>
      <c r="BQ55" s="209"/>
      <c r="BR55" s="209"/>
      <c r="BS55" s="209"/>
      <c r="BT55" s="209"/>
      <c r="BU55" s="209"/>
      <c r="BV55" s="209"/>
      <c r="BW55" s="209"/>
      <c r="BX55" s="209">
        <f>【お客さま入力用】申込フォーム!AJ64</f>
        <v>0</v>
      </c>
      <c r="BY55" s="209">
        <f>【お客さま入力用】申込フォーム!AK64</f>
        <v>0</v>
      </c>
      <c r="BZ55" s="209">
        <f>【お客さま入力用】申込フォーム!AL64</f>
        <v>0</v>
      </c>
      <c r="CA55" s="209">
        <f>【お客さま入力用】申込フォーム!AM64</f>
        <v>0</v>
      </c>
      <c r="CB55" s="209">
        <f>【お客さま入力用】申込フォーム!AN64</f>
        <v>0</v>
      </c>
      <c r="CC55" s="209"/>
      <c r="CD55" s="209"/>
      <c r="CE55" s="209"/>
      <c r="CF55" s="209"/>
      <c r="CG55" s="209"/>
      <c r="CH55" s="209"/>
      <c r="CI55" s="209"/>
      <c r="CJ55" s="209"/>
      <c r="CK55" s="209"/>
      <c r="CL55" s="209"/>
      <c r="CM55" s="209"/>
      <c r="CN55" s="209"/>
      <c r="CO55" s="209"/>
      <c r="CP55" s="209"/>
      <c r="CQ55" s="150"/>
      <c r="CR55" s="209"/>
      <c r="CS55" s="209" t="str">
        <f>IF(【お客さま入力用】申込フォーム!N64="","",VLOOKUP(【お客さま入力用】申込フォーム!N64,'業種コード表（高圧以上）'!$C$3:$D$72,2))</f>
        <v/>
      </c>
      <c r="CT55" s="210"/>
      <c r="CU55" s="209"/>
      <c r="CV55" s="209"/>
      <c r="CW55" s="209"/>
      <c r="CX55" s="209"/>
      <c r="CY55" s="209"/>
      <c r="CZ55" s="209"/>
      <c r="DA55" s="209"/>
      <c r="DB55" s="209"/>
      <c r="DC55" s="209"/>
      <c r="DD55" s="209"/>
      <c r="DE55" s="209"/>
      <c r="DF55" s="209"/>
      <c r="DG55" s="209"/>
      <c r="DH55" s="209"/>
      <c r="DI55" s="209"/>
      <c r="DJ55" s="209"/>
      <c r="DK55" s="209"/>
      <c r="DL55" s="209"/>
      <c r="DM55" s="209"/>
      <c r="DN55" s="209"/>
      <c r="DO55" s="209"/>
      <c r="DP55" s="209"/>
      <c r="DQ55" s="209"/>
      <c r="DR55" s="209"/>
      <c r="DS55" s="209">
        <f>【お客さま入力用】申込フォーム!G64</f>
        <v>0</v>
      </c>
      <c r="DT55" s="209"/>
      <c r="DU55" s="209">
        <f>【お客さま入力用】申込フォーム!H64</f>
        <v>0</v>
      </c>
      <c r="DV55" s="209"/>
      <c r="DW55" s="209"/>
      <c r="DX55" s="209"/>
      <c r="DY55" s="209"/>
      <c r="DZ55" s="209"/>
      <c r="EA55" s="209"/>
      <c r="EB55" s="212">
        <f>【お客さま入力用】申込フォーム!T64</f>
        <v>0</v>
      </c>
      <c r="EC55" s="209">
        <f>【お客さま入力用】申込フォーム!V64</f>
        <v>0</v>
      </c>
      <c r="ED55" s="209"/>
      <c r="EE55" s="209"/>
      <c r="EF55" s="209"/>
      <c r="EG55" s="209"/>
      <c r="EH55" s="209"/>
      <c r="EI55" s="209"/>
      <c r="EJ55" s="209"/>
      <c r="EK55" s="211"/>
      <c r="EL55" s="209">
        <f>【お客さま入力用】申込フォーム!P64</f>
        <v>0</v>
      </c>
      <c r="EM55" s="209"/>
      <c r="EN55" s="209"/>
      <c r="EO55" s="209"/>
      <c r="EP55" s="209"/>
      <c r="EQ55" s="209"/>
      <c r="ER55" s="209"/>
      <c r="ES55" s="209"/>
      <c r="ET55" s="209">
        <f>IF(【お客さま入力用】申込フォーム!AE64="口座振替","口振",【お客さま入力用】申込フォーム!AE64)</f>
        <v>0</v>
      </c>
      <c r="EU55" s="209" t="str">
        <f>IF($ET55&lt;&gt;"口振","",【お客さま入力用】申込フォーム!AF64)</f>
        <v/>
      </c>
      <c r="EV55" s="209" t="str">
        <f>IF($ET55&lt;&gt;"口振","",【お客さま入力用】申込フォーム!AG64)</f>
        <v/>
      </c>
      <c r="EW55" s="209" t="str">
        <f>IF($ET55&lt;&gt;"口振","",【お客さま入力用】申込フォーム!AH64)</f>
        <v/>
      </c>
      <c r="EX55" s="209" t="str">
        <f>IF($ET55&lt;&gt;"口振","",【お客さま入力用】申込フォーム!AI64)</f>
        <v/>
      </c>
      <c r="EY55" s="209"/>
      <c r="EZ55" s="150"/>
      <c r="FA55" s="150"/>
      <c r="FB55" s="150"/>
      <c r="FC55" s="150"/>
      <c r="FD55" s="150"/>
      <c r="FE55" s="203"/>
      <c r="FF55" s="150"/>
      <c r="FG55" s="202"/>
      <c r="FH55" s="202"/>
      <c r="FI55" s="202"/>
      <c r="FJ55" s="202"/>
      <c r="FK55" s="197"/>
      <c r="FL55" s="201"/>
      <c r="FM55" s="201"/>
      <c r="FN55" s="201"/>
      <c r="FO55" s="201"/>
      <c r="FP55" s="201"/>
      <c r="FQ55" s="201"/>
      <c r="FR55" s="204"/>
      <c r="FS55" s="201"/>
      <c r="FT55" s="202"/>
      <c r="FU55" s="202"/>
      <c r="FV55" s="201"/>
      <c r="FW55" s="202"/>
      <c r="FX55" s="201"/>
      <c r="FY55" s="205" t="s">
        <v>429</v>
      </c>
    </row>
    <row r="56" spans="1:181" ht="18.75" customHeight="1">
      <c r="A56" s="197"/>
      <c r="B56" s="198"/>
      <c r="C56" s="198"/>
      <c r="D56" s="199"/>
      <c r="E56" s="207">
        <f t="shared" si="1"/>
        <v>0</v>
      </c>
      <c r="F56" s="209">
        <f>【お客さま入力用】申込フォーム!$D$6</f>
        <v>0</v>
      </c>
      <c r="G56" s="209">
        <f>【お客さま入力用】申込フォーム!H65</f>
        <v>0</v>
      </c>
      <c r="H56" s="200"/>
      <c r="I56" s="209">
        <f>【お客さま入力用】申込フォーム!O65</f>
        <v>0</v>
      </c>
      <c r="J56" s="209">
        <f>【お客さま入力用】申込フォーム!AO65</f>
        <v>0</v>
      </c>
      <c r="K56" s="34"/>
      <c r="L56" s="201"/>
      <c r="M56" s="201"/>
      <c r="N56" s="197"/>
      <c r="O56" s="197"/>
      <c r="P56" s="197"/>
      <c r="Q56" s="206" t="s">
        <v>823</v>
      </c>
      <c r="R56" s="34"/>
      <c r="S56" s="206" t="s">
        <v>824</v>
      </c>
      <c r="T56" s="206"/>
      <c r="U56" s="206" t="s">
        <v>825</v>
      </c>
      <c r="V56" s="206" t="s">
        <v>825</v>
      </c>
      <c r="W56" s="206" t="s">
        <v>826</v>
      </c>
      <c r="X56" s="206" t="s">
        <v>827</v>
      </c>
      <c r="Y56" s="150"/>
      <c r="Z56" s="150"/>
      <c r="AA56" s="150"/>
      <c r="AB56" s="150"/>
      <c r="AC56" s="150"/>
      <c r="AD56" s="150"/>
      <c r="AE56" s="150"/>
      <c r="AF56" s="150"/>
      <c r="AG56" s="150"/>
      <c r="AH56" s="209">
        <f>【お客さま入力用】申込フォーム!F65</f>
        <v>0</v>
      </c>
      <c r="AI56" s="209">
        <f>【お客さま入力用】申込フォーム!E65</f>
        <v>0</v>
      </c>
      <c r="AJ56" s="150"/>
      <c r="AK56" s="150"/>
      <c r="AL56" s="150"/>
      <c r="AM56" s="150"/>
      <c r="AN56" s="209"/>
      <c r="AO56" s="209">
        <f>【お客さま入力用】申込フォーム!J65</f>
        <v>0</v>
      </c>
      <c r="AP56" s="209">
        <f>【お客さま入力用】申込フォーム!K65</f>
        <v>0</v>
      </c>
      <c r="AQ56" s="209">
        <f>【お客さま入力用】申込フォーム!L65</f>
        <v>0</v>
      </c>
      <c r="AR56" s="209"/>
      <c r="AS56" s="209"/>
      <c r="AT56" s="209"/>
      <c r="AU56" s="209"/>
      <c r="AV56" s="150">
        <f>【お客さま入力用】申込フォーム!C65</f>
        <v>0</v>
      </c>
      <c r="AW56" s="208" t="s">
        <v>828</v>
      </c>
      <c r="AX56" s="208" t="s">
        <v>872</v>
      </c>
      <c r="AY56" s="209"/>
      <c r="AZ56" s="209"/>
      <c r="BA56" s="209"/>
      <c r="BB56" s="209"/>
      <c r="BC56" s="209"/>
      <c r="BD56" s="209"/>
      <c r="BE56" s="209"/>
      <c r="BF56" s="209"/>
      <c r="BG56" s="209"/>
      <c r="BH56" s="209">
        <f>【お客さま入力用】申込フォーム!X65</f>
        <v>0</v>
      </c>
      <c r="BI56" s="209">
        <f>【お客さま入力用】申込フォーム!W65</f>
        <v>0</v>
      </c>
      <c r="BJ56" s="209"/>
      <c r="BK56" s="209"/>
      <c r="BL56" s="150">
        <f>【お客さま入力用】申込フォーム!Y65</f>
        <v>0</v>
      </c>
      <c r="BM56" s="209">
        <f>【お客さま入力用】申込フォーム!AA65</f>
        <v>0</v>
      </c>
      <c r="BN56" s="209">
        <f>【お客さま入力用】申込フォーム!Z65</f>
        <v>0</v>
      </c>
      <c r="BO56" s="209"/>
      <c r="BP56" s="209"/>
      <c r="BQ56" s="209"/>
      <c r="BR56" s="209"/>
      <c r="BS56" s="209"/>
      <c r="BT56" s="209"/>
      <c r="BU56" s="209"/>
      <c r="BV56" s="209"/>
      <c r="BW56" s="209"/>
      <c r="BX56" s="209">
        <f>【お客さま入力用】申込フォーム!AJ65</f>
        <v>0</v>
      </c>
      <c r="BY56" s="209">
        <f>【お客さま入力用】申込フォーム!AK65</f>
        <v>0</v>
      </c>
      <c r="BZ56" s="209">
        <f>【お客さま入力用】申込フォーム!AL65</f>
        <v>0</v>
      </c>
      <c r="CA56" s="209">
        <f>【お客さま入力用】申込フォーム!AM65</f>
        <v>0</v>
      </c>
      <c r="CB56" s="209">
        <f>【お客さま入力用】申込フォーム!AN65</f>
        <v>0</v>
      </c>
      <c r="CC56" s="209"/>
      <c r="CD56" s="209"/>
      <c r="CE56" s="209"/>
      <c r="CF56" s="209"/>
      <c r="CG56" s="209"/>
      <c r="CH56" s="209"/>
      <c r="CI56" s="209"/>
      <c r="CJ56" s="209"/>
      <c r="CK56" s="209"/>
      <c r="CL56" s="209"/>
      <c r="CM56" s="209"/>
      <c r="CN56" s="209"/>
      <c r="CO56" s="209"/>
      <c r="CP56" s="209"/>
      <c r="CQ56" s="150"/>
      <c r="CR56" s="209"/>
      <c r="CS56" s="209" t="str">
        <f>IF(【お客さま入力用】申込フォーム!N65="","",VLOOKUP(【お客さま入力用】申込フォーム!N65,'業種コード表（高圧以上）'!$C$3:$D$72,2))</f>
        <v/>
      </c>
      <c r="CT56" s="210"/>
      <c r="CU56" s="209"/>
      <c r="CV56" s="209"/>
      <c r="CW56" s="209"/>
      <c r="CX56" s="209"/>
      <c r="CY56" s="209"/>
      <c r="CZ56" s="209"/>
      <c r="DA56" s="209"/>
      <c r="DB56" s="209"/>
      <c r="DC56" s="209"/>
      <c r="DD56" s="209"/>
      <c r="DE56" s="209"/>
      <c r="DF56" s="209"/>
      <c r="DG56" s="209"/>
      <c r="DH56" s="209"/>
      <c r="DI56" s="209"/>
      <c r="DJ56" s="209"/>
      <c r="DK56" s="209"/>
      <c r="DL56" s="209"/>
      <c r="DM56" s="209"/>
      <c r="DN56" s="209"/>
      <c r="DO56" s="209"/>
      <c r="DP56" s="209"/>
      <c r="DQ56" s="209"/>
      <c r="DR56" s="209"/>
      <c r="DS56" s="209">
        <f>【お客さま入力用】申込フォーム!G65</f>
        <v>0</v>
      </c>
      <c r="DT56" s="209"/>
      <c r="DU56" s="209">
        <f>【お客さま入力用】申込フォーム!H65</f>
        <v>0</v>
      </c>
      <c r="DV56" s="209"/>
      <c r="DW56" s="209"/>
      <c r="DX56" s="209"/>
      <c r="DY56" s="209"/>
      <c r="DZ56" s="209"/>
      <c r="EA56" s="209"/>
      <c r="EB56" s="212">
        <f>【お客さま入力用】申込フォーム!T65</f>
        <v>0</v>
      </c>
      <c r="EC56" s="209">
        <f>【お客さま入力用】申込フォーム!V65</f>
        <v>0</v>
      </c>
      <c r="ED56" s="209"/>
      <c r="EE56" s="209"/>
      <c r="EF56" s="209"/>
      <c r="EG56" s="209"/>
      <c r="EH56" s="209"/>
      <c r="EI56" s="209"/>
      <c r="EJ56" s="209"/>
      <c r="EK56" s="211"/>
      <c r="EL56" s="209">
        <f>【お客さま入力用】申込フォーム!P65</f>
        <v>0</v>
      </c>
      <c r="EM56" s="209"/>
      <c r="EN56" s="209"/>
      <c r="EO56" s="209"/>
      <c r="EP56" s="209"/>
      <c r="EQ56" s="209"/>
      <c r="ER56" s="209"/>
      <c r="ES56" s="209"/>
      <c r="ET56" s="209">
        <f>IF(【お客さま入力用】申込フォーム!AE65="口座振替","口振",【お客さま入力用】申込フォーム!AE65)</f>
        <v>0</v>
      </c>
      <c r="EU56" s="209" t="str">
        <f>IF($ET56&lt;&gt;"口振","",【お客さま入力用】申込フォーム!AF65)</f>
        <v/>
      </c>
      <c r="EV56" s="209" t="str">
        <f>IF($ET56&lt;&gt;"口振","",【お客さま入力用】申込フォーム!AG65)</f>
        <v/>
      </c>
      <c r="EW56" s="209" t="str">
        <f>IF($ET56&lt;&gt;"口振","",【お客さま入力用】申込フォーム!AH65)</f>
        <v/>
      </c>
      <c r="EX56" s="209" t="str">
        <f>IF($ET56&lt;&gt;"口振","",【お客さま入力用】申込フォーム!AI65)</f>
        <v/>
      </c>
      <c r="EY56" s="209"/>
      <c r="EZ56" s="150"/>
      <c r="FA56" s="150"/>
      <c r="FB56" s="150"/>
      <c r="FC56" s="150"/>
      <c r="FD56" s="150"/>
      <c r="FE56" s="203"/>
      <c r="FF56" s="150"/>
      <c r="FG56" s="202"/>
      <c r="FH56" s="202"/>
      <c r="FI56" s="202"/>
      <c r="FJ56" s="202"/>
      <c r="FK56" s="197"/>
      <c r="FL56" s="201"/>
      <c r="FM56" s="201"/>
      <c r="FN56" s="201"/>
      <c r="FO56" s="201"/>
      <c r="FP56" s="201"/>
      <c r="FQ56" s="201"/>
      <c r="FR56" s="204"/>
      <c r="FS56" s="201"/>
      <c r="FT56" s="202"/>
      <c r="FU56" s="202"/>
      <c r="FV56" s="201"/>
      <c r="FW56" s="202"/>
      <c r="FX56" s="201"/>
      <c r="FY56" s="205" t="s">
        <v>429</v>
      </c>
    </row>
    <row r="57" spans="1:181" ht="18.75" customHeight="1">
      <c r="A57" s="197"/>
      <c r="B57" s="198"/>
      <c r="C57" s="198"/>
      <c r="D57" s="199"/>
      <c r="E57" s="207">
        <f t="shared" si="1"/>
        <v>0</v>
      </c>
      <c r="F57" s="209">
        <f>【お客さま入力用】申込フォーム!$D$6</f>
        <v>0</v>
      </c>
      <c r="G57" s="209">
        <f>【お客さま入力用】申込フォーム!H66</f>
        <v>0</v>
      </c>
      <c r="H57" s="200"/>
      <c r="I57" s="209">
        <f>【お客さま入力用】申込フォーム!O66</f>
        <v>0</v>
      </c>
      <c r="J57" s="209">
        <f>【お客さま入力用】申込フォーム!AO66</f>
        <v>0</v>
      </c>
      <c r="K57" s="34"/>
      <c r="L57" s="201"/>
      <c r="M57" s="201"/>
      <c r="N57" s="197"/>
      <c r="O57" s="197"/>
      <c r="P57" s="197"/>
      <c r="Q57" s="206" t="s">
        <v>823</v>
      </c>
      <c r="R57" s="34"/>
      <c r="S57" s="206" t="s">
        <v>824</v>
      </c>
      <c r="T57" s="206"/>
      <c r="U57" s="206" t="s">
        <v>825</v>
      </c>
      <c r="V57" s="206" t="s">
        <v>825</v>
      </c>
      <c r="W57" s="206" t="s">
        <v>826</v>
      </c>
      <c r="X57" s="206" t="s">
        <v>827</v>
      </c>
      <c r="Y57" s="150"/>
      <c r="Z57" s="150"/>
      <c r="AA57" s="150"/>
      <c r="AB57" s="150"/>
      <c r="AC57" s="150"/>
      <c r="AD57" s="150"/>
      <c r="AE57" s="150"/>
      <c r="AF57" s="150"/>
      <c r="AG57" s="150"/>
      <c r="AH57" s="209">
        <f>【お客さま入力用】申込フォーム!F66</f>
        <v>0</v>
      </c>
      <c r="AI57" s="209">
        <f>【お客さま入力用】申込フォーム!E66</f>
        <v>0</v>
      </c>
      <c r="AJ57" s="150"/>
      <c r="AK57" s="150"/>
      <c r="AL57" s="150"/>
      <c r="AM57" s="150"/>
      <c r="AN57" s="209"/>
      <c r="AO57" s="209">
        <f>【お客さま入力用】申込フォーム!J66</f>
        <v>0</v>
      </c>
      <c r="AP57" s="209">
        <f>【お客さま入力用】申込フォーム!K66</f>
        <v>0</v>
      </c>
      <c r="AQ57" s="209">
        <f>【お客さま入力用】申込フォーム!L66</f>
        <v>0</v>
      </c>
      <c r="AR57" s="209"/>
      <c r="AS57" s="209"/>
      <c r="AT57" s="209"/>
      <c r="AU57" s="209"/>
      <c r="AV57" s="150">
        <f>【お客さま入力用】申込フォーム!C66</f>
        <v>0</v>
      </c>
      <c r="AW57" s="208" t="s">
        <v>828</v>
      </c>
      <c r="AX57" s="208" t="s">
        <v>873</v>
      </c>
      <c r="AY57" s="209"/>
      <c r="AZ57" s="209"/>
      <c r="BA57" s="209"/>
      <c r="BB57" s="209"/>
      <c r="BC57" s="209"/>
      <c r="BD57" s="209"/>
      <c r="BE57" s="209"/>
      <c r="BF57" s="209"/>
      <c r="BG57" s="209"/>
      <c r="BH57" s="209">
        <f>【お客さま入力用】申込フォーム!X66</f>
        <v>0</v>
      </c>
      <c r="BI57" s="209">
        <f>【お客さま入力用】申込フォーム!W66</f>
        <v>0</v>
      </c>
      <c r="BJ57" s="209"/>
      <c r="BK57" s="209"/>
      <c r="BL57" s="150">
        <f>【お客さま入力用】申込フォーム!Y66</f>
        <v>0</v>
      </c>
      <c r="BM57" s="209">
        <f>【お客さま入力用】申込フォーム!AA66</f>
        <v>0</v>
      </c>
      <c r="BN57" s="209">
        <f>【お客さま入力用】申込フォーム!Z66</f>
        <v>0</v>
      </c>
      <c r="BO57" s="209"/>
      <c r="BP57" s="209"/>
      <c r="BQ57" s="209"/>
      <c r="BR57" s="209"/>
      <c r="BS57" s="209"/>
      <c r="BT57" s="209"/>
      <c r="BU57" s="209"/>
      <c r="BV57" s="209"/>
      <c r="BW57" s="209"/>
      <c r="BX57" s="209">
        <f>【お客さま入力用】申込フォーム!AJ66</f>
        <v>0</v>
      </c>
      <c r="BY57" s="209">
        <f>【お客さま入力用】申込フォーム!AK66</f>
        <v>0</v>
      </c>
      <c r="BZ57" s="209">
        <f>【お客さま入力用】申込フォーム!AL66</f>
        <v>0</v>
      </c>
      <c r="CA57" s="209">
        <f>【お客さま入力用】申込フォーム!AM66</f>
        <v>0</v>
      </c>
      <c r="CB57" s="209">
        <f>【お客さま入力用】申込フォーム!AN66</f>
        <v>0</v>
      </c>
      <c r="CC57" s="209"/>
      <c r="CD57" s="209"/>
      <c r="CE57" s="209"/>
      <c r="CF57" s="209"/>
      <c r="CG57" s="209"/>
      <c r="CH57" s="209"/>
      <c r="CI57" s="209"/>
      <c r="CJ57" s="209"/>
      <c r="CK57" s="209"/>
      <c r="CL57" s="209"/>
      <c r="CM57" s="209"/>
      <c r="CN57" s="209"/>
      <c r="CO57" s="209"/>
      <c r="CP57" s="209"/>
      <c r="CQ57" s="150"/>
      <c r="CR57" s="209"/>
      <c r="CS57" s="209" t="str">
        <f>IF(【お客さま入力用】申込フォーム!N66="","",VLOOKUP(【お客さま入力用】申込フォーム!N66,'業種コード表（高圧以上）'!$C$3:$D$72,2))</f>
        <v/>
      </c>
      <c r="CT57" s="210"/>
      <c r="CU57" s="209"/>
      <c r="CV57" s="209"/>
      <c r="CW57" s="209"/>
      <c r="CX57" s="209"/>
      <c r="CY57" s="209"/>
      <c r="CZ57" s="209"/>
      <c r="DA57" s="209"/>
      <c r="DB57" s="209"/>
      <c r="DC57" s="209"/>
      <c r="DD57" s="209"/>
      <c r="DE57" s="209"/>
      <c r="DF57" s="209"/>
      <c r="DG57" s="209"/>
      <c r="DH57" s="209"/>
      <c r="DI57" s="209"/>
      <c r="DJ57" s="209"/>
      <c r="DK57" s="209"/>
      <c r="DL57" s="209"/>
      <c r="DM57" s="209"/>
      <c r="DN57" s="209"/>
      <c r="DO57" s="209"/>
      <c r="DP57" s="209"/>
      <c r="DQ57" s="209"/>
      <c r="DR57" s="209"/>
      <c r="DS57" s="209">
        <f>【お客さま入力用】申込フォーム!G66</f>
        <v>0</v>
      </c>
      <c r="DT57" s="209"/>
      <c r="DU57" s="209">
        <f>【お客さま入力用】申込フォーム!H66</f>
        <v>0</v>
      </c>
      <c r="DV57" s="209"/>
      <c r="DW57" s="209"/>
      <c r="DX57" s="209"/>
      <c r="DY57" s="209"/>
      <c r="DZ57" s="209"/>
      <c r="EA57" s="209"/>
      <c r="EB57" s="212">
        <f>【お客さま入力用】申込フォーム!T66</f>
        <v>0</v>
      </c>
      <c r="EC57" s="209">
        <f>【お客さま入力用】申込フォーム!V66</f>
        <v>0</v>
      </c>
      <c r="ED57" s="209"/>
      <c r="EE57" s="209"/>
      <c r="EF57" s="209"/>
      <c r="EG57" s="209"/>
      <c r="EH57" s="209"/>
      <c r="EI57" s="209"/>
      <c r="EJ57" s="209"/>
      <c r="EK57" s="211"/>
      <c r="EL57" s="209">
        <f>【お客さま入力用】申込フォーム!P66</f>
        <v>0</v>
      </c>
      <c r="EM57" s="209"/>
      <c r="EN57" s="209"/>
      <c r="EO57" s="209"/>
      <c r="EP57" s="209"/>
      <c r="EQ57" s="209"/>
      <c r="ER57" s="209"/>
      <c r="ES57" s="209"/>
      <c r="ET57" s="209">
        <f>IF(【お客さま入力用】申込フォーム!AE66="口座振替","口振",【お客さま入力用】申込フォーム!AE66)</f>
        <v>0</v>
      </c>
      <c r="EU57" s="209" t="str">
        <f>IF($ET57&lt;&gt;"口振","",【お客さま入力用】申込フォーム!AF66)</f>
        <v/>
      </c>
      <c r="EV57" s="209" t="str">
        <f>IF($ET57&lt;&gt;"口振","",【お客さま入力用】申込フォーム!AG66)</f>
        <v/>
      </c>
      <c r="EW57" s="209" t="str">
        <f>IF($ET57&lt;&gt;"口振","",【お客さま入力用】申込フォーム!AH66)</f>
        <v/>
      </c>
      <c r="EX57" s="209" t="str">
        <f>IF($ET57&lt;&gt;"口振","",【お客さま入力用】申込フォーム!AI66)</f>
        <v/>
      </c>
      <c r="EY57" s="209"/>
      <c r="EZ57" s="150"/>
      <c r="FA57" s="150"/>
      <c r="FB57" s="150"/>
      <c r="FC57" s="150"/>
      <c r="FD57" s="150"/>
      <c r="FE57" s="203"/>
      <c r="FF57" s="150"/>
      <c r="FG57" s="202"/>
      <c r="FH57" s="202"/>
      <c r="FI57" s="202"/>
      <c r="FJ57" s="202"/>
      <c r="FK57" s="197"/>
      <c r="FL57" s="201"/>
      <c r="FM57" s="201"/>
      <c r="FN57" s="201"/>
      <c r="FO57" s="201"/>
      <c r="FP57" s="201"/>
      <c r="FQ57" s="201"/>
      <c r="FR57" s="204"/>
      <c r="FS57" s="201"/>
      <c r="FT57" s="202"/>
      <c r="FU57" s="202"/>
      <c r="FV57" s="201"/>
      <c r="FW57" s="202"/>
      <c r="FX57" s="201"/>
      <c r="FY57" s="205" t="s">
        <v>429</v>
      </c>
    </row>
    <row r="58" spans="1:181" ht="18.75" customHeight="1">
      <c r="A58" s="197"/>
      <c r="B58" s="198"/>
      <c r="C58" s="198"/>
      <c r="D58" s="199"/>
      <c r="E58" s="207">
        <f t="shared" si="1"/>
        <v>0</v>
      </c>
      <c r="F58" s="209">
        <f>【お客さま入力用】申込フォーム!$D$6</f>
        <v>0</v>
      </c>
      <c r="G58" s="209">
        <f>【お客さま入力用】申込フォーム!H67</f>
        <v>0</v>
      </c>
      <c r="H58" s="200"/>
      <c r="I58" s="209">
        <f>【お客さま入力用】申込フォーム!O67</f>
        <v>0</v>
      </c>
      <c r="J58" s="209">
        <f>【お客さま入力用】申込フォーム!AO67</f>
        <v>0</v>
      </c>
      <c r="K58" s="34"/>
      <c r="L58" s="201"/>
      <c r="M58" s="201"/>
      <c r="N58" s="197"/>
      <c r="O58" s="197"/>
      <c r="P58" s="197"/>
      <c r="Q58" s="206" t="s">
        <v>823</v>
      </c>
      <c r="R58" s="34"/>
      <c r="S58" s="206" t="s">
        <v>824</v>
      </c>
      <c r="T58" s="206"/>
      <c r="U58" s="206" t="s">
        <v>825</v>
      </c>
      <c r="V58" s="206" t="s">
        <v>825</v>
      </c>
      <c r="W58" s="206" t="s">
        <v>826</v>
      </c>
      <c r="X58" s="206" t="s">
        <v>827</v>
      </c>
      <c r="Y58" s="150"/>
      <c r="Z58" s="150"/>
      <c r="AA58" s="150"/>
      <c r="AB58" s="150"/>
      <c r="AC58" s="150"/>
      <c r="AD58" s="150"/>
      <c r="AE58" s="150"/>
      <c r="AF58" s="150"/>
      <c r="AG58" s="150"/>
      <c r="AH58" s="209">
        <f>【お客さま入力用】申込フォーム!F67</f>
        <v>0</v>
      </c>
      <c r="AI58" s="209">
        <f>【お客さま入力用】申込フォーム!E67</f>
        <v>0</v>
      </c>
      <c r="AJ58" s="150"/>
      <c r="AK58" s="150"/>
      <c r="AL58" s="150"/>
      <c r="AM58" s="150"/>
      <c r="AN58" s="209"/>
      <c r="AO58" s="209">
        <f>【お客さま入力用】申込フォーム!J67</f>
        <v>0</v>
      </c>
      <c r="AP58" s="209">
        <f>【お客さま入力用】申込フォーム!K67</f>
        <v>0</v>
      </c>
      <c r="AQ58" s="209">
        <f>【お客さま入力用】申込フォーム!L67</f>
        <v>0</v>
      </c>
      <c r="AR58" s="209"/>
      <c r="AS58" s="209"/>
      <c r="AT58" s="209"/>
      <c r="AU58" s="209"/>
      <c r="AV58" s="150">
        <f>【お客さま入力用】申込フォーム!C67</f>
        <v>0</v>
      </c>
      <c r="AW58" s="208" t="s">
        <v>828</v>
      </c>
      <c r="AX58" s="208" t="s">
        <v>874</v>
      </c>
      <c r="AY58" s="209"/>
      <c r="AZ58" s="209"/>
      <c r="BA58" s="209"/>
      <c r="BB58" s="209"/>
      <c r="BC58" s="209"/>
      <c r="BD58" s="209"/>
      <c r="BE58" s="209"/>
      <c r="BF58" s="209"/>
      <c r="BG58" s="209"/>
      <c r="BH58" s="209">
        <f>【お客さま入力用】申込フォーム!X67</f>
        <v>0</v>
      </c>
      <c r="BI58" s="209">
        <f>【お客さま入力用】申込フォーム!W67</f>
        <v>0</v>
      </c>
      <c r="BJ58" s="209"/>
      <c r="BK58" s="209"/>
      <c r="BL58" s="150">
        <f>【お客さま入力用】申込フォーム!Y67</f>
        <v>0</v>
      </c>
      <c r="BM58" s="209">
        <f>【お客さま入力用】申込フォーム!AA67</f>
        <v>0</v>
      </c>
      <c r="BN58" s="209">
        <f>【お客さま入力用】申込フォーム!Z67</f>
        <v>0</v>
      </c>
      <c r="BO58" s="209"/>
      <c r="BP58" s="209"/>
      <c r="BQ58" s="209"/>
      <c r="BR58" s="209"/>
      <c r="BS58" s="209"/>
      <c r="BT58" s="209"/>
      <c r="BU58" s="209"/>
      <c r="BV58" s="209"/>
      <c r="BW58" s="209"/>
      <c r="BX58" s="209">
        <f>【お客さま入力用】申込フォーム!AJ67</f>
        <v>0</v>
      </c>
      <c r="BY58" s="209">
        <f>【お客さま入力用】申込フォーム!AK67</f>
        <v>0</v>
      </c>
      <c r="BZ58" s="209">
        <f>【お客さま入力用】申込フォーム!AL67</f>
        <v>0</v>
      </c>
      <c r="CA58" s="209">
        <f>【お客さま入力用】申込フォーム!AM67</f>
        <v>0</v>
      </c>
      <c r="CB58" s="209">
        <f>【お客さま入力用】申込フォーム!AN67</f>
        <v>0</v>
      </c>
      <c r="CC58" s="209"/>
      <c r="CD58" s="209"/>
      <c r="CE58" s="209"/>
      <c r="CF58" s="209"/>
      <c r="CG58" s="209"/>
      <c r="CH58" s="209"/>
      <c r="CI58" s="209"/>
      <c r="CJ58" s="209"/>
      <c r="CK58" s="209"/>
      <c r="CL58" s="209"/>
      <c r="CM58" s="209"/>
      <c r="CN58" s="209"/>
      <c r="CO58" s="209"/>
      <c r="CP58" s="209"/>
      <c r="CQ58" s="150"/>
      <c r="CR58" s="209"/>
      <c r="CS58" s="209" t="str">
        <f>IF(【お客さま入力用】申込フォーム!N67="","",VLOOKUP(【お客さま入力用】申込フォーム!N67,'業種コード表（高圧以上）'!$C$3:$D$72,2))</f>
        <v/>
      </c>
      <c r="CT58" s="210"/>
      <c r="CU58" s="209"/>
      <c r="CV58" s="209"/>
      <c r="CW58" s="209"/>
      <c r="CX58" s="209"/>
      <c r="CY58" s="209"/>
      <c r="CZ58" s="209"/>
      <c r="DA58" s="209"/>
      <c r="DB58" s="209"/>
      <c r="DC58" s="209"/>
      <c r="DD58" s="209"/>
      <c r="DE58" s="209"/>
      <c r="DF58" s="209"/>
      <c r="DG58" s="209"/>
      <c r="DH58" s="209"/>
      <c r="DI58" s="209"/>
      <c r="DJ58" s="209"/>
      <c r="DK58" s="209"/>
      <c r="DL58" s="209"/>
      <c r="DM58" s="209"/>
      <c r="DN58" s="209"/>
      <c r="DO58" s="209"/>
      <c r="DP58" s="209"/>
      <c r="DQ58" s="209"/>
      <c r="DR58" s="209"/>
      <c r="DS58" s="209">
        <f>【お客さま入力用】申込フォーム!G67</f>
        <v>0</v>
      </c>
      <c r="DT58" s="209"/>
      <c r="DU58" s="209">
        <f>【お客さま入力用】申込フォーム!H67</f>
        <v>0</v>
      </c>
      <c r="DV58" s="209"/>
      <c r="DW58" s="209"/>
      <c r="DX58" s="209"/>
      <c r="DY58" s="209"/>
      <c r="DZ58" s="209"/>
      <c r="EA58" s="209"/>
      <c r="EB58" s="212">
        <f>【お客さま入力用】申込フォーム!T67</f>
        <v>0</v>
      </c>
      <c r="EC58" s="209">
        <f>【お客さま入力用】申込フォーム!V67</f>
        <v>0</v>
      </c>
      <c r="ED58" s="209"/>
      <c r="EE58" s="209"/>
      <c r="EF58" s="209"/>
      <c r="EG58" s="209"/>
      <c r="EH58" s="209"/>
      <c r="EI58" s="209"/>
      <c r="EJ58" s="209"/>
      <c r="EK58" s="211"/>
      <c r="EL58" s="209">
        <f>【お客さま入力用】申込フォーム!P67</f>
        <v>0</v>
      </c>
      <c r="EM58" s="209"/>
      <c r="EN58" s="209"/>
      <c r="EO58" s="209"/>
      <c r="EP58" s="209"/>
      <c r="EQ58" s="209"/>
      <c r="ER58" s="209"/>
      <c r="ES58" s="209"/>
      <c r="ET58" s="209">
        <f>IF(【お客さま入力用】申込フォーム!AE67="口座振替","口振",【お客さま入力用】申込フォーム!AE67)</f>
        <v>0</v>
      </c>
      <c r="EU58" s="209" t="str">
        <f>IF($ET58&lt;&gt;"口振","",【お客さま入力用】申込フォーム!AF67)</f>
        <v/>
      </c>
      <c r="EV58" s="209" t="str">
        <f>IF($ET58&lt;&gt;"口振","",【お客さま入力用】申込フォーム!AG67)</f>
        <v/>
      </c>
      <c r="EW58" s="209" t="str">
        <f>IF($ET58&lt;&gt;"口振","",【お客さま入力用】申込フォーム!AH67)</f>
        <v/>
      </c>
      <c r="EX58" s="209" t="str">
        <f>IF($ET58&lt;&gt;"口振","",【お客さま入力用】申込フォーム!AI67)</f>
        <v/>
      </c>
      <c r="EY58" s="209"/>
      <c r="EZ58" s="150"/>
      <c r="FA58" s="150"/>
      <c r="FB58" s="150"/>
      <c r="FC58" s="150"/>
      <c r="FD58" s="150"/>
      <c r="FE58" s="203"/>
      <c r="FF58" s="150"/>
      <c r="FG58" s="202"/>
      <c r="FH58" s="202"/>
      <c r="FI58" s="202"/>
      <c r="FJ58" s="202"/>
      <c r="FK58" s="197"/>
      <c r="FL58" s="201"/>
      <c r="FM58" s="201"/>
      <c r="FN58" s="201"/>
      <c r="FO58" s="201"/>
      <c r="FP58" s="201"/>
      <c r="FQ58" s="201"/>
      <c r="FR58" s="204"/>
      <c r="FS58" s="201"/>
      <c r="FT58" s="202"/>
      <c r="FU58" s="202"/>
      <c r="FV58" s="201"/>
      <c r="FW58" s="202"/>
      <c r="FX58" s="201"/>
      <c r="FY58" s="205" t="s">
        <v>429</v>
      </c>
    </row>
    <row r="59" spans="1:181" ht="18.75" customHeight="1">
      <c r="A59" s="197"/>
      <c r="B59" s="198"/>
      <c r="C59" s="198"/>
      <c r="D59" s="199"/>
      <c r="E59" s="207">
        <f t="shared" si="1"/>
        <v>0</v>
      </c>
      <c r="F59" s="209">
        <f>【お客さま入力用】申込フォーム!$D$6</f>
        <v>0</v>
      </c>
      <c r="G59" s="209">
        <f>【お客さま入力用】申込フォーム!H68</f>
        <v>0</v>
      </c>
      <c r="H59" s="200"/>
      <c r="I59" s="209">
        <f>【お客さま入力用】申込フォーム!O68</f>
        <v>0</v>
      </c>
      <c r="J59" s="209">
        <f>【お客さま入力用】申込フォーム!AO68</f>
        <v>0</v>
      </c>
      <c r="K59" s="34"/>
      <c r="L59" s="201"/>
      <c r="M59" s="201"/>
      <c r="N59" s="197"/>
      <c r="O59" s="197"/>
      <c r="P59" s="197"/>
      <c r="Q59" s="206" t="s">
        <v>823</v>
      </c>
      <c r="R59" s="34"/>
      <c r="S59" s="206" t="s">
        <v>824</v>
      </c>
      <c r="T59" s="206"/>
      <c r="U59" s="206" t="s">
        <v>825</v>
      </c>
      <c r="V59" s="206" t="s">
        <v>825</v>
      </c>
      <c r="W59" s="206" t="s">
        <v>826</v>
      </c>
      <c r="X59" s="206" t="s">
        <v>827</v>
      </c>
      <c r="Y59" s="150"/>
      <c r="Z59" s="150"/>
      <c r="AA59" s="150"/>
      <c r="AB59" s="150"/>
      <c r="AC59" s="150"/>
      <c r="AD59" s="150"/>
      <c r="AE59" s="150"/>
      <c r="AF59" s="150"/>
      <c r="AG59" s="150"/>
      <c r="AH59" s="209">
        <f>【お客さま入力用】申込フォーム!F68</f>
        <v>0</v>
      </c>
      <c r="AI59" s="209">
        <f>【お客さま入力用】申込フォーム!E68</f>
        <v>0</v>
      </c>
      <c r="AJ59" s="150"/>
      <c r="AK59" s="150"/>
      <c r="AL59" s="150"/>
      <c r="AM59" s="150"/>
      <c r="AN59" s="209"/>
      <c r="AO59" s="209">
        <f>【お客さま入力用】申込フォーム!J68</f>
        <v>0</v>
      </c>
      <c r="AP59" s="209">
        <f>【お客さま入力用】申込フォーム!K68</f>
        <v>0</v>
      </c>
      <c r="AQ59" s="209">
        <f>【お客さま入力用】申込フォーム!L68</f>
        <v>0</v>
      </c>
      <c r="AR59" s="209"/>
      <c r="AS59" s="209"/>
      <c r="AT59" s="209"/>
      <c r="AU59" s="209"/>
      <c r="AV59" s="150">
        <f>【お客さま入力用】申込フォーム!C68</f>
        <v>0</v>
      </c>
      <c r="AW59" s="208" t="s">
        <v>828</v>
      </c>
      <c r="AX59" s="208" t="s">
        <v>875</v>
      </c>
      <c r="AY59" s="209"/>
      <c r="AZ59" s="209"/>
      <c r="BA59" s="209"/>
      <c r="BB59" s="209"/>
      <c r="BC59" s="209"/>
      <c r="BD59" s="209"/>
      <c r="BE59" s="209"/>
      <c r="BF59" s="209"/>
      <c r="BG59" s="209"/>
      <c r="BH59" s="209">
        <f>【お客さま入力用】申込フォーム!X68</f>
        <v>0</v>
      </c>
      <c r="BI59" s="209">
        <f>【お客さま入力用】申込フォーム!W68</f>
        <v>0</v>
      </c>
      <c r="BJ59" s="209"/>
      <c r="BK59" s="209"/>
      <c r="BL59" s="150">
        <f>【お客さま入力用】申込フォーム!Y68</f>
        <v>0</v>
      </c>
      <c r="BM59" s="209">
        <f>【お客さま入力用】申込フォーム!AA68</f>
        <v>0</v>
      </c>
      <c r="BN59" s="209">
        <f>【お客さま入力用】申込フォーム!Z68</f>
        <v>0</v>
      </c>
      <c r="BO59" s="209"/>
      <c r="BP59" s="209"/>
      <c r="BQ59" s="209"/>
      <c r="BR59" s="209"/>
      <c r="BS59" s="209"/>
      <c r="BT59" s="209"/>
      <c r="BU59" s="209"/>
      <c r="BV59" s="209"/>
      <c r="BW59" s="209"/>
      <c r="BX59" s="209">
        <f>【お客さま入力用】申込フォーム!AJ68</f>
        <v>0</v>
      </c>
      <c r="BY59" s="209">
        <f>【お客さま入力用】申込フォーム!AK68</f>
        <v>0</v>
      </c>
      <c r="BZ59" s="209">
        <f>【お客さま入力用】申込フォーム!AL68</f>
        <v>0</v>
      </c>
      <c r="CA59" s="209">
        <f>【お客さま入力用】申込フォーム!AM68</f>
        <v>0</v>
      </c>
      <c r="CB59" s="209">
        <f>【お客さま入力用】申込フォーム!AN68</f>
        <v>0</v>
      </c>
      <c r="CC59" s="209"/>
      <c r="CD59" s="209"/>
      <c r="CE59" s="209"/>
      <c r="CF59" s="209"/>
      <c r="CG59" s="209"/>
      <c r="CH59" s="209"/>
      <c r="CI59" s="209"/>
      <c r="CJ59" s="209"/>
      <c r="CK59" s="209"/>
      <c r="CL59" s="209"/>
      <c r="CM59" s="209"/>
      <c r="CN59" s="209"/>
      <c r="CO59" s="209"/>
      <c r="CP59" s="209"/>
      <c r="CQ59" s="150"/>
      <c r="CR59" s="209"/>
      <c r="CS59" s="209" t="str">
        <f>IF(【お客さま入力用】申込フォーム!N68="","",VLOOKUP(【お客さま入力用】申込フォーム!N68,'業種コード表（高圧以上）'!$C$3:$D$72,2))</f>
        <v/>
      </c>
      <c r="CT59" s="210"/>
      <c r="CU59" s="209"/>
      <c r="CV59" s="209"/>
      <c r="CW59" s="209"/>
      <c r="CX59" s="209"/>
      <c r="CY59" s="209"/>
      <c r="CZ59" s="209"/>
      <c r="DA59" s="209"/>
      <c r="DB59" s="209"/>
      <c r="DC59" s="209"/>
      <c r="DD59" s="209"/>
      <c r="DE59" s="209"/>
      <c r="DF59" s="209"/>
      <c r="DG59" s="209"/>
      <c r="DH59" s="209"/>
      <c r="DI59" s="209"/>
      <c r="DJ59" s="209"/>
      <c r="DK59" s="209"/>
      <c r="DL59" s="209"/>
      <c r="DM59" s="209"/>
      <c r="DN59" s="209"/>
      <c r="DO59" s="209"/>
      <c r="DP59" s="209"/>
      <c r="DQ59" s="209"/>
      <c r="DR59" s="209"/>
      <c r="DS59" s="209">
        <f>【お客さま入力用】申込フォーム!G68</f>
        <v>0</v>
      </c>
      <c r="DT59" s="209"/>
      <c r="DU59" s="209">
        <f>【お客さま入力用】申込フォーム!H68</f>
        <v>0</v>
      </c>
      <c r="DV59" s="209"/>
      <c r="DW59" s="209"/>
      <c r="DX59" s="209"/>
      <c r="DY59" s="209"/>
      <c r="DZ59" s="209"/>
      <c r="EA59" s="209"/>
      <c r="EB59" s="212">
        <f>【お客さま入力用】申込フォーム!T68</f>
        <v>0</v>
      </c>
      <c r="EC59" s="209">
        <f>【お客さま入力用】申込フォーム!V68</f>
        <v>0</v>
      </c>
      <c r="ED59" s="209"/>
      <c r="EE59" s="209"/>
      <c r="EF59" s="209"/>
      <c r="EG59" s="209"/>
      <c r="EH59" s="209"/>
      <c r="EI59" s="209"/>
      <c r="EJ59" s="209"/>
      <c r="EK59" s="211"/>
      <c r="EL59" s="209">
        <f>【お客さま入力用】申込フォーム!P68</f>
        <v>0</v>
      </c>
      <c r="EM59" s="209"/>
      <c r="EN59" s="209"/>
      <c r="EO59" s="209"/>
      <c r="EP59" s="209"/>
      <c r="EQ59" s="209"/>
      <c r="ER59" s="209"/>
      <c r="ES59" s="209"/>
      <c r="ET59" s="209">
        <f>IF(【お客さま入力用】申込フォーム!AE68="口座振替","口振",【お客さま入力用】申込フォーム!AE68)</f>
        <v>0</v>
      </c>
      <c r="EU59" s="209" t="str">
        <f>IF($ET59&lt;&gt;"口振","",【お客さま入力用】申込フォーム!AF68)</f>
        <v/>
      </c>
      <c r="EV59" s="209" t="str">
        <f>IF($ET59&lt;&gt;"口振","",【お客さま入力用】申込フォーム!AG68)</f>
        <v/>
      </c>
      <c r="EW59" s="209" t="str">
        <f>IF($ET59&lt;&gt;"口振","",【お客さま入力用】申込フォーム!AH68)</f>
        <v/>
      </c>
      <c r="EX59" s="209" t="str">
        <f>IF($ET59&lt;&gt;"口振","",【お客さま入力用】申込フォーム!AI68)</f>
        <v/>
      </c>
      <c r="EY59" s="209"/>
      <c r="EZ59" s="150"/>
      <c r="FA59" s="150"/>
      <c r="FB59" s="150"/>
      <c r="FC59" s="150"/>
      <c r="FD59" s="150"/>
      <c r="FE59" s="203"/>
      <c r="FF59" s="150"/>
      <c r="FG59" s="202"/>
      <c r="FH59" s="202"/>
      <c r="FI59" s="202"/>
      <c r="FJ59" s="202"/>
      <c r="FK59" s="197"/>
      <c r="FL59" s="201"/>
      <c r="FM59" s="201"/>
      <c r="FN59" s="201"/>
      <c r="FO59" s="201"/>
      <c r="FP59" s="201"/>
      <c r="FQ59" s="201"/>
      <c r="FR59" s="204"/>
      <c r="FS59" s="201"/>
      <c r="FT59" s="202"/>
      <c r="FU59" s="202"/>
      <c r="FV59" s="201"/>
      <c r="FW59" s="202"/>
      <c r="FX59" s="201"/>
      <c r="FY59" s="205" t="s">
        <v>429</v>
      </c>
    </row>
    <row r="60" spans="1:181" ht="18.75" customHeight="1">
      <c r="A60" s="197"/>
      <c r="B60" s="198"/>
      <c r="C60" s="198"/>
      <c r="D60" s="199"/>
      <c r="E60" s="207">
        <f t="shared" si="1"/>
        <v>0</v>
      </c>
      <c r="F60" s="209">
        <f>【お客さま入力用】申込フォーム!$D$6</f>
        <v>0</v>
      </c>
      <c r="G60" s="209">
        <f>【お客さま入力用】申込フォーム!H69</f>
        <v>0</v>
      </c>
      <c r="H60" s="200"/>
      <c r="I60" s="209">
        <f>【お客さま入力用】申込フォーム!O69</f>
        <v>0</v>
      </c>
      <c r="J60" s="209">
        <f>【お客さま入力用】申込フォーム!AO69</f>
        <v>0</v>
      </c>
      <c r="K60" s="34"/>
      <c r="L60" s="201"/>
      <c r="M60" s="201"/>
      <c r="N60" s="197"/>
      <c r="O60" s="197"/>
      <c r="P60" s="197"/>
      <c r="Q60" s="206" t="s">
        <v>823</v>
      </c>
      <c r="R60" s="34"/>
      <c r="S60" s="206" t="s">
        <v>824</v>
      </c>
      <c r="T60" s="206"/>
      <c r="U60" s="206" t="s">
        <v>825</v>
      </c>
      <c r="V60" s="206" t="s">
        <v>825</v>
      </c>
      <c r="W60" s="206" t="s">
        <v>826</v>
      </c>
      <c r="X60" s="206" t="s">
        <v>827</v>
      </c>
      <c r="Y60" s="150"/>
      <c r="Z60" s="150"/>
      <c r="AA60" s="150"/>
      <c r="AB60" s="150"/>
      <c r="AC60" s="150"/>
      <c r="AD60" s="150"/>
      <c r="AE60" s="150"/>
      <c r="AF60" s="150"/>
      <c r="AG60" s="150"/>
      <c r="AH60" s="209">
        <f>【お客さま入力用】申込フォーム!F69</f>
        <v>0</v>
      </c>
      <c r="AI60" s="209">
        <f>【お客さま入力用】申込フォーム!E69</f>
        <v>0</v>
      </c>
      <c r="AJ60" s="150"/>
      <c r="AK60" s="150"/>
      <c r="AL60" s="150"/>
      <c r="AM60" s="150"/>
      <c r="AN60" s="209"/>
      <c r="AO60" s="209">
        <f>【お客さま入力用】申込フォーム!J69</f>
        <v>0</v>
      </c>
      <c r="AP60" s="209">
        <f>【お客さま入力用】申込フォーム!K69</f>
        <v>0</v>
      </c>
      <c r="AQ60" s="209">
        <f>【お客さま入力用】申込フォーム!L69</f>
        <v>0</v>
      </c>
      <c r="AR60" s="209"/>
      <c r="AS60" s="209"/>
      <c r="AT60" s="209"/>
      <c r="AU60" s="209"/>
      <c r="AV60" s="150">
        <f>【お客さま入力用】申込フォーム!C69</f>
        <v>0</v>
      </c>
      <c r="AW60" s="208" t="s">
        <v>828</v>
      </c>
      <c r="AX60" s="208" t="s">
        <v>876</v>
      </c>
      <c r="AY60" s="209"/>
      <c r="AZ60" s="209"/>
      <c r="BA60" s="209"/>
      <c r="BB60" s="209"/>
      <c r="BC60" s="209"/>
      <c r="BD60" s="209"/>
      <c r="BE60" s="209"/>
      <c r="BF60" s="209"/>
      <c r="BG60" s="209"/>
      <c r="BH60" s="209">
        <f>【お客さま入力用】申込フォーム!X69</f>
        <v>0</v>
      </c>
      <c r="BI60" s="209">
        <f>【お客さま入力用】申込フォーム!W69</f>
        <v>0</v>
      </c>
      <c r="BJ60" s="209"/>
      <c r="BK60" s="209"/>
      <c r="BL60" s="150">
        <f>【お客さま入力用】申込フォーム!Y69</f>
        <v>0</v>
      </c>
      <c r="BM60" s="209">
        <f>【お客さま入力用】申込フォーム!AA69</f>
        <v>0</v>
      </c>
      <c r="BN60" s="209">
        <f>【お客さま入力用】申込フォーム!Z69</f>
        <v>0</v>
      </c>
      <c r="BO60" s="209"/>
      <c r="BP60" s="209"/>
      <c r="BQ60" s="209"/>
      <c r="BR60" s="209"/>
      <c r="BS60" s="209"/>
      <c r="BT60" s="209"/>
      <c r="BU60" s="209"/>
      <c r="BV60" s="209"/>
      <c r="BW60" s="209"/>
      <c r="BX60" s="209">
        <f>【お客さま入力用】申込フォーム!AJ69</f>
        <v>0</v>
      </c>
      <c r="BY60" s="209">
        <f>【お客さま入力用】申込フォーム!AK69</f>
        <v>0</v>
      </c>
      <c r="BZ60" s="209">
        <f>【お客さま入力用】申込フォーム!AL69</f>
        <v>0</v>
      </c>
      <c r="CA60" s="209">
        <f>【お客さま入力用】申込フォーム!AM69</f>
        <v>0</v>
      </c>
      <c r="CB60" s="209">
        <f>【お客さま入力用】申込フォーム!AN69</f>
        <v>0</v>
      </c>
      <c r="CC60" s="209"/>
      <c r="CD60" s="209"/>
      <c r="CE60" s="209"/>
      <c r="CF60" s="209"/>
      <c r="CG60" s="209"/>
      <c r="CH60" s="209"/>
      <c r="CI60" s="209"/>
      <c r="CJ60" s="209"/>
      <c r="CK60" s="209"/>
      <c r="CL60" s="209"/>
      <c r="CM60" s="209"/>
      <c r="CN60" s="209"/>
      <c r="CO60" s="209"/>
      <c r="CP60" s="209"/>
      <c r="CQ60" s="150"/>
      <c r="CR60" s="209"/>
      <c r="CS60" s="209" t="str">
        <f>IF(【お客さま入力用】申込フォーム!N69="","",VLOOKUP(【お客さま入力用】申込フォーム!N69,'業種コード表（高圧以上）'!$C$3:$D$72,2))</f>
        <v/>
      </c>
      <c r="CT60" s="210"/>
      <c r="CU60" s="209"/>
      <c r="CV60" s="209"/>
      <c r="CW60" s="209"/>
      <c r="CX60" s="209"/>
      <c r="CY60" s="209"/>
      <c r="CZ60" s="209"/>
      <c r="DA60" s="209"/>
      <c r="DB60" s="209"/>
      <c r="DC60" s="209"/>
      <c r="DD60" s="209"/>
      <c r="DE60" s="209"/>
      <c r="DF60" s="209"/>
      <c r="DG60" s="209"/>
      <c r="DH60" s="209"/>
      <c r="DI60" s="209"/>
      <c r="DJ60" s="209"/>
      <c r="DK60" s="209"/>
      <c r="DL60" s="209"/>
      <c r="DM60" s="209"/>
      <c r="DN60" s="209"/>
      <c r="DO60" s="209"/>
      <c r="DP60" s="209"/>
      <c r="DQ60" s="209"/>
      <c r="DR60" s="209"/>
      <c r="DS60" s="209">
        <f>【お客さま入力用】申込フォーム!G69</f>
        <v>0</v>
      </c>
      <c r="DT60" s="209"/>
      <c r="DU60" s="209">
        <f>【お客さま入力用】申込フォーム!H69</f>
        <v>0</v>
      </c>
      <c r="DV60" s="209"/>
      <c r="DW60" s="209"/>
      <c r="DX60" s="209"/>
      <c r="DY60" s="209"/>
      <c r="DZ60" s="209"/>
      <c r="EA60" s="209"/>
      <c r="EB60" s="212">
        <f>【お客さま入力用】申込フォーム!T69</f>
        <v>0</v>
      </c>
      <c r="EC60" s="209">
        <f>【お客さま入力用】申込フォーム!V69</f>
        <v>0</v>
      </c>
      <c r="ED60" s="209"/>
      <c r="EE60" s="209"/>
      <c r="EF60" s="209"/>
      <c r="EG60" s="209"/>
      <c r="EH60" s="209"/>
      <c r="EI60" s="209"/>
      <c r="EJ60" s="209"/>
      <c r="EK60" s="211"/>
      <c r="EL60" s="209">
        <f>【お客さま入力用】申込フォーム!P69</f>
        <v>0</v>
      </c>
      <c r="EM60" s="209"/>
      <c r="EN60" s="209"/>
      <c r="EO60" s="209"/>
      <c r="EP60" s="209"/>
      <c r="EQ60" s="209"/>
      <c r="ER60" s="209"/>
      <c r="ES60" s="209"/>
      <c r="ET60" s="209">
        <f>IF(【お客さま入力用】申込フォーム!AE69="口座振替","口振",【お客さま入力用】申込フォーム!AE69)</f>
        <v>0</v>
      </c>
      <c r="EU60" s="209" t="str">
        <f>IF($ET60&lt;&gt;"口振","",【お客さま入力用】申込フォーム!AF69)</f>
        <v/>
      </c>
      <c r="EV60" s="209" t="str">
        <f>IF($ET60&lt;&gt;"口振","",【お客さま入力用】申込フォーム!AG69)</f>
        <v/>
      </c>
      <c r="EW60" s="209" t="str">
        <f>IF($ET60&lt;&gt;"口振","",【お客さま入力用】申込フォーム!AH69)</f>
        <v/>
      </c>
      <c r="EX60" s="209" t="str">
        <f>IF($ET60&lt;&gt;"口振","",【お客さま入力用】申込フォーム!AI69)</f>
        <v/>
      </c>
      <c r="EY60" s="209"/>
      <c r="EZ60" s="150"/>
      <c r="FA60" s="150"/>
      <c r="FB60" s="150"/>
      <c r="FC60" s="150"/>
      <c r="FD60" s="150"/>
      <c r="FE60" s="203"/>
      <c r="FF60" s="150"/>
      <c r="FG60" s="202"/>
      <c r="FH60" s="202"/>
      <c r="FI60" s="202"/>
      <c r="FJ60" s="202"/>
      <c r="FK60" s="197"/>
      <c r="FL60" s="201"/>
      <c r="FM60" s="201"/>
      <c r="FN60" s="201"/>
      <c r="FO60" s="201"/>
      <c r="FP60" s="201"/>
      <c r="FQ60" s="201"/>
      <c r="FR60" s="204"/>
      <c r="FS60" s="201"/>
      <c r="FT60" s="202"/>
      <c r="FU60" s="202"/>
      <c r="FV60" s="201"/>
      <c r="FW60" s="202"/>
      <c r="FX60" s="201"/>
      <c r="FY60" s="205" t="s">
        <v>429</v>
      </c>
    </row>
    <row r="61" spans="1:181" ht="18.75" customHeight="1">
      <c r="A61" s="197"/>
      <c r="B61" s="198"/>
      <c r="C61" s="198"/>
      <c r="D61" s="199"/>
      <c r="E61" s="207">
        <f t="shared" si="1"/>
        <v>0</v>
      </c>
      <c r="F61" s="209">
        <f>【お客さま入力用】申込フォーム!$D$6</f>
        <v>0</v>
      </c>
      <c r="G61" s="209">
        <f>【お客さま入力用】申込フォーム!H70</f>
        <v>0</v>
      </c>
      <c r="H61" s="200"/>
      <c r="I61" s="209">
        <f>【お客さま入力用】申込フォーム!O70</f>
        <v>0</v>
      </c>
      <c r="J61" s="209">
        <f>【お客さま入力用】申込フォーム!AO70</f>
        <v>0</v>
      </c>
      <c r="K61" s="34"/>
      <c r="L61" s="201"/>
      <c r="M61" s="201"/>
      <c r="N61" s="197"/>
      <c r="O61" s="197"/>
      <c r="P61" s="197"/>
      <c r="Q61" s="206" t="s">
        <v>823</v>
      </c>
      <c r="R61" s="34"/>
      <c r="S61" s="206" t="s">
        <v>824</v>
      </c>
      <c r="T61" s="206"/>
      <c r="U61" s="206" t="s">
        <v>825</v>
      </c>
      <c r="V61" s="206" t="s">
        <v>825</v>
      </c>
      <c r="W61" s="206" t="s">
        <v>826</v>
      </c>
      <c r="X61" s="206" t="s">
        <v>827</v>
      </c>
      <c r="Y61" s="150"/>
      <c r="Z61" s="150"/>
      <c r="AA61" s="150"/>
      <c r="AB61" s="150"/>
      <c r="AC61" s="150"/>
      <c r="AD61" s="150"/>
      <c r="AE61" s="150"/>
      <c r="AF61" s="150"/>
      <c r="AG61" s="150"/>
      <c r="AH61" s="209">
        <f>【お客さま入力用】申込フォーム!F70</f>
        <v>0</v>
      </c>
      <c r="AI61" s="209">
        <f>【お客さま入力用】申込フォーム!E70</f>
        <v>0</v>
      </c>
      <c r="AJ61" s="150"/>
      <c r="AK61" s="150"/>
      <c r="AL61" s="150"/>
      <c r="AM61" s="150"/>
      <c r="AN61" s="209"/>
      <c r="AO61" s="209">
        <f>【お客さま入力用】申込フォーム!J70</f>
        <v>0</v>
      </c>
      <c r="AP61" s="209">
        <f>【お客さま入力用】申込フォーム!K70</f>
        <v>0</v>
      </c>
      <c r="AQ61" s="209">
        <f>【お客さま入力用】申込フォーム!L70</f>
        <v>0</v>
      </c>
      <c r="AR61" s="209"/>
      <c r="AS61" s="209"/>
      <c r="AT61" s="209"/>
      <c r="AU61" s="209"/>
      <c r="AV61" s="150">
        <f>【お客さま入力用】申込フォーム!C70</f>
        <v>0</v>
      </c>
      <c r="AW61" s="208" t="s">
        <v>828</v>
      </c>
      <c r="AX61" s="208" t="s">
        <v>877</v>
      </c>
      <c r="AY61" s="209"/>
      <c r="AZ61" s="209"/>
      <c r="BA61" s="209"/>
      <c r="BB61" s="209"/>
      <c r="BC61" s="209"/>
      <c r="BD61" s="209"/>
      <c r="BE61" s="209"/>
      <c r="BF61" s="209"/>
      <c r="BG61" s="209"/>
      <c r="BH61" s="209">
        <f>【お客さま入力用】申込フォーム!X70</f>
        <v>0</v>
      </c>
      <c r="BI61" s="209">
        <f>【お客さま入力用】申込フォーム!W70</f>
        <v>0</v>
      </c>
      <c r="BJ61" s="209"/>
      <c r="BK61" s="209"/>
      <c r="BL61" s="150">
        <f>【お客さま入力用】申込フォーム!Y70</f>
        <v>0</v>
      </c>
      <c r="BM61" s="209">
        <f>【お客さま入力用】申込フォーム!AA70</f>
        <v>0</v>
      </c>
      <c r="BN61" s="209">
        <f>【お客さま入力用】申込フォーム!Z70</f>
        <v>0</v>
      </c>
      <c r="BO61" s="209"/>
      <c r="BP61" s="209"/>
      <c r="BQ61" s="209"/>
      <c r="BR61" s="209"/>
      <c r="BS61" s="209"/>
      <c r="BT61" s="209"/>
      <c r="BU61" s="209"/>
      <c r="BV61" s="209"/>
      <c r="BW61" s="209"/>
      <c r="BX61" s="209">
        <f>【お客さま入力用】申込フォーム!AJ70</f>
        <v>0</v>
      </c>
      <c r="BY61" s="209">
        <f>【お客さま入力用】申込フォーム!AK70</f>
        <v>0</v>
      </c>
      <c r="BZ61" s="209">
        <f>【お客さま入力用】申込フォーム!AL70</f>
        <v>0</v>
      </c>
      <c r="CA61" s="209">
        <f>【お客さま入力用】申込フォーム!AM70</f>
        <v>0</v>
      </c>
      <c r="CB61" s="209">
        <f>【お客さま入力用】申込フォーム!AN70</f>
        <v>0</v>
      </c>
      <c r="CC61" s="209"/>
      <c r="CD61" s="209"/>
      <c r="CE61" s="209"/>
      <c r="CF61" s="209"/>
      <c r="CG61" s="209"/>
      <c r="CH61" s="209"/>
      <c r="CI61" s="209"/>
      <c r="CJ61" s="209"/>
      <c r="CK61" s="209"/>
      <c r="CL61" s="209"/>
      <c r="CM61" s="209"/>
      <c r="CN61" s="209"/>
      <c r="CO61" s="209"/>
      <c r="CP61" s="209"/>
      <c r="CQ61" s="150"/>
      <c r="CR61" s="209"/>
      <c r="CS61" s="209" t="str">
        <f>IF(【お客さま入力用】申込フォーム!N70="","",VLOOKUP(【お客さま入力用】申込フォーム!N70,'業種コード表（高圧以上）'!$C$3:$D$72,2))</f>
        <v/>
      </c>
      <c r="CT61" s="210"/>
      <c r="CU61" s="209"/>
      <c r="CV61" s="209"/>
      <c r="CW61" s="209"/>
      <c r="CX61" s="209"/>
      <c r="CY61" s="209"/>
      <c r="CZ61" s="209"/>
      <c r="DA61" s="209"/>
      <c r="DB61" s="209"/>
      <c r="DC61" s="209"/>
      <c r="DD61" s="209"/>
      <c r="DE61" s="209"/>
      <c r="DF61" s="209"/>
      <c r="DG61" s="209"/>
      <c r="DH61" s="209"/>
      <c r="DI61" s="209"/>
      <c r="DJ61" s="209"/>
      <c r="DK61" s="209"/>
      <c r="DL61" s="209"/>
      <c r="DM61" s="209"/>
      <c r="DN61" s="209"/>
      <c r="DO61" s="209"/>
      <c r="DP61" s="209"/>
      <c r="DQ61" s="209"/>
      <c r="DR61" s="209"/>
      <c r="DS61" s="209">
        <f>【お客さま入力用】申込フォーム!G70</f>
        <v>0</v>
      </c>
      <c r="DT61" s="209"/>
      <c r="DU61" s="209">
        <f>【お客さま入力用】申込フォーム!H70</f>
        <v>0</v>
      </c>
      <c r="DV61" s="209"/>
      <c r="DW61" s="209"/>
      <c r="DX61" s="209"/>
      <c r="DY61" s="209"/>
      <c r="DZ61" s="209"/>
      <c r="EA61" s="209"/>
      <c r="EB61" s="212">
        <f>【お客さま入力用】申込フォーム!T70</f>
        <v>0</v>
      </c>
      <c r="EC61" s="209">
        <f>【お客さま入力用】申込フォーム!V70</f>
        <v>0</v>
      </c>
      <c r="ED61" s="209"/>
      <c r="EE61" s="209"/>
      <c r="EF61" s="209"/>
      <c r="EG61" s="209"/>
      <c r="EH61" s="209"/>
      <c r="EI61" s="209"/>
      <c r="EJ61" s="209"/>
      <c r="EK61" s="211"/>
      <c r="EL61" s="209">
        <f>【お客さま入力用】申込フォーム!P70</f>
        <v>0</v>
      </c>
      <c r="EM61" s="209"/>
      <c r="EN61" s="209"/>
      <c r="EO61" s="209"/>
      <c r="EP61" s="209"/>
      <c r="EQ61" s="209"/>
      <c r="ER61" s="209"/>
      <c r="ES61" s="209"/>
      <c r="ET61" s="209">
        <f>IF(【お客さま入力用】申込フォーム!AE70="口座振替","口振",【お客さま入力用】申込フォーム!AE70)</f>
        <v>0</v>
      </c>
      <c r="EU61" s="209" t="str">
        <f>IF($ET61&lt;&gt;"口振","",【お客さま入力用】申込フォーム!AF70)</f>
        <v/>
      </c>
      <c r="EV61" s="209" t="str">
        <f>IF($ET61&lt;&gt;"口振","",【お客さま入力用】申込フォーム!AG70)</f>
        <v/>
      </c>
      <c r="EW61" s="209" t="str">
        <f>IF($ET61&lt;&gt;"口振","",【お客さま入力用】申込フォーム!AH70)</f>
        <v/>
      </c>
      <c r="EX61" s="209" t="str">
        <f>IF($ET61&lt;&gt;"口振","",【お客さま入力用】申込フォーム!AI70)</f>
        <v/>
      </c>
      <c r="EY61" s="209"/>
      <c r="EZ61" s="150"/>
      <c r="FA61" s="150"/>
      <c r="FB61" s="150"/>
      <c r="FC61" s="150"/>
      <c r="FD61" s="150"/>
      <c r="FE61" s="203"/>
      <c r="FF61" s="150"/>
      <c r="FG61" s="202"/>
      <c r="FH61" s="202"/>
      <c r="FI61" s="202"/>
      <c r="FJ61" s="202"/>
      <c r="FK61" s="197"/>
      <c r="FL61" s="201"/>
      <c r="FM61" s="201"/>
      <c r="FN61" s="201"/>
      <c r="FO61" s="201"/>
      <c r="FP61" s="201"/>
      <c r="FQ61" s="201"/>
      <c r="FR61" s="204"/>
      <c r="FS61" s="201"/>
      <c r="FT61" s="202"/>
      <c r="FU61" s="202"/>
      <c r="FV61" s="201"/>
      <c r="FW61" s="202"/>
      <c r="FX61" s="201"/>
      <c r="FY61" s="205" t="s">
        <v>429</v>
      </c>
    </row>
    <row r="62" spans="1:181" ht="18.75" customHeight="1">
      <c r="A62" s="197"/>
      <c r="B62" s="198"/>
      <c r="C62" s="198"/>
      <c r="D62" s="199"/>
      <c r="E62" s="207">
        <f t="shared" si="1"/>
        <v>0</v>
      </c>
      <c r="F62" s="209">
        <f>【お客さま入力用】申込フォーム!$D$6</f>
        <v>0</v>
      </c>
      <c r="G62" s="209">
        <f>【お客さま入力用】申込フォーム!H71</f>
        <v>0</v>
      </c>
      <c r="H62" s="200"/>
      <c r="I62" s="209">
        <f>【お客さま入力用】申込フォーム!O71</f>
        <v>0</v>
      </c>
      <c r="J62" s="209">
        <f>【お客さま入力用】申込フォーム!AO71</f>
        <v>0</v>
      </c>
      <c r="K62" s="34"/>
      <c r="L62" s="201"/>
      <c r="M62" s="201"/>
      <c r="N62" s="197"/>
      <c r="O62" s="197"/>
      <c r="P62" s="197"/>
      <c r="Q62" s="206" t="s">
        <v>823</v>
      </c>
      <c r="R62" s="34"/>
      <c r="S62" s="206" t="s">
        <v>824</v>
      </c>
      <c r="T62" s="206"/>
      <c r="U62" s="206" t="s">
        <v>825</v>
      </c>
      <c r="V62" s="206" t="s">
        <v>825</v>
      </c>
      <c r="W62" s="206" t="s">
        <v>826</v>
      </c>
      <c r="X62" s="206" t="s">
        <v>827</v>
      </c>
      <c r="Y62" s="150"/>
      <c r="Z62" s="150"/>
      <c r="AA62" s="150"/>
      <c r="AB62" s="150"/>
      <c r="AC62" s="150"/>
      <c r="AD62" s="150"/>
      <c r="AE62" s="150"/>
      <c r="AF62" s="150"/>
      <c r="AG62" s="150"/>
      <c r="AH62" s="209">
        <f>【お客さま入力用】申込フォーム!F71</f>
        <v>0</v>
      </c>
      <c r="AI62" s="209">
        <f>【お客さま入力用】申込フォーム!E71</f>
        <v>0</v>
      </c>
      <c r="AJ62" s="150"/>
      <c r="AK62" s="150"/>
      <c r="AL62" s="150"/>
      <c r="AM62" s="150"/>
      <c r="AN62" s="209"/>
      <c r="AO62" s="209">
        <f>【お客さま入力用】申込フォーム!J71</f>
        <v>0</v>
      </c>
      <c r="AP62" s="209">
        <f>【お客さま入力用】申込フォーム!K71</f>
        <v>0</v>
      </c>
      <c r="AQ62" s="209">
        <f>【お客さま入力用】申込フォーム!L71</f>
        <v>0</v>
      </c>
      <c r="AR62" s="209"/>
      <c r="AS62" s="209"/>
      <c r="AT62" s="209"/>
      <c r="AU62" s="209"/>
      <c r="AV62" s="150">
        <f>【お客さま入力用】申込フォーム!C71</f>
        <v>0</v>
      </c>
      <c r="AW62" s="208" t="s">
        <v>828</v>
      </c>
      <c r="AX62" s="208" t="s">
        <v>878</v>
      </c>
      <c r="AY62" s="209"/>
      <c r="AZ62" s="209"/>
      <c r="BA62" s="209"/>
      <c r="BB62" s="209"/>
      <c r="BC62" s="209"/>
      <c r="BD62" s="209"/>
      <c r="BE62" s="209"/>
      <c r="BF62" s="209"/>
      <c r="BG62" s="209"/>
      <c r="BH62" s="209">
        <f>【お客さま入力用】申込フォーム!X71</f>
        <v>0</v>
      </c>
      <c r="BI62" s="209">
        <f>【お客さま入力用】申込フォーム!W71</f>
        <v>0</v>
      </c>
      <c r="BJ62" s="209"/>
      <c r="BK62" s="209"/>
      <c r="BL62" s="150">
        <f>【お客さま入力用】申込フォーム!Y71</f>
        <v>0</v>
      </c>
      <c r="BM62" s="209">
        <f>【お客さま入力用】申込フォーム!AA71</f>
        <v>0</v>
      </c>
      <c r="BN62" s="209">
        <f>【お客さま入力用】申込フォーム!Z71</f>
        <v>0</v>
      </c>
      <c r="BO62" s="209"/>
      <c r="BP62" s="209"/>
      <c r="BQ62" s="209"/>
      <c r="BR62" s="209"/>
      <c r="BS62" s="209"/>
      <c r="BT62" s="209"/>
      <c r="BU62" s="209"/>
      <c r="BV62" s="209"/>
      <c r="BW62" s="209"/>
      <c r="BX62" s="209">
        <f>【お客さま入力用】申込フォーム!AJ71</f>
        <v>0</v>
      </c>
      <c r="BY62" s="209">
        <f>【お客さま入力用】申込フォーム!AK71</f>
        <v>0</v>
      </c>
      <c r="BZ62" s="209">
        <f>【お客さま入力用】申込フォーム!AL71</f>
        <v>0</v>
      </c>
      <c r="CA62" s="209">
        <f>【お客さま入力用】申込フォーム!AM71</f>
        <v>0</v>
      </c>
      <c r="CB62" s="209">
        <f>【お客さま入力用】申込フォーム!AN71</f>
        <v>0</v>
      </c>
      <c r="CC62" s="209"/>
      <c r="CD62" s="209"/>
      <c r="CE62" s="209"/>
      <c r="CF62" s="209"/>
      <c r="CG62" s="209"/>
      <c r="CH62" s="209"/>
      <c r="CI62" s="209"/>
      <c r="CJ62" s="209"/>
      <c r="CK62" s="209"/>
      <c r="CL62" s="209"/>
      <c r="CM62" s="209"/>
      <c r="CN62" s="209"/>
      <c r="CO62" s="209"/>
      <c r="CP62" s="209"/>
      <c r="CQ62" s="150"/>
      <c r="CR62" s="209"/>
      <c r="CS62" s="209" t="str">
        <f>IF(【お客さま入力用】申込フォーム!N71="","",VLOOKUP(【お客さま入力用】申込フォーム!N71,'業種コード表（高圧以上）'!$C$3:$D$72,2))</f>
        <v/>
      </c>
      <c r="CT62" s="210"/>
      <c r="CU62" s="209"/>
      <c r="CV62" s="209"/>
      <c r="CW62" s="209"/>
      <c r="CX62" s="209"/>
      <c r="CY62" s="209"/>
      <c r="CZ62" s="209"/>
      <c r="DA62" s="209"/>
      <c r="DB62" s="209"/>
      <c r="DC62" s="209"/>
      <c r="DD62" s="209"/>
      <c r="DE62" s="209"/>
      <c r="DF62" s="209"/>
      <c r="DG62" s="209"/>
      <c r="DH62" s="209"/>
      <c r="DI62" s="209"/>
      <c r="DJ62" s="209"/>
      <c r="DK62" s="209"/>
      <c r="DL62" s="209"/>
      <c r="DM62" s="209"/>
      <c r="DN62" s="209"/>
      <c r="DO62" s="209"/>
      <c r="DP62" s="209"/>
      <c r="DQ62" s="209"/>
      <c r="DR62" s="209"/>
      <c r="DS62" s="209">
        <f>【お客さま入力用】申込フォーム!G71</f>
        <v>0</v>
      </c>
      <c r="DT62" s="209"/>
      <c r="DU62" s="209">
        <f>【お客さま入力用】申込フォーム!H71</f>
        <v>0</v>
      </c>
      <c r="DV62" s="209"/>
      <c r="DW62" s="209"/>
      <c r="DX62" s="209"/>
      <c r="DY62" s="209"/>
      <c r="DZ62" s="209"/>
      <c r="EA62" s="209"/>
      <c r="EB62" s="212">
        <f>【お客さま入力用】申込フォーム!T71</f>
        <v>0</v>
      </c>
      <c r="EC62" s="209">
        <f>【お客さま入力用】申込フォーム!V71</f>
        <v>0</v>
      </c>
      <c r="ED62" s="209"/>
      <c r="EE62" s="209"/>
      <c r="EF62" s="209"/>
      <c r="EG62" s="209"/>
      <c r="EH62" s="209"/>
      <c r="EI62" s="209"/>
      <c r="EJ62" s="209"/>
      <c r="EK62" s="211"/>
      <c r="EL62" s="209">
        <f>【お客さま入力用】申込フォーム!P71</f>
        <v>0</v>
      </c>
      <c r="EM62" s="209"/>
      <c r="EN62" s="209"/>
      <c r="EO62" s="209"/>
      <c r="EP62" s="209"/>
      <c r="EQ62" s="209"/>
      <c r="ER62" s="209"/>
      <c r="ES62" s="209"/>
      <c r="ET62" s="209">
        <f>IF(【お客さま入力用】申込フォーム!AE71="口座振替","口振",【お客さま入力用】申込フォーム!AE71)</f>
        <v>0</v>
      </c>
      <c r="EU62" s="209" t="str">
        <f>IF($ET62&lt;&gt;"口振","",【お客さま入力用】申込フォーム!AF71)</f>
        <v/>
      </c>
      <c r="EV62" s="209" t="str">
        <f>IF($ET62&lt;&gt;"口振","",【お客さま入力用】申込フォーム!AG71)</f>
        <v/>
      </c>
      <c r="EW62" s="209" t="str">
        <f>IF($ET62&lt;&gt;"口振","",【お客さま入力用】申込フォーム!AH71)</f>
        <v/>
      </c>
      <c r="EX62" s="209" t="str">
        <f>IF($ET62&lt;&gt;"口振","",【お客さま入力用】申込フォーム!AI71)</f>
        <v/>
      </c>
      <c r="EY62" s="209"/>
      <c r="EZ62" s="150"/>
      <c r="FA62" s="150"/>
      <c r="FB62" s="150"/>
      <c r="FC62" s="150"/>
      <c r="FD62" s="150"/>
      <c r="FE62" s="203"/>
      <c r="FF62" s="150"/>
      <c r="FG62" s="202"/>
      <c r="FH62" s="202"/>
      <c r="FI62" s="202"/>
      <c r="FJ62" s="202"/>
      <c r="FK62" s="197"/>
      <c r="FL62" s="201"/>
      <c r="FM62" s="201"/>
      <c r="FN62" s="201"/>
      <c r="FO62" s="201"/>
      <c r="FP62" s="201"/>
      <c r="FQ62" s="201"/>
      <c r="FR62" s="204"/>
      <c r="FS62" s="201"/>
      <c r="FT62" s="202"/>
      <c r="FU62" s="202"/>
      <c r="FV62" s="201"/>
      <c r="FW62" s="202"/>
      <c r="FX62" s="201"/>
      <c r="FY62" s="205" t="s">
        <v>429</v>
      </c>
    </row>
    <row r="63" spans="1:181" ht="18.75" customHeight="1">
      <c r="A63" s="197"/>
      <c r="B63" s="198"/>
      <c r="C63" s="198"/>
      <c r="D63" s="199"/>
      <c r="E63" s="207">
        <f t="shared" si="1"/>
        <v>0</v>
      </c>
      <c r="F63" s="209">
        <f>【お客さま入力用】申込フォーム!$D$6</f>
        <v>0</v>
      </c>
      <c r="G63" s="209">
        <f>【お客さま入力用】申込フォーム!H72</f>
        <v>0</v>
      </c>
      <c r="H63" s="200"/>
      <c r="I63" s="209">
        <f>【お客さま入力用】申込フォーム!O72</f>
        <v>0</v>
      </c>
      <c r="J63" s="209">
        <f>【お客さま入力用】申込フォーム!AO72</f>
        <v>0</v>
      </c>
      <c r="K63" s="34"/>
      <c r="L63" s="201"/>
      <c r="M63" s="201"/>
      <c r="N63" s="197"/>
      <c r="O63" s="197"/>
      <c r="P63" s="197"/>
      <c r="Q63" s="206" t="s">
        <v>823</v>
      </c>
      <c r="R63" s="34"/>
      <c r="S63" s="206" t="s">
        <v>824</v>
      </c>
      <c r="T63" s="206"/>
      <c r="U63" s="206" t="s">
        <v>825</v>
      </c>
      <c r="V63" s="206" t="s">
        <v>825</v>
      </c>
      <c r="W63" s="206" t="s">
        <v>826</v>
      </c>
      <c r="X63" s="206" t="s">
        <v>827</v>
      </c>
      <c r="Y63" s="150"/>
      <c r="Z63" s="150"/>
      <c r="AA63" s="150"/>
      <c r="AB63" s="150"/>
      <c r="AC63" s="150"/>
      <c r="AD63" s="150"/>
      <c r="AE63" s="150"/>
      <c r="AF63" s="150"/>
      <c r="AG63" s="150"/>
      <c r="AH63" s="209">
        <f>【お客さま入力用】申込フォーム!F72</f>
        <v>0</v>
      </c>
      <c r="AI63" s="209">
        <f>【お客さま入力用】申込フォーム!E72</f>
        <v>0</v>
      </c>
      <c r="AJ63" s="150"/>
      <c r="AK63" s="150"/>
      <c r="AL63" s="150"/>
      <c r="AM63" s="150"/>
      <c r="AN63" s="209"/>
      <c r="AO63" s="209">
        <f>【お客さま入力用】申込フォーム!J72</f>
        <v>0</v>
      </c>
      <c r="AP63" s="209">
        <f>【お客さま入力用】申込フォーム!K72</f>
        <v>0</v>
      </c>
      <c r="AQ63" s="209">
        <f>【お客さま入力用】申込フォーム!L72</f>
        <v>0</v>
      </c>
      <c r="AR63" s="209"/>
      <c r="AS63" s="209"/>
      <c r="AT63" s="209"/>
      <c r="AU63" s="209"/>
      <c r="AV63" s="150">
        <f>【お客さま入力用】申込フォーム!C72</f>
        <v>0</v>
      </c>
      <c r="AW63" s="208" t="s">
        <v>828</v>
      </c>
      <c r="AX63" s="208" t="s">
        <v>879</v>
      </c>
      <c r="AY63" s="209"/>
      <c r="AZ63" s="209"/>
      <c r="BA63" s="209"/>
      <c r="BB63" s="209"/>
      <c r="BC63" s="209"/>
      <c r="BD63" s="209"/>
      <c r="BE63" s="209"/>
      <c r="BF63" s="209"/>
      <c r="BG63" s="209"/>
      <c r="BH63" s="209">
        <f>【お客さま入力用】申込フォーム!X72</f>
        <v>0</v>
      </c>
      <c r="BI63" s="209">
        <f>【お客さま入力用】申込フォーム!W72</f>
        <v>0</v>
      </c>
      <c r="BJ63" s="209"/>
      <c r="BK63" s="209"/>
      <c r="BL63" s="150">
        <f>【お客さま入力用】申込フォーム!Y72</f>
        <v>0</v>
      </c>
      <c r="BM63" s="209">
        <f>【お客さま入力用】申込フォーム!AA72</f>
        <v>0</v>
      </c>
      <c r="BN63" s="209">
        <f>【お客さま入力用】申込フォーム!Z72</f>
        <v>0</v>
      </c>
      <c r="BO63" s="209"/>
      <c r="BP63" s="209"/>
      <c r="BQ63" s="209"/>
      <c r="BR63" s="209"/>
      <c r="BS63" s="209"/>
      <c r="BT63" s="209"/>
      <c r="BU63" s="209"/>
      <c r="BV63" s="209"/>
      <c r="BW63" s="209"/>
      <c r="BX63" s="209">
        <f>【お客さま入力用】申込フォーム!AJ72</f>
        <v>0</v>
      </c>
      <c r="BY63" s="209">
        <f>【お客さま入力用】申込フォーム!AK72</f>
        <v>0</v>
      </c>
      <c r="BZ63" s="209">
        <f>【お客さま入力用】申込フォーム!AL72</f>
        <v>0</v>
      </c>
      <c r="CA63" s="209">
        <f>【お客さま入力用】申込フォーム!AM72</f>
        <v>0</v>
      </c>
      <c r="CB63" s="209">
        <f>【お客さま入力用】申込フォーム!AN72</f>
        <v>0</v>
      </c>
      <c r="CC63" s="209"/>
      <c r="CD63" s="209"/>
      <c r="CE63" s="209"/>
      <c r="CF63" s="209"/>
      <c r="CG63" s="209"/>
      <c r="CH63" s="209"/>
      <c r="CI63" s="209"/>
      <c r="CJ63" s="209"/>
      <c r="CK63" s="209"/>
      <c r="CL63" s="209"/>
      <c r="CM63" s="209"/>
      <c r="CN63" s="209"/>
      <c r="CO63" s="209"/>
      <c r="CP63" s="209"/>
      <c r="CQ63" s="150"/>
      <c r="CR63" s="209"/>
      <c r="CS63" s="209" t="str">
        <f>IF(【お客さま入力用】申込フォーム!N72="","",VLOOKUP(【お客さま入力用】申込フォーム!N72,'業種コード表（高圧以上）'!$C$3:$D$72,2))</f>
        <v/>
      </c>
      <c r="CT63" s="210"/>
      <c r="CU63" s="209"/>
      <c r="CV63" s="209"/>
      <c r="CW63" s="209"/>
      <c r="CX63" s="209"/>
      <c r="CY63" s="209"/>
      <c r="CZ63" s="209"/>
      <c r="DA63" s="209"/>
      <c r="DB63" s="209"/>
      <c r="DC63" s="209"/>
      <c r="DD63" s="209"/>
      <c r="DE63" s="209"/>
      <c r="DF63" s="209"/>
      <c r="DG63" s="209"/>
      <c r="DH63" s="209"/>
      <c r="DI63" s="209"/>
      <c r="DJ63" s="209"/>
      <c r="DK63" s="209"/>
      <c r="DL63" s="209"/>
      <c r="DM63" s="209"/>
      <c r="DN63" s="209"/>
      <c r="DO63" s="209"/>
      <c r="DP63" s="209"/>
      <c r="DQ63" s="209"/>
      <c r="DR63" s="209"/>
      <c r="DS63" s="209">
        <f>【お客さま入力用】申込フォーム!G72</f>
        <v>0</v>
      </c>
      <c r="DT63" s="209"/>
      <c r="DU63" s="209">
        <f>【お客さま入力用】申込フォーム!H72</f>
        <v>0</v>
      </c>
      <c r="DV63" s="209"/>
      <c r="DW63" s="209"/>
      <c r="DX63" s="209"/>
      <c r="DY63" s="209"/>
      <c r="DZ63" s="209"/>
      <c r="EA63" s="209"/>
      <c r="EB63" s="212">
        <f>【お客さま入力用】申込フォーム!T72</f>
        <v>0</v>
      </c>
      <c r="EC63" s="209">
        <f>【お客さま入力用】申込フォーム!V72</f>
        <v>0</v>
      </c>
      <c r="ED63" s="209"/>
      <c r="EE63" s="209"/>
      <c r="EF63" s="209"/>
      <c r="EG63" s="209"/>
      <c r="EH63" s="209"/>
      <c r="EI63" s="209"/>
      <c r="EJ63" s="209"/>
      <c r="EK63" s="211"/>
      <c r="EL63" s="209">
        <f>【お客さま入力用】申込フォーム!P72</f>
        <v>0</v>
      </c>
      <c r="EM63" s="209"/>
      <c r="EN63" s="209"/>
      <c r="EO63" s="209"/>
      <c r="EP63" s="209"/>
      <c r="EQ63" s="209"/>
      <c r="ER63" s="209"/>
      <c r="ES63" s="209"/>
      <c r="ET63" s="209">
        <f>IF(【お客さま入力用】申込フォーム!AE72="口座振替","口振",【お客さま入力用】申込フォーム!AE72)</f>
        <v>0</v>
      </c>
      <c r="EU63" s="209" t="str">
        <f>IF($ET63&lt;&gt;"口振","",【お客さま入力用】申込フォーム!AF72)</f>
        <v/>
      </c>
      <c r="EV63" s="209" t="str">
        <f>IF($ET63&lt;&gt;"口振","",【お客さま入力用】申込フォーム!AG72)</f>
        <v/>
      </c>
      <c r="EW63" s="209" t="str">
        <f>IF($ET63&lt;&gt;"口振","",【お客さま入力用】申込フォーム!AH72)</f>
        <v/>
      </c>
      <c r="EX63" s="209" t="str">
        <f>IF($ET63&lt;&gt;"口振","",【お客さま入力用】申込フォーム!AI72)</f>
        <v/>
      </c>
      <c r="EY63" s="209"/>
      <c r="EZ63" s="150"/>
      <c r="FA63" s="150"/>
      <c r="FB63" s="150"/>
      <c r="FC63" s="150"/>
      <c r="FD63" s="150"/>
      <c r="FE63" s="203"/>
      <c r="FF63" s="150"/>
      <c r="FG63" s="202"/>
      <c r="FH63" s="202"/>
      <c r="FI63" s="202"/>
      <c r="FJ63" s="202"/>
      <c r="FK63" s="197"/>
      <c r="FL63" s="201"/>
      <c r="FM63" s="201"/>
      <c r="FN63" s="201"/>
      <c r="FO63" s="201"/>
      <c r="FP63" s="201"/>
      <c r="FQ63" s="201"/>
      <c r="FR63" s="204"/>
      <c r="FS63" s="201"/>
      <c r="FT63" s="202"/>
      <c r="FU63" s="202"/>
      <c r="FV63" s="201"/>
      <c r="FW63" s="202"/>
      <c r="FX63" s="201"/>
      <c r="FY63" s="205" t="s">
        <v>429</v>
      </c>
    </row>
    <row r="64" spans="1:181" ht="18.75" customHeight="1">
      <c r="A64" s="197"/>
      <c r="B64" s="198"/>
      <c r="C64" s="198"/>
      <c r="D64" s="199"/>
      <c r="E64" s="207">
        <f t="shared" si="1"/>
        <v>0</v>
      </c>
      <c r="F64" s="209">
        <f>【お客さま入力用】申込フォーム!$D$6</f>
        <v>0</v>
      </c>
      <c r="G64" s="209">
        <f>【お客さま入力用】申込フォーム!H73</f>
        <v>0</v>
      </c>
      <c r="H64" s="200"/>
      <c r="I64" s="209">
        <f>【お客さま入力用】申込フォーム!O73</f>
        <v>0</v>
      </c>
      <c r="J64" s="209">
        <f>【お客さま入力用】申込フォーム!AO73</f>
        <v>0</v>
      </c>
      <c r="K64" s="34"/>
      <c r="L64" s="201"/>
      <c r="M64" s="201"/>
      <c r="N64" s="197"/>
      <c r="O64" s="197"/>
      <c r="P64" s="197"/>
      <c r="Q64" s="206" t="s">
        <v>823</v>
      </c>
      <c r="R64" s="34"/>
      <c r="S64" s="206" t="s">
        <v>824</v>
      </c>
      <c r="T64" s="206"/>
      <c r="U64" s="206" t="s">
        <v>825</v>
      </c>
      <c r="V64" s="206" t="s">
        <v>825</v>
      </c>
      <c r="W64" s="206" t="s">
        <v>826</v>
      </c>
      <c r="X64" s="206" t="s">
        <v>827</v>
      </c>
      <c r="Y64" s="150"/>
      <c r="Z64" s="150"/>
      <c r="AA64" s="150"/>
      <c r="AB64" s="150"/>
      <c r="AC64" s="150"/>
      <c r="AD64" s="150"/>
      <c r="AE64" s="150"/>
      <c r="AF64" s="150"/>
      <c r="AG64" s="150"/>
      <c r="AH64" s="209">
        <f>【お客さま入力用】申込フォーム!F73</f>
        <v>0</v>
      </c>
      <c r="AI64" s="209">
        <f>【お客さま入力用】申込フォーム!E73</f>
        <v>0</v>
      </c>
      <c r="AJ64" s="150"/>
      <c r="AK64" s="150"/>
      <c r="AL64" s="150"/>
      <c r="AM64" s="150"/>
      <c r="AN64" s="209"/>
      <c r="AO64" s="209">
        <f>【お客さま入力用】申込フォーム!J73</f>
        <v>0</v>
      </c>
      <c r="AP64" s="209">
        <f>【お客さま入力用】申込フォーム!K73</f>
        <v>0</v>
      </c>
      <c r="AQ64" s="209">
        <f>【お客さま入力用】申込フォーム!L73</f>
        <v>0</v>
      </c>
      <c r="AR64" s="209"/>
      <c r="AS64" s="209"/>
      <c r="AT64" s="209"/>
      <c r="AU64" s="209"/>
      <c r="AV64" s="150">
        <f>【お客さま入力用】申込フォーム!C73</f>
        <v>0</v>
      </c>
      <c r="AW64" s="208" t="s">
        <v>828</v>
      </c>
      <c r="AX64" s="208" t="s">
        <v>880</v>
      </c>
      <c r="AY64" s="209"/>
      <c r="AZ64" s="209"/>
      <c r="BA64" s="209"/>
      <c r="BB64" s="209"/>
      <c r="BC64" s="209"/>
      <c r="BD64" s="209"/>
      <c r="BE64" s="209"/>
      <c r="BF64" s="209"/>
      <c r="BG64" s="209"/>
      <c r="BH64" s="209">
        <f>【お客さま入力用】申込フォーム!X73</f>
        <v>0</v>
      </c>
      <c r="BI64" s="209">
        <f>【お客さま入力用】申込フォーム!W73</f>
        <v>0</v>
      </c>
      <c r="BJ64" s="209"/>
      <c r="BK64" s="209"/>
      <c r="BL64" s="150">
        <f>【お客さま入力用】申込フォーム!Y73</f>
        <v>0</v>
      </c>
      <c r="BM64" s="209">
        <f>【お客さま入力用】申込フォーム!AA73</f>
        <v>0</v>
      </c>
      <c r="BN64" s="209">
        <f>【お客さま入力用】申込フォーム!Z73</f>
        <v>0</v>
      </c>
      <c r="BO64" s="209"/>
      <c r="BP64" s="209"/>
      <c r="BQ64" s="209"/>
      <c r="BR64" s="209"/>
      <c r="BS64" s="209"/>
      <c r="BT64" s="209"/>
      <c r="BU64" s="209"/>
      <c r="BV64" s="209"/>
      <c r="BW64" s="209"/>
      <c r="BX64" s="209">
        <f>【お客さま入力用】申込フォーム!AJ73</f>
        <v>0</v>
      </c>
      <c r="BY64" s="209">
        <f>【お客さま入力用】申込フォーム!AK73</f>
        <v>0</v>
      </c>
      <c r="BZ64" s="209">
        <f>【お客さま入力用】申込フォーム!AL73</f>
        <v>0</v>
      </c>
      <c r="CA64" s="209">
        <f>【お客さま入力用】申込フォーム!AM73</f>
        <v>0</v>
      </c>
      <c r="CB64" s="209">
        <f>【お客さま入力用】申込フォーム!AN73</f>
        <v>0</v>
      </c>
      <c r="CC64" s="209"/>
      <c r="CD64" s="209"/>
      <c r="CE64" s="209"/>
      <c r="CF64" s="209"/>
      <c r="CG64" s="209"/>
      <c r="CH64" s="209"/>
      <c r="CI64" s="209"/>
      <c r="CJ64" s="209"/>
      <c r="CK64" s="209"/>
      <c r="CL64" s="209"/>
      <c r="CM64" s="209"/>
      <c r="CN64" s="209"/>
      <c r="CO64" s="209"/>
      <c r="CP64" s="209"/>
      <c r="CQ64" s="150"/>
      <c r="CR64" s="209"/>
      <c r="CS64" s="209" t="str">
        <f>IF(【お客さま入力用】申込フォーム!N73="","",VLOOKUP(【お客さま入力用】申込フォーム!N73,'業種コード表（高圧以上）'!$C$3:$D$72,2))</f>
        <v/>
      </c>
      <c r="CT64" s="210"/>
      <c r="CU64" s="209"/>
      <c r="CV64" s="209"/>
      <c r="CW64" s="209"/>
      <c r="CX64" s="209"/>
      <c r="CY64" s="209"/>
      <c r="CZ64" s="209"/>
      <c r="DA64" s="209"/>
      <c r="DB64" s="209"/>
      <c r="DC64" s="209"/>
      <c r="DD64" s="209"/>
      <c r="DE64" s="209"/>
      <c r="DF64" s="209"/>
      <c r="DG64" s="209"/>
      <c r="DH64" s="209"/>
      <c r="DI64" s="209"/>
      <c r="DJ64" s="209"/>
      <c r="DK64" s="209"/>
      <c r="DL64" s="209"/>
      <c r="DM64" s="209"/>
      <c r="DN64" s="209"/>
      <c r="DO64" s="209"/>
      <c r="DP64" s="209"/>
      <c r="DQ64" s="209"/>
      <c r="DR64" s="209"/>
      <c r="DS64" s="209">
        <f>【お客さま入力用】申込フォーム!G73</f>
        <v>0</v>
      </c>
      <c r="DT64" s="209"/>
      <c r="DU64" s="209">
        <f>【お客さま入力用】申込フォーム!H73</f>
        <v>0</v>
      </c>
      <c r="DV64" s="209"/>
      <c r="DW64" s="209"/>
      <c r="DX64" s="209"/>
      <c r="DY64" s="209"/>
      <c r="DZ64" s="209"/>
      <c r="EA64" s="209"/>
      <c r="EB64" s="212">
        <f>【お客さま入力用】申込フォーム!T73</f>
        <v>0</v>
      </c>
      <c r="EC64" s="209">
        <f>【お客さま入力用】申込フォーム!V73</f>
        <v>0</v>
      </c>
      <c r="ED64" s="209"/>
      <c r="EE64" s="209"/>
      <c r="EF64" s="209"/>
      <c r="EG64" s="209"/>
      <c r="EH64" s="209"/>
      <c r="EI64" s="209"/>
      <c r="EJ64" s="209"/>
      <c r="EK64" s="211"/>
      <c r="EL64" s="209">
        <f>【お客さま入力用】申込フォーム!P73</f>
        <v>0</v>
      </c>
      <c r="EM64" s="209"/>
      <c r="EN64" s="209"/>
      <c r="EO64" s="209"/>
      <c r="EP64" s="209"/>
      <c r="EQ64" s="209"/>
      <c r="ER64" s="209"/>
      <c r="ES64" s="209"/>
      <c r="ET64" s="209">
        <f>IF(【お客さま入力用】申込フォーム!AE73="口座振替","口振",【お客さま入力用】申込フォーム!AE73)</f>
        <v>0</v>
      </c>
      <c r="EU64" s="209" t="str">
        <f>IF($ET64&lt;&gt;"口振","",【お客さま入力用】申込フォーム!AF73)</f>
        <v/>
      </c>
      <c r="EV64" s="209" t="str">
        <f>IF($ET64&lt;&gt;"口振","",【お客さま入力用】申込フォーム!AG73)</f>
        <v/>
      </c>
      <c r="EW64" s="209" t="str">
        <f>IF($ET64&lt;&gt;"口振","",【お客さま入力用】申込フォーム!AH73)</f>
        <v/>
      </c>
      <c r="EX64" s="209" t="str">
        <f>IF($ET64&lt;&gt;"口振","",【お客さま入力用】申込フォーム!AI73)</f>
        <v/>
      </c>
      <c r="EY64" s="209"/>
      <c r="EZ64" s="150"/>
      <c r="FA64" s="150"/>
      <c r="FB64" s="150"/>
      <c r="FC64" s="150"/>
      <c r="FD64" s="150"/>
      <c r="FE64" s="203"/>
      <c r="FF64" s="150"/>
      <c r="FG64" s="202"/>
      <c r="FH64" s="202"/>
      <c r="FI64" s="202"/>
      <c r="FJ64" s="202"/>
      <c r="FK64" s="197"/>
      <c r="FL64" s="201"/>
      <c r="FM64" s="201"/>
      <c r="FN64" s="201"/>
      <c r="FO64" s="201"/>
      <c r="FP64" s="201"/>
      <c r="FQ64" s="201"/>
      <c r="FR64" s="204"/>
      <c r="FS64" s="201"/>
      <c r="FT64" s="202"/>
      <c r="FU64" s="202"/>
      <c r="FV64" s="201"/>
      <c r="FW64" s="202"/>
      <c r="FX64" s="201"/>
      <c r="FY64" s="205" t="s">
        <v>429</v>
      </c>
    </row>
    <row r="65" spans="1:181" ht="18.75" customHeight="1">
      <c r="A65" s="197"/>
      <c r="B65" s="198"/>
      <c r="C65" s="198"/>
      <c r="D65" s="199"/>
      <c r="E65" s="207">
        <f t="shared" si="1"/>
        <v>0</v>
      </c>
      <c r="F65" s="209">
        <f>【お客さま入力用】申込フォーム!$D$6</f>
        <v>0</v>
      </c>
      <c r="G65" s="209">
        <f>【お客さま入力用】申込フォーム!H74</f>
        <v>0</v>
      </c>
      <c r="H65" s="200"/>
      <c r="I65" s="209">
        <f>【お客さま入力用】申込フォーム!O74</f>
        <v>0</v>
      </c>
      <c r="J65" s="209">
        <f>【お客さま入力用】申込フォーム!AO74</f>
        <v>0</v>
      </c>
      <c r="K65" s="34"/>
      <c r="L65" s="201"/>
      <c r="M65" s="201"/>
      <c r="N65" s="197"/>
      <c r="O65" s="197"/>
      <c r="P65" s="197"/>
      <c r="Q65" s="206" t="s">
        <v>823</v>
      </c>
      <c r="R65" s="34"/>
      <c r="S65" s="206" t="s">
        <v>824</v>
      </c>
      <c r="T65" s="206"/>
      <c r="U65" s="206" t="s">
        <v>825</v>
      </c>
      <c r="V65" s="206" t="s">
        <v>825</v>
      </c>
      <c r="W65" s="206" t="s">
        <v>826</v>
      </c>
      <c r="X65" s="206" t="s">
        <v>827</v>
      </c>
      <c r="Y65" s="150"/>
      <c r="Z65" s="150"/>
      <c r="AA65" s="150"/>
      <c r="AB65" s="150"/>
      <c r="AC65" s="150"/>
      <c r="AD65" s="150"/>
      <c r="AE65" s="150"/>
      <c r="AF65" s="150"/>
      <c r="AG65" s="150"/>
      <c r="AH65" s="209">
        <f>【お客さま入力用】申込フォーム!F74</f>
        <v>0</v>
      </c>
      <c r="AI65" s="209">
        <f>【お客さま入力用】申込フォーム!E74</f>
        <v>0</v>
      </c>
      <c r="AJ65" s="150"/>
      <c r="AK65" s="150"/>
      <c r="AL65" s="150"/>
      <c r="AM65" s="150"/>
      <c r="AN65" s="209"/>
      <c r="AO65" s="209">
        <f>【お客さま入力用】申込フォーム!J74</f>
        <v>0</v>
      </c>
      <c r="AP65" s="209">
        <f>【お客さま入力用】申込フォーム!K74</f>
        <v>0</v>
      </c>
      <c r="AQ65" s="209">
        <f>【お客さま入力用】申込フォーム!L74</f>
        <v>0</v>
      </c>
      <c r="AR65" s="209"/>
      <c r="AS65" s="209"/>
      <c r="AT65" s="209"/>
      <c r="AU65" s="209"/>
      <c r="AV65" s="150">
        <f>【お客さま入力用】申込フォーム!C74</f>
        <v>0</v>
      </c>
      <c r="AW65" s="208" t="s">
        <v>828</v>
      </c>
      <c r="AX65" s="208" t="s">
        <v>881</v>
      </c>
      <c r="AY65" s="209"/>
      <c r="AZ65" s="209"/>
      <c r="BA65" s="209"/>
      <c r="BB65" s="209"/>
      <c r="BC65" s="209"/>
      <c r="BD65" s="209"/>
      <c r="BE65" s="209"/>
      <c r="BF65" s="209"/>
      <c r="BG65" s="209"/>
      <c r="BH65" s="209">
        <f>【お客さま入力用】申込フォーム!X74</f>
        <v>0</v>
      </c>
      <c r="BI65" s="209">
        <f>【お客さま入力用】申込フォーム!W74</f>
        <v>0</v>
      </c>
      <c r="BJ65" s="209"/>
      <c r="BK65" s="209"/>
      <c r="BL65" s="150">
        <f>【お客さま入力用】申込フォーム!Y74</f>
        <v>0</v>
      </c>
      <c r="BM65" s="209">
        <f>【お客さま入力用】申込フォーム!AA74</f>
        <v>0</v>
      </c>
      <c r="BN65" s="209">
        <f>【お客さま入力用】申込フォーム!Z74</f>
        <v>0</v>
      </c>
      <c r="BO65" s="209"/>
      <c r="BP65" s="209"/>
      <c r="BQ65" s="209"/>
      <c r="BR65" s="209"/>
      <c r="BS65" s="209"/>
      <c r="BT65" s="209"/>
      <c r="BU65" s="209"/>
      <c r="BV65" s="209"/>
      <c r="BW65" s="209"/>
      <c r="BX65" s="209">
        <f>【お客さま入力用】申込フォーム!AJ74</f>
        <v>0</v>
      </c>
      <c r="BY65" s="209">
        <f>【お客さま入力用】申込フォーム!AK74</f>
        <v>0</v>
      </c>
      <c r="BZ65" s="209">
        <f>【お客さま入力用】申込フォーム!AL74</f>
        <v>0</v>
      </c>
      <c r="CA65" s="209">
        <f>【お客さま入力用】申込フォーム!AM74</f>
        <v>0</v>
      </c>
      <c r="CB65" s="209">
        <f>【お客さま入力用】申込フォーム!AN74</f>
        <v>0</v>
      </c>
      <c r="CC65" s="209"/>
      <c r="CD65" s="209"/>
      <c r="CE65" s="209"/>
      <c r="CF65" s="209"/>
      <c r="CG65" s="209"/>
      <c r="CH65" s="209"/>
      <c r="CI65" s="209"/>
      <c r="CJ65" s="209"/>
      <c r="CK65" s="209"/>
      <c r="CL65" s="209"/>
      <c r="CM65" s="209"/>
      <c r="CN65" s="209"/>
      <c r="CO65" s="209"/>
      <c r="CP65" s="209"/>
      <c r="CQ65" s="150"/>
      <c r="CR65" s="209"/>
      <c r="CS65" s="209" t="str">
        <f>IF(【お客さま入力用】申込フォーム!N74="","",VLOOKUP(【お客さま入力用】申込フォーム!N74,'業種コード表（高圧以上）'!$C$3:$D$72,2))</f>
        <v/>
      </c>
      <c r="CT65" s="210"/>
      <c r="CU65" s="209"/>
      <c r="CV65" s="209"/>
      <c r="CW65" s="209"/>
      <c r="CX65" s="209"/>
      <c r="CY65" s="209"/>
      <c r="CZ65" s="209"/>
      <c r="DA65" s="209"/>
      <c r="DB65" s="209"/>
      <c r="DC65" s="209"/>
      <c r="DD65" s="209"/>
      <c r="DE65" s="209"/>
      <c r="DF65" s="209"/>
      <c r="DG65" s="209"/>
      <c r="DH65" s="209"/>
      <c r="DI65" s="209"/>
      <c r="DJ65" s="209"/>
      <c r="DK65" s="209"/>
      <c r="DL65" s="209"/>
      <c r="DM65" s="209"/>
      <c r="DN65" s="209"/>
      <c r="DO65" s="209"/>
      <c r="DP65" s="209"/>
      <c r="DQ65" s="209"/>
      <c r="DR65" s="209"/>
      <c r="DS65" s="209">
        <f>【お客さま入力用】申込フォーム!G74</f>
        <v>0</v>
      </c>
      <c r="DT65" s="209"/>
      <c r="DU65" s="209">
        <f>【お客さま入力用】申込フォーム!H74</f>
        <v>0</v>
      </c>
      <c r="DV65" s="209"/>
      <c r="DW65" s="209"/>
      <c r="DX65" s="209"/>
      <c r="DY65" s="209"/>
      <c r="DZ65" s="209"/>
      <c r="EA65" s="209"/>
      <c r="EB65" s="212">
        <f>【お客さま入力用】申込フォーム!T74</f>
        <v>0</v>
      </c>
      <c r="EC65" s="209">
        <f>【お客さま入力用】申込フォーム!V74</f>
        <v>0</v>
      </c>
      <c r="ED65" s="209"/>
      <c r="EE65" s="209"/>
      <c r="EF65" s="209"/>
      <c r="EG65" s="209"/>
      <c r="EH65" s="209"/>
      <c r="EI65" s="209"/>
      <c r="EJ65" s="209"/>
      <c r="EK65" s="211"/>
      <c r="EL65" s="209">
        <f>【お客さま入力用】申込フォーム!P74</f>
        <v>0</v>
      </c>
      <c r="EM65" s="209"/>
      <c r="EN65" s="209"/>
      <c r="EO65" s="209"/>
      <c r="EP65" s="209"/>
      <c r="EQ65" s="209"/>
      <c r="ER65" s="209"/>
      <c r="ES65" s="209"/>
      <c r="ET65" s="209">
        <f>IF(【お客さま入力用】申込フォーム!AE74="口座振替","口振",【お客さま入力用】申込フォーム!AE74)</f>
        <v>0</v>
      </c>
      <c r="EU65" s="209" t="str">
        <f>IF($ET65&lt;&gt;"口振","",【お客さま入力用】申込フォーム!AF74)</f>
        <v/>
      </c>
      <c r="EV65" s="209" t="str">
        <f>IF($ET65&lt;&gt;"口振","",【お客さま入力用】申込フォーム!AG74)</f>
        <v/>
      </c>
      <c r="EW65" s="209" t="str">
        <f>IF($ET65&lt;&gt;"口振","",【お客さま入力用】申込フォーム!AH74)</f>
        <v/>
      </c>
      <c r="EX65" s="209" t="str">
        <f>IF($ET65&lt;&gt;"口振","",【お客さま入力用】申込フォーム!AI74)</f>
        <v/>
      </c>
      <c r="EY65" s="209"/>
      <c r="EZ65" s="150"/>
      <c r="FA65" s="150"/>
      <c r="FB65" s="150"/>
      <c r="FC65" s="150"/>
      <c r="FD65" s="150"/>
      <c r="FE65" s="203"/>
      <c r="FF65" s="150"/>
      <c r="FG65" s="202"/>
      <c r="FH65" s="202"/>
      <c r="FI65" s="202"/>
      <c r="FJ65" s="202"/>
      <c r="FK65" s="197"/>
      <c r="FL65" s="201"/>
      <c r="FM65" s="201"/>
      <c r="FN65" s="201"/>
      <c r="FO65" s="201"/>
      <c r="FP65" s="201"/>
      <c r="FQ65" s="201"/>
      <c r="FR65" s="204"/>
      <c r="FS65" s="201"/>
      <c r="FT65" s="202"/>
      <c r="FU65" s="202"/>
      <c r="FV65" s="201"/>
      <c r="FW65" s="202"/>
      <c r="FX65" s="201"/>
      <c r="FY65" s="205" t="s">
        <v>429</v>
      </c>
    </row>
    <row r="66" spans="1:181" ht="18.75" customHeight="1">
      <c r="A66" s="197"/>
      <c r="B66" s="198"/>
      <c r="C66" s="198"/>
      <c r="D66" s="199"/>
      <c r="E66" s="207">
        <f t="shared" si="1"/>
        <v>0</v>
      </c>
      <c r="F66" s="209">
        <f>【お客さま入力用】申込フォーム!$D$6</f>
        <v>0</v>
      </c>
      <c r="G66" s="209">
        <f>【お客さま入力用】申込フォーム!H75</f>
        <v>0</v>
      </c>
      <c r="H66" s="200"/>
      <c r="I66" s="209">
        <f>【お客さま入力用】申込フォーム!O75</f>
        <v>0</v>
      </c>
      <c r="J66" s="209">
        <f>【お客さま入力用】申込フォーム!AO75</f>
        <v>0</v>
      </c>
      <c r="K66" s="34"/>
      <c r="L66" s="201"/>
      <c r="M66" s="201"/>
      <c r="N66" s="197"/>
      <c r="O66" s="197"/>
      <c r="P66" s="197"/>
      <c r="Q66" s="206" t="s">
        <v>823</v>
      </c>
      <c r="R66" s="34"/>
      <c r="S66" s="206" t="s">
        <v>824</v>
      </c>
      <c r="T66" s="206"/>
      <c r="U66" s="206" t="s">
        <v>825</v>
      </c>
      <c r="V66" s="206" t="s">
        <v>825</v>
      </c>
      <c r="W66" s="206" t="s">
        <v>826</v>
      </c>
      <c r="X66" s="206" t="s">
        <v>827</v>
      </c>
      <c r="Y66" s="150"/>
      <c r="Z66" s="150"/>
      <c r="AA66" s="150"/>
      <c r="AB66" s="150"/>
      <c r="AC66" s="150"/>
      <c r="AD66" s="150"/>
      <c r="AE66" s="150"/>
      <c r="AF66" s="150"/>
      <c r="AG66" s="150"/>
      <c r="AH66" s="209">
        <f>【お客さま入力用】申込フォーム!F75</f>
        <v>0</v>
      </c>
      <c r="AI66" s="209">
        <f>【お客さま入力用】申込フォーム!E75</f>
        <v>0</v>
      </c>
      <c r="AJ66" s="150"/>
      <c r="AK66" s="150"/>
      <c r="AL66" s="150"/>
      <c r="AM66" s="150"/>
      <c r="AN66" s="209"/>
      <c r="AO66" s="209">
        <f>【お客さま入力用】申込フォーム!J75</f>
        <v>0</v>
      </c>
      <c r="AP66" s="209">
        <f>【お客さま入力用】申込フォーム!K75</f>
        <v>0</v>
      </c>
      <c r="AQ66" s="209">
        <f>【お客さま入力用】申込フォーム!L75</f>
        <v>0</v>
      </c>
      <c r="AR66" s="209"/>
      <c r="AS66" s="209"/>
      <c r="AT66" s="209"/>
      <c r="AU66" s="209"/>
      <c r="AV66" s="150">
        <f>【お客さま入力用】申込フォーム!C75</f>
        <v>0</v>
      </c>
      <c r="AW66" s="208" t="s">
        <v>828</v>
      </c>
      <c r="AX66" s="208" t="s">
        <v>882</v>
      </c>
      <c r="AY66" s="209"/>
      <c r="AZ66" s="209"/>
      <c r="BA66" s="209"/>
      <c r="BB66" s="209"/>
      <c r="BC66" s="209"/>
      <c r="BD66" s="209"/>
      <c r="BE66" s="209"/>
      <c r="BF66" s="209"/>
      <c r="BG66" s="209"/>
      <c r="BH66" s="209">
        <f>【お客さま入力用】申込フォーム!X75</f>
        <v>0</v>
      </c>
      <c r="BI66" s="209">
        <f>【お客さま入力用】申込フォーム!W75</f>
        <v>0</v>
      </c>
      <c r="BJ66" s="209"/>
      <c r="BK66" s="209"/>
      <c r="BL66" s="150">
        <f>【お客さま入力用】申込フォーム!Y75</f>
        <v>0</v>
      </c>
      <c r="BM66" s="209">
        <f>【お客さま入力用】申込フォーム!AA75</f>
        <v>0</v>
      </c>
      <c r="BN66" s="209">
        <f>【お客さま入力用】申込フォーム!Z75</f>
        <v>0</v>
      </c>
      <c r="BO66" s="209"/>
      <c r="BP66" s="209"/>
      <c r="BQ66" s="209"/>
      <c r="BR66" s="209"/>
      <c r="BS66" s="209"/>
      <c r="BT66" s="209"/>
      <c r="BU66" s="209"/>
      <c r="BV66" s="209"/>
      <c r="BW66" s="209"/>
      <c r="BX66" s="209">
        <f>【お客さま入力用】申込フォーム!AJ75</f>
        <v>0</v>
      </c>
      <c r="BY66" s="209">
        <f>【お客さま入力用】申込フォーム!AK75</f>
        <v>0</v>
      </c>
      <c r="BZ66" s="209">
        <f>【お客さま入力用】申込フォーム!AL75</f>
        <v>0</v>
      </c>
      <c r="CA66" s="209">
        <f>【お客さま入力用】申込フォーム!AM75</f>
        <v>0</v>
      </c>
      <c r="CB66" s="209">
        <f>【お客さま入力用】申込フォーム!AN75</f>
        <v>0</v>
      </c>
      <c r="CC66" s="209"/>
      <c r="CD66" s="209"/>
      <c r="CE66" s="209"/>
      <c r="CF66" s="209"/>
      <c r="CG66" s="209"/>
      <c r="CH66" s="209"/>
      <c r="CI66" s="209"/>
      <c r="CJ66" s="209"/>
      <c r="CK66" s="209"/>
      <c r="CL66" s="209"/>
      <c r="CM66" s="209"/>
      <c r="CN66" s="209"/>
      <c r="CO66" s="209"/>
      <c r="CP66" s="209"/>
      <c r="CQ66" s="150"/>
      <c r="CR66" s="209"/>
      <c r="CS66" s="209" t="str">
        <f>IF(【お客さま入力用】申込フォーム!N75="","",VLOOKUP(【お客さま入力用】申込フォーム!N75,'業種コード表（高圧以上）'!$C$3:$D$72,2))</f>
        <v/>
      </c>
      <c r="CT66" s="210"/>
      <c r="CU66" s="209"/>
      <c r="CV66" s="209"/>
      <c r="CW66" s="209"/>
      <c r="CX66" s="209"/>
      <c r="CY66" s="209"/>
      <c r="CZ66" s="209"/>
      <c r="DA66" s="209"/>
      <c r="DB66" s="209"/>
      <c r="DC66" s="209"/>
      <c r="DD66" s="209"/>
      <c r="DE66" s="209"/>
      <c r="DF66" s="209"/>
      <c r="DG66" s="209"/>
      <c r="DH66" s="209"/>
      <c r="DI66" s="209"/>
      <c r="DJ66" s="209"/>
      <c r="DK66" s="209"/>
      <c r="DL66" s="209"/>
      <c r="DM66" s="209"/>
      <c r="DN66" s="209"/>
      <c r="DO66" s="209"/>
      <c r="DP66" s="209"/>
      <c r="DQ66" s="209"/>
      <c r="DR66" s="209"/>
      <c r="DS66" s="209">
        <f>【お客さま入力用】申込フォーム!G75</f>
        <v>0</v>
      </c>
      <c r="DT66" s="209"/>
      <c r="DU66" s="209">
        <f>【お客さま入力用】申込フォーム!H75</f>
        <v>0</v>
      </c>
      <c r="DV66" s="209"/>
      <c r="DW66" s="209"/>
      <c r="DX66" s="209"/>
      <c r="DY66" s="209"/>
      <c r="DZ66" s="209"/>
      <c r="EA66" s="209"/>
      <c r="EB66" s="212">
        <f>【お客さま入力用】申込フォーム!T75</f>
        <v>0</v>
      </c>
      <c r="EC66" s="209">
        <f>【お客さま入力用】申込フォーム!V75</f>
        <v>0</v>
      </c>
      <c r="ED66" s="209"/>
      <c r="EE66" s="209"/>
      <c r="EF66" s="209"/>
      <c r="EG66" s="209"/>
      <c r="EH66" s="209"/>
      <c r="EI66" s="209"/>
      <c r="EJ66" s="209"/>
      <c r="EK66" s="211"/>
      <c r="EL66" s="209">
        <f>【お客さま入力用】申込フォーム!P75</f>
        <v>0</v>
      </c>
      <c r="EM66" s="209"/>
      <c r="EN66" s="209"/>
      <c r="EO66" s="209"/>
      <c r="EP66" s="209"/>
      <c r="EQ66" s="209"/>
      <c r="ER66" s="209"/>
      <c r="ES66" s="209"/>
      <c r="ET66" s="209">
        <f>IF(【お客さま入力用】申込フォーム!AE75="口座振替","口振",【お客さま入力用】申込フォーム!AE75)</f>
        <v>0</v>
      </c>
      <c r="EU66" s="209" t="str">
        <f>IF($ET66&lt;&gt;"口振","",【お客さま入力用】申込フォーム!AF75)</f>
        <v/>
      </c>
      <c r="EV66" s="209" t="str">
        <f>IF($ET66&lt;&gt;"口振","",【お客さま入力用】申込フォーム!AG75)</f>
        <v/>
      </c>
      <c r="EW66" s="209" t="str">
        <f>IF($ET66&lt;&gt;"口振","",【お客さま入力用】申込フォーム!AH75)</f>
        <v/>
      </c>
      <c r="EX66" s="209" t="str">
        <f>IF($ET66&lt;&gt;"口振","",【お客さま入力用】申込フォーム!AI75)</f>
        <v/>
      </c>
      <c r="EY66" s="209"/>
      <c r="EZ66" s="150"/>
      <c r="FA66" s="150"/>
      <c r="FB66" s="150"/>
      <c r="FC66" s="150"/>
      <c r="FD66" s="150"/>
      <c r="FE66" s="203"/>
      <c r="FF66" s="150"/>
      <c r="FG66" s="202"/>
      <c r="FH66" s="202"/>
      <c r="FI66" s="202"/>
      <c r="FJ66" s="202"/>
      <c r="FK66" s="197"/>
      <c r="FL66" s="201"/>
      <c r="FM66" s="201"/>
      <c r="FN66" s="201"/>
      <c r="FO66" s="201"/>
      <c r="FP66" s="201"/>
      <c r="FQ66" s="201"/>
      <c r="FR66" s="204"/>
      <c r="FS66" s="201"/>
      <c r="FT66" s="202"/>
      <c r="FU66" s="202"/>
      <c r="FV66" s="201"/>
      <c r="FW66" s="202"/>
      <c r="FX66" s="201"/>
      <c r="FY66" s="205" t="s">
        <v>429</v>
      </c>
    </row>
    <row r="67" spans="1:181" ht="18.75" customHeight="1">
      <c r="A67" s="197"/>
      <c r="B67" s="198"/>
      <c r="C67" s="198"/>
      <c r="D67" s="199"/>
      <c r="E67" s="207">
        <f t="shared" si="1"/>
        <v>0</v>
      </c>
      <c r="F67" s="209">
        <f>【お客さま入力用】申込フォーム!$D$6</f>
        <v>0</v>
      </c>
      <c r="G67" s="209">
        <f>【お客さま入力用】申込フォーム!H76</f>
        <v>0</v>
      </c>
      <c r="H67" s="200"/>
      <c r="I67" s="209">
        <f>【お客さま入力用】申込フォーム!O76</f>
        <v>0</v>
      </c>
      <c r="J67" s="209">
        <f>【お客さま入力用】申込フォーム!AO76</f>
        <v>0</v>
      </c>
      <c r="K67" s="34"/>
      <c r="L67" s="201"/>
      <c r="M67" s="201"/>
      <c r="N67" s="197"/>
      <c r="O67" s="197"/>
      <c r="P67" s="197"/>
      <c r="Q67" s="206" t="s">
        <v>823</v>
      </c>
      <c r="R67" s="34"/>
      <c r="S67" s="206" t="s">
        <v>824</v>
      </c>
      <c r="T67" s="206"/>
      <c r="U67" s="206" t="s">
        <v>825</v>
      </c>
      <c r="V67" s="206" t="s">
        <v>825</v>
      </c>
      <c r="W67" s="206" t="s">
        <v>826</v>
      </c>
      <c r="X67" s="206" t="s">
        <v>827</v>
      </c>
      <c r="Y67" s="150"/>
      <c r="Z67" s="150"/>
      <c r="AA67" s="150"/>
      <c r="AB67" s="150"/>
      <c r="AC67" s="150"/>
      <c r="AD67" s="150"/>
      <c r="AE67" s="150"/>
      <c r="AF67" s="150"/>
      <c r="AG67" s="150"/>
      <c r="AH67" s="209">
        <f>【お客さま入力用】申込フォーム!F76</f>
        <v>0</v>
      </c>
      <c r="AI67" s="209">
        <f>【お客さま入力用】申込フォーム!E76</f>
        <v>0</v>
      </c>
      <c r="AJ67" s="150"/>
      <c r="AK67" s="150"/>
      <c r="AL67" s="150"/>
      <c r="AM67" s="150"/>
      <c r="AN67" s="209"/>
      <c r="AO67" s="209">
        <f>【お客さま入力用】申込フォーム!J76</f>
        <v>0</v>
      </c>
      <c r="AP67" s="209">
        <f>【お客さま入力用】申込フォーム!K76</f>
        <v>0</v>
      </c>
      <c r="AQ67" s="209">
        <f>【お客さま入力用】申込フォーム!L76</f>
        <v>0</v>
      </c>
      <c r="AR67" s="209"/>
      <c r="AS67" s="209"/>
      <c r="AT67" s="209"/>
      <c r="AU67" s="209"/>
      <c r="AV67" s="150">
        <f>【お客さま入力用】申込フォーム!C76</f>
        <v>0</v>
      </c>
      <c r="AW67" s="208" t="s">
        <v>828</v>
      </c>
      <c r="AX67" s="208" t="s">
        <v>883</v>
      </c>
      <c r="AY67" s="209"/>
      <c r="AZ67" s="209"/>
      <c r="BA67" s="209"/>
      <c r="BB67" s="209"/>
      <c r="BC67" s="209"/>
      <c r="BD67" s="209"/>
      <c r="BE67" s="209"/>
      <c r="BF67" s="209"/>
      <c r="BG67" s="209"/>
      <c r="BH67" s="209">
        <f>【お客さま入力用】申込フォーム!X76</f>
        <v>0</v>
      </c>
      <c r="BI67" s="209">
        <f>【お客さま入力用】申込フォーム!W76</f>
        <v>0</v>
      </c>
      <c r="BJ67" s="209"/>
      <c r="BK67" s="209"/>
      <c r="BL67" s="150">
        <f>【お客さま入力用】申込フォーム!Y76</f>
        <v>0</v>
      </c>
      <c r="BM67" s="209">
        <f>【お客さま入力用】申込フォーム!AA76</f>
        <v>0</v>
      </c>
      <c r="BN67" s="209">
        <f>【お客さま入力用】申込フォーム!Z76</f>
        <v>0</v>
      </c>
      <c r="BO67" s="209"/>
      <c r="BP67" s="209"/>
      <c r="BQ67" s="209"/>
      <c r="BR67" s="209"/>
      <c r="BS67" s="209"/>
      <c r="BT67" s="209"/>
      <c r="BU67" s="209"/>
      <c r="BV67" s="209"/>
      <c r="BW67" s="209"/>
      <c r="BX67" s="209">
        <f>【お客さま入力用】申込フォーム!AJ76</f>
        <v>0</v>
      </c>
      <c r="BY67" s="209">
        <f>【お客さま入力用】申込フォーム!AK76</f>
        <v>0</v>
      </c>
      <c r="BZ67" s="209">
        <f>【お客さま入力用】申込フォーム!AL76</f>
        <v>0</v>
      </c>
      <c r="CA67" s="209">
        <f>【お客さま入力用】申込フォーム!AM76</f>
        <v>0</v>
      </c>
      <c r="CB67" s="209">
        <f>【お客さま入力用】申込フォーム!AN76</f>
        <v>0</v>
      </c>
      <c r="CC67" s="209"/>
      <c r="CD67" s="209"/>
      <c r="CE67" s="209"/>
      <c r="CF67" s="209"/>
      <c r="CG67" s="209"/>
      <c r="CH67" s="209"/>
      <c r="CI67" s="209"/>
      <c r="CJ67" s="209"/>
      <c r="CK67" s="209"/>
      <c r="CL67" s="209"/>
      <c r="CM67" s="209"/>
      <c r="CN67" s="209"/>
      <c r="CO67" s="209"/>
      <c r="CP67" s="209"/>
      <c r="CQ67" s="150"/>
      <c r="CR67" s="209"/>
      <c r="CS67" s="209" t="str">
        <f>IF(【お客さま入力用】申込フォーム!N76="","",VLOOKUP(【お客さま入力用】申込フォーム!N76,'業種コード表（高圧以上）'!$C$3:$D$72,2))</f>
        <v/>
      </c>
      <c r="CT67" s="210"/>
      <c r="CU67" s="209"/>
      <c r="CV67" s="209"/>
      <c r="CW67" s="209"/>
      <c r="CX67" s="209"/>
      <c r="CY67" s="209"/>
      <c r="CZ67" s="209"/>
      <c r="DA67" s="209"/>
      <c r="DB67" s="209"/>
      <c r="DC67" s="209"/>
      <c r="DD67" s="209"/>
      <c r="DE67" s="209"/>
      <c r="DF67" s="209"/>
      <c r="DG67" s="209"/>
      <c r="DH67" s="209"/>
      <c r="DI67" s="209"/>
      <c r="DJ67" s="209"/>
      <c r="DK67" s="209"/>
      <c r="DL67" s="209"/>
      <c r="DM67" s="209"/>
      <c r="DN67" s="209"/>
      <c r="DO67" s="209"/>
      <c r="DP67" s="209"/>
      <c r="DQ67" s="209"/>
      <c r="DR67" s="209"/>
      <c r="DS67" s="209">
        <f>【お客さま入力用】申込フォーム!G76</f>
        <v>0</v>
      </c>
      <c r="DT67" s="209"/>
      <c r="DU67" s="209">
        <f>【お客さま入力用】申込フォーム!H76</f>
        <v>0</v>
      </c>
      <c r="DV67" s="209"/>
      <c r="DW67" s="209"/>
      <c r="DX67" s="209"/>
      <c r="DY67" s="209"/>
      <c r="DZ67" s="209"/>
      <c r="EA67" s="209"/>
      <c r="EB67" s="212">
        <f>【お客さま入力用】申込フォーム!T76</f>
        <v>0</v>
      </c>
      <c r="EC67" s="209">
        <f>【お客さま入力用】申込フォーム!V76</f>
        <v>0</v>
      </c>
      <c r="ED67" s="209"/>
      <c r="EE67" s="209"/>
      <c r="EF67" s="209"/>
      <c r="EG67" s="209"/>
      <c r="EH67" s="209"/>
      <c r="EI67" s="209"/>
      <c r="EJ67" s="209"/>
      <c r="EK67" s="211"/>
      <c r="EL67" s="209">
        <f>【お客さま入力用】申込フォーム!P76</f>
        <v>0</v>
      </c>
      <c r="EM67" s="209"/>
      <c r="EN67" s="209"/>
      <c r="EO67" s="209"/>
      <c r="EP67" s="209"/>
      <c r="EQ67" s="209"/>
      <c r="ER67" s="209"/>
      <c r="ES67" s="209"/>
      <c r="ET67" s="209">
        <f>IF(【お客さま入力用】申込フォーム!AE76="口座振替","口振",【お客さま入力用】申込フォーム!AE76)</f>
        <v>0</v>
      </c>
      <c r="EU67" s="209" t="str">
        <f>IF($ET67&lt;&gt;"口振","",【お客さま入力用】申込フォーム!AF76)</f>
        <v/>
      </c>
      <c r="EV67" s="209" t="str">
        <f>IF($ET67&lt;&gt;"口振","",【お客さま入力用】申込フォーム!AG76)</f>
        <v/>
      </c>
      <c r="EW67" s="209" t="str">
        <f>IF($ET67&lt;&gt;"口振","",【お客さま入力用】申込フォーム!AH76)</f>
        <v/>
      </c>
      <c r="EX67" s="209" t="str">
        <f>IF($ET67&lt;&gt;"口振","",【お客さま入力用】申込フォーム!AI76)</f>
        <v/>
      </c>
      <c r="EY67" s="209"/>
      <c r="EZ67" s="150"/>
      <c r="FA67" s="150"/>
      <c r="FB67" s="150"/>
      <c r="FC67" s="150"/>
      <c r="FD67" s="150"/>
      <c r="FE67" s="203"/>
      <c r="FF67" s="150"/>
      <c r="FG67" s="202"/>
      <c r="FH67" s="202"/>
      <c r="FI67" s="202"/>
      <c r="FJ67" s="202"/>
      <c r="FK67" s="197"/>
      <c r="FL67" s="201"/>
      <c r="FM67" s="201"/>
      <c r="FN67" s="201"/>
      <c r="FO67" s="201"/>
      <c r="FP67" s="201"/>
      <c r="FQ67" s="201"/>
      <c r="FR67" s="204"/>
      <c r="FS67" s="201"/>
      <c r="FT67" s="202"/>
      <c r="FU67" s="202"/>
      <c r="FV67" s="201"/>
      <c r="FW67" s="202"/>
      <c r="FX67" s="201"/>
      <c r="FY67" s="205" t="s">
        <v>429</v>
      </c>
    </row>
    <row r="68" spans="1:181" ht="18.75" customHeight="1">
      <c r="A68" s="197"/>
      <c r="B68" s="198"/>
      <c r="C68" s="198"/>
      <c r="D68" s="199"/>
      <c r="E68" s="207">
        <f t="shared" si="1"/>
        <v>0</v>
      </c>
      <c r="F68" s="209">
        <f>【お客さま入力用】申込フォーム!$D$6</f>
        <v>0</v>
      </c>
      <c r="G68" s="209">
        <f>【お客さま入力用】申込フォーム!H77</f>
        <v>0</v>
      </c>
      <c r="H68" s="200"/>
      <c r="I68" s="209">
        <f>【お客さま入力用】申込フォーム!O77</f>
        <v>0</v>
      </c>
      <c r="J68" s="209">
        <f>【お客さま入力用】申込フォーム!AO77</f>
        <v>0</v>
      </c>
      <c r="K68" s="34"/>
      <c r="L68" s="201"/>
      <c r="M68" s="201"/>
      <c r="N68" s="197"/>
      <c r="O68" s="197"/>
      <c r="P68" s="197"/>
      <c r="Q68" s="206" t="s">
        <v>823</v>
      </c>
      <c r="R68" s="34"/>
      <c r="S68" s="206" t="s">
        <v>824</v>
      </c>
      <c r="T68" s="206"/>
      <c r="U68" s="206" t="s">
        <v>825</v>
      </c>
      <c r="V68" s="206" t="s">
        <v>825</v>
      </c>
      <c r="W68" s="206" t="s">
        <v>826</v>
      </c>
      <c r="X68" s="206" t="s">
        <v>827</v>
      </c>
      <c r="Y68" s="150"/>
      <c r="Z68" s="150"/>
      <c r="AA68" s="150"/>
      <c r="AB68" s="150"/>
      <c r="AC68" s="150"/>
      <c r="AD68" s="150"/>
      <c r="AE68" s="150"/>
      <c r="AF68" s="150"/>
      <c r="AG68" s="150"/>
      <c r="AH68" s="209">
        <f>【お客さま入力用】申込フォーム!F77</f>
        <v>0</v>
      </c>
      <c r="AI68" s="209">
        <f>【お客さま入力用】申込フォーム!E77</f>
        <v>0</v>
      </c>
      <c r="AJ68" s="150"/>
      <c r="AK68" s="150"/>
      <c r="AL68" s="150"/>
      <c r="AM68" s="150"/>
      <c r="AN68" s="209"/>
      <c r="AO68" s="209">
        <f>【お客さま入力用】申込フォーム!J77</f>
        <v>0</v>
      </c>
      <c r="AP68" s="209">
        <f>【お客さま入力用】申込フォーム!K77</f>
        <v>0</v>
      </c>
      <c r="AQ68" s="209">
        <f>【お客さま入力用】申込フォーム!L77</f>
        <v>0</v>
      </c>
      <c r="AR68" s="209"/>
      <c r="AS68" s="209"/>
      <c r="AT68" s="209"/>
      <c r="AU68" s="209"/>
      <c r="AV68" s="150">
        <f>【お客さま入力用】申込フォーム!C77</f>
        <v>0</v>
      </c>
      <c r="AW68" s="208" t="s">
        <v>828</v>
      </c>
      <c r="AX68" s="208" t="s">
        <v>884</v>
      </c>
      <c r="AY68" s="209"/>
      <c r="AZ68" s="209"/>
      <c r="BA68" s="209"/>
      <c r="BB68" s="209"/>
      <c r="BC68" s="209"/>
      <c r="BD68" s="209"/>
      <c r="BE68" s="209"/>
      <c r="BF68" s="209"/>
      <c r="BG68" s="209"/>
      <c r="BH68" s="209">
        <f>【お客さま入力用】申込フォーム!X77</f>
        <v>0</v>
      </c>
      <c r="BI68" s="209">
        <f>【お客さま入力用】申込フォーム!W77</f>
        <v>0</v>
      </c>
      <c r="BJ68" s="209"/>
      <c r="BK68" s="209"/>
      <c r="BL68" s="150">
        <f>【お客さま入力用】申込フォーム!Y77</f>
        <v>0</v>
      </c>
      <c r="BM68" s="209">
        <f>【お客さま入力用】申込フォーム!AA77</f>
        <v>0</v>
      </c>
      <c r="BN68" s="209">
        <f>【お客さま入力用】申込フォーム!Z77</f>
        <v>0</v>
      </c>
      <c r="BO68" s="209"/>
      <c r="BP68" s="209"/>
      <c r="BQ68" s="209"/>
      <c r="BR68" s="209"/>
      <c r="BS68" s="209"/>
      <c r="BT68" s="209"/>
      <c r="BU68" s="209"/>
      <c r="BV68" s="209"/>
      <c r="BW68" s="209"/>
      <c r="BX68" s="209">
        <f>【お客さま入力用】申込フォーム!AJ77</f>
        <v>0</v>
      </c>
      <c r="BY68" s="209">
        <f>【お客さま入力用】申込フォーム!AK77</f>
        <v>0</v>
      </c>
      <c r="BZ68" s="209">
        <f>【お客さま入力用】申込フォーム!AL77</f>
        <v>0</v>
      </c>
      <c r="CA68" s="209">
        <f>【お客さま入力用】申込フォーム!AM77</f>
        <v>0</v>
      </c>
      <c r="CB68" s="209">
        <f>【お客さま入力用】申込フォーム!AN77</f>
        <v>0</v>
      </c>
      <c r="CC68" s="209"/>
      <c r="CD68" s="209"/>
      <c r="CE68" s="209"/>
      <c r="CF68" s="209"/>
      <c r="CG68" s="209"/>
      <c r="CH68" s="209"/>
      <c r="CI68" s="209"/>
      <c r="CJ68" s="209"/>
      <c r="CK68" s="209"/>
      <c r="CL68" s="209"/>
      <c r="CM68" s="209"/>
      <c r="CN68" s="209"/>
      <c r="CO68" s="209"/>
      <c r="CP68" s="209"/>
      <c r="CQ68" s="150"/>
      <c r="CR68" s="209"/>
      <c r="CS68" s="209" t="str">
        <f>IF(【お客さま入力用】申込フォーム!N77="","",VLOOKUP(【お客さま入力用】申込フォーム!N77,'業種コード表（高圧以上）'!$C$3:$D$72,2))</f>
        <v/>
      </c>
      <c r="CT68" s="210"/>
      <c r="CU68" s="209"/>
      <c r="CV68" s="209"/>
      <c r="CW68" s="209"/>
      <c r="CX68" s="209"/>
      <c r="CY68" s="209"/>
      <c r="CZ68" s="209"/>
      <c r="DA68" s="209"/>
      <c r="DB68" s="209"/>
      <c r="DC68" s="209"/>
      <c r="DD68" s="209"/>
      <c r="DE68" s="209"/>
      <c r="DF68" s="209"/>
      <c r="DG68" s="209"/>
      <c r="DH68" s="209"/>
      <c r="DI68" s="209"/>
      <c r="DJ68" s="209"/>
      <c r="DK68" s="209"/>
      <c r="DL68" s="209"/>
      <c r="DM68" s="209"/>
      <c r="DN68" s="209"/>
      <c r="DO68" s="209"/>
      <c r="DP68" s="209"/>
      <c r="DQ68" s="209"/>
      <c r="DR68" s="209"/>
      <c r="DS68" s="209">
        <f>【お客さま入力用】申込フォーム!G77</f>
        <v>0</v>
      </c>
      <c r="DT68" s="209"/>
      <c r="DU68" s="209">
        <f>【お客さま入力用】申込フォーム!H77</f>
        <v>0</v>
      </c>
      <c r="DV68" s="209"/>
      <c r="DW68" s="209"/>
      <c r="DX68" s="209"/>
      <c r="DY68" s="209"/>
      <c r="DZ68" s="209"/>
      <c r="EA68" s="209"/>
      <c r="EB68" s="212">
        <f>【お客さま入力用】申込フォーム!T77</f>
        <v>0</v>
      </c>
      <c r="EC68" s="209">
        <f>【お客さま入力用】申込フォーム!V77</f>
        <v>0</v>
      </c>
      <c r="ED68" s="209"/>
      <c r="EE68" s="209"/>
      <c r="EF68" s="209"/>
      <c r="EG68" s="209"/>
      <c r="EH68" s="209"/>
      <c r="EI68" s="209"/>
      <c r="EJ68" s="209"/>
      <c r="EK68" s="211"/>
      <c r="EL68" s="209">
        <f>【お客さま入力用】申込フォーム!P77</f>
        <v>0</v>
      </c>
      <c r="EM68" s="209"/>
      <c r="EN68" s="209"/>
      <c r="EO68" s="209"/>
      <c r="EP68" s="209"/>
      <c r="EQ68" s="209"/>
      <c r="ER68" s="209"/>
      <c r="ES68" s="209"/>
      <c r="ET68" s="209">
        <f>IF(【お客さま入力用】申込フォーム!AE77="口座振替","口振",【お客さま入力用】申込フォーム!AE77)</f>
        <v>0</v>
      </c>
      <c r="EU68" s="209" t="str">
        <f>IF($ET68&lt;&gt;"口振","",【お客さま入力用】申込フォーム!AF77)</f>
        <v/>
      </c>
      <c r="EV68" s="209" t="str">
        <f>IF($ET68&lt;&gt;"口振","",【お客さま入力用】申込フォーム!AG77)</f>
        <v/>
      </c>
      <c r="EW68" s="209" t="str">
        <f>IF($ET68&lt;&gt;"口振","",【お客さま入力用】申込フォーム!AH77)</f>
        <v/>
      </c>
      <c r="EX68" s="209" t="str">
        <f>IF($ET68&lt;&gt;"口振","",【お客さま入力用】申込フォーム!AI77)</f>
        <v/>
      </c>
      <c r="EY68" s="209"/>
      <c r="EZ68" s="150"/>
      <c r="FA68" s="150"/>
      <c r="FB68" s="150"/>
      <c r="FC68" s="150"/>
      <c r="FD68" s="150"/>
      <c r="FE68" s="203"/>
      <c r="FF68" s="150"/>
      <c r="FG68" s="202"/>
      <c r="FH68" s="202"/>
      <c r="FI68" s="202"/>
      <c r="FJ68" s="202"/>
      <c r="FK68" s="197"/>
      <c r="FL68" s="201"/>
      <c r="FM68" s="201"/>
      <c r="FN68" s="201"/>
      <c r="FO68" s="201"/>
      <c r="FP68" s="201"/>
      <c r="FQ68" s="201"/>
      <c r="FR68" s="204"/>
      <c r="FS68" s="201"/>
      <c r="FT68" s="202"/>
      <c r="FU68" s="202"/>
      <c r="FV68" s="201"/>
      <c r="FW68" s="202"/>
      <c r="FX68" s="201"/>
      <c r="FY68" s="205" t="s">
        <v>429</v>
      </c>
    </row>
    <row r="69" spans="1:181" ht="18.75" customHeight="1">
      <c r="A69" s="197"/>
      <c r="B69" s="198"/>
      <c r="C69" s="198"/>
      <c r="D69" s="199"/>
      <c r="E69" s="207">
        <f t="shared" si="1"/>
        <v>0</v>
      </c>
      <c r="F69" s="209">
        <f>【お客さま入力用】申込フォーム!$D$6</f>
        <v>0</v>
      </c>
      <c r="G69" s="209">
        <f>【お客さま入力用】申込フォーム!H78</f>
        <v>0</v>
      </c>
      <c r="H69" s="200"/>
      <c r="I69" s="209">
        <f>【お客さま入力用】申込フォーム!O78</f>
        <v>0</v>
      </c>
      <c r="J69" s="209">
        <f>【お客さま入力用】申込フォーム!AO78</f>
        <v>0</v>
      </c>
      <c r="K69" s="34"/>
      <c r="L69" s="201"/>
      <c r="M69" s="201"/>
      <c r="N69" s="197"/>
      <c r="O69" s="197"/>
      <c r="P69" s="197"/>
      <c r="Q69" s="206" t="s">
        <v>823</v>
      </c>
      <c r="R69" s="34"/>
      <c r="S69" s="206" t="s">
        <v>824</v>
      </c>
      <c r="T69" s="206"/>
      <c r="U69" s="206" t="s">
        <v>825</v>
      </c>
      <c r="V69" s="206" t="s">
        <v>825</v>
      </c>
      <c r="W69" s="206" t="s">
        <v>826</v>
      </c>
      <c r="X69" s="206" t="s">
        <v>827</v>
      </c>
      <c r="Y69" s="150"/>
      <c r="Z69" s="150"/>
      <c r="AA69" s="150"/>
      <c r="AB69" s="150"/>
      <c r="AC69" s="150"/>
      <c r="AD69" s="150"/>
      <c r="AE69" s="150"/>
      <c r="AF69" s="150"/>
      <c r="AG69" s="150"/>
      <c r="AH69" s="209">
        <f>【お客さま入力用】申込フォーム!F78</f>
        <v>0</v>
      </c>
      <c r="AI69" s="209">
        <f>【お客さま入力用】申込フォーム!E78</f>
        <v>0</v>
      </c>
      <c r="AJ69" s="150"/>
      <c r="AK69" s="150"/>
      <c r="AL69" s="150"/>
      <c r="AM69" s="150"/>
      <c r="AN69" s="209"/>
      <c r="AO69" s="209">
        <f>【お客さま入力用】申込フォーム!J78</f>
        <v>0</v>
      </c>
      <c r="AP69" s="209">
        <f>【お客さま入力用】申込フォーム!K78</f>
        <v>0</v>
      </c>
      <c r="AQ69" s="209">
        <f>【お客さま入力用】申込フォーム!L78</f>
        <v>0</v>
      </c>
      <c r="AR69" s="209"/>
      <c r="AS69" s="209"/>
      <c r="AT69" s="209"/>
      <c r="AU69" s="209"/>
      <c r="AV69" s="150">
        <f>【お客さま入力用】申込フォーム!C78</f>
        <v>0</v>
      </c>
      <c r="AW69" s="208" t="s">
        <v>828</v>
      </c>
      <c r="AX69" s="208" t="s">
        <v>885</v>
      </c>
      <c r="AY69" s="209"/>
      <c r="AZ69" s="209"/>
      <c r="BA69" s="209"/>
      <c r="BB69" s="209"/>
      <c r="BC69" s="209"/>
      <c r="BD69" s="209"/>
      <c r="BE69" s="209"/>
      <c r="BF69" s="209"/>
      <c r="BG69" s="209"/>
      <c r="BH69" s="209">
        <f>【お客さま入力用】申込フォーム!X78</f>
        <v>0</v>
      </c>
      <c r="BI69" s="209">
        <f>【お客さま入力用】申込フォーム!W78</f>
        <v>0</v>
      </c>
      <c r="BJ69" s="209"/>
      <c r="BK69" s="209"/>
      <c r="BL69" s="150">
        <f>【お客さま入力用】申込フォーム!Y78</f>
        <v>0</v>
      </c>
      <c r="BM69" s="209">
        <f>【お客さま入力用】申込フォーム!AA78</f>
        <v>0</v>
      </c>
      <c r="BN69" s="209">
        <f>【お客さま入力用】申込フォーム!Z78</f>
        <v>0</v>
      </c>
      <c r="BO69" s="209"/>
      <c r="BP69" s="209"/>
      <c r="BQ69" s="209"/>
      <c r="BR69" s="209"/>
      <c r="BS69" s="209"/>
      <c r="BT69" s="209"/>
      <c r="BU69" s="209"/>
      <c r="BV69" s="209"/>
      <c r="BW69" s="209"/>
      <c r="BX69" s="209">
        <f>【お客さま入力用】申込フォーム!AJ78</f>
        <v>0</v>
      </c>
      <c r="BY69" s="209">
        <f>【お客さま入力用】申込フォーム!AK78</f>
        <v>0</v>
      </c>
      <c r="BZ69" s="209">
        <f>【お客さま入力用】申込フォーム!AL78</f>
        <v>0</v>
      </c>
      <c r="CA69" s="209">
        <f>【お客さま入力用】申込フォーム!AM78</f>
        <v>0</v>
      </c>
      <c r="CB69" s="209">
        <f>【お客さま入力用】申込フォーム!AN78</f>
        <v>0</v>
      </c>
      <c r="CC69" s="209"/>
      <c r="CD69" s="209"/>
      <c r="CE69" s="209"/>
      <c r="CF69" s="209"/>
      <c r="CG69" s="209"/>
      <c r="CH69" s="209"/>
      <c r="CI69" s="209"/>
      <c r="CJ69" s="209"/>
      <c r="CK69" s="209"/>
      <c r="CL69" s="209"/>
      <c r="CM69" s="209"/>
      <c r="CN69" s="209"/>
      <c r="CO69" s="209"/>
      <c r="CP69" s="209"/>
      <c r="CQ69" s="150"/>
      <c r="CR69" s="209"/>
      <c r="CS69" s="209" t="str">
        <f>IF(【お客さま入力用】申込フォーム!N78="","",VLOOKUP(【お客さま入力用】申込フォーム!N78,'業種コード表（高圧以上）'!$C$3:$D$72,2))</f>
        <v/>
      </c>
      <c r="CT69" s="210"/>
      <c r="CU69" s="209"/>
      <c r="CV69" s="209"/>
      <c r="CW69" s="209"/>
      <c r="CX69" s="209"/>
      <c r="CY69" s="209"/>
      <c r="CZ69" s="209"/>
      <c r="DA69" s="209"/>
      <c r="DB69" s="209"/>
      <c r="DC69" s="209"/>
      <c r="DD69" s="209"/>
      <c r="DE69" s="209"/>
      <c r="DF69" s="209"/>
      <c r="DG69" s="209"/>
      <c r="DH69" s="209"/>
      <c r="DI69" s="209"/>
      <c r="DJ69" s="209"/>
      <c r="DK69" s="209"/>
      <c r="DL69" s="209"/>
      <c r="DM69" s="209"/>
      <c r="DN69" s="209"/>
      <c r="DO69" s="209"/>
      <c r="DP69" s="209"/>
      <c r="DQ69" s="209"/>
      <c r="DR69" s="209"/>
      <c r="DS69" s="209">
        <f>【お客さま入力用】申込フォーム!G78</f>
        <v>0</v>
      </c>
      <c r="DT69" s="209"/>
      <c r="DU69" s="209">
        <f>【お客さま入力用】申込フォーム!H78</f>
        <v>0</v>
      </c>
      <c r="DV69" s="209"/>
      <c r="DW69" s="209"/>
      <c r="DX69" s="209"/>
      <c r="DY69" s="209"/>
      <c r="DZ69" s="209"/>
      <c r="EA69" s="209"/>
      <c r="EB69" s="212">
        <f>【お客さま入力用】申込フォーム!T78</f>
        <v>0</v>
      </c>
      <c r="EC69" s="209">
        <f>【お客さま入力用】申込フォーム!V78</f>
        <v>0</v>
      </c>
      <c r="ED69" s="209"/>
      <c r="EE69" s="209"/>
      <c r="EF69" s="209"/>
      <c r="EG69" s="209"/>
      <c r="EH69" s="209"/>
      <c r="EI69" s="209"/>
      <c r="EJ69" s="209"/>
      <c r="EK69" s="211"/>
      <c r="EL69" s="209">
        <f>【お客さま入力用】申込フォーム!P78</f>
        <v>0</v>
      </c>
      <c r="EM69" s="209"/>
      <c r="EN69" s="209"/>
      <c r="EO69" s="209"/>
      <c r="EP69" s="209"/>
      <c r="EQ69" s="209"/>
      <c r="ER69" s="209"/>
      <c r="ES69" s="209"/>
      <c r="ET69" s="209">
        <f>IF(【お客さま入力用】申込フォーム!AE78="口座振替","口振",【お客さま入力用】申込フォーム!AE78)</f>
        <v>0</v>
      </c>
      <c r="EU69" s="209" t="str">
        <f>IF($ET69&lt;&gt;"口振","",【お客さま入力用】申込フォーム!AF78)</f>
        <v/>
      </c>
      <c r="EV69" s="209" t="str">
        <f>IF($ET69&lt;&gt;"口振","",【お客さま入力用】申込フォーム!AG78)</f>
        <v/>
      </c>
      <c r="EW69" s="209" t="str">
        <f>IF($ET69&lt;&gt;"口振","",【お客さま入力用】申込フォーム!AH78)</f>
        <v/>
      </c>
      <c r="EX69" s="209" t="str">
        <f>IF($ET69&lt;&gt;"口振","",【お客さま入力用】申込フォーム!AI78)</f>
        <v/>
      </c>
      <c r="EY69" s="209"/>
      <c r="EZ69" s="150"/>
      <c r="FA69" s="150"/>
      <c r="FB69" s="150"/>
      <c r="FC69" s="150"/>
      <c r="FD69" s="150"/>
      <c r="FE69" s="203"/>
      <c r="FF69" s="150"/>
      <c r="FG69" s="202"/>
      <c r="FH69" s="202"/>
      <c r="FI69" s="202"/>
      <c r="FJ69" s="202"/>
      <c r="FK69" s="197"/>
      <c r="FL69" s="201"/>
      <c r="FM69" s="201"/>
      <c r="FN69" s="201"/>
      <c r="FO69" s="201"/>
      <c r="FP69" s="201"/>
      <c r="FQ69" s="201"/>
      <c r="FR69" s="204"/>
      <c r="FS69" s="201"/>
      <c r="FT69" s="202"/>
      <c r="FU69" s="202"/>
      <c r="FV69" s="201"/>
      <c r="FW69" s="202"/>
      <c r="FX69" s="201"/>
      <c r="FY69" s="205" t="s">
        <v>429</v>
      </c>
    </row>
    <row r="70" spans="1:181" ht="18.75" customHeight="1">
      <c r="A70" s="197"/>
      <c r="B70" s="198"/>
      <c r="C70" s="198"/>
      <c r="D70" s="199"/>
      <c r="E70" s="207">
        <f t="shared" si="1"/>
        <v>0</v>
      </c>
      <c r="F70" s="209">
        <f>【お客さま入力用】申込フォーム!$D$6</f>
        <v>0</v>
      </c>
      <c r="G70" s="209">
        <f>【お客さま入力用】申込フォーム!H79</f>
        <v>0</v>
      </c>
      <c r="H70" s="200"/>
      <c r="I70" s="209">
        <f>【お客さま入力用】申込フォーム!O79</f>
        <v>0</v>
      </c>
      <c r="J70" s="209">
        <f>【お客さま入力用】申込フォーム!AO79</f>
        <v>0</v>
      </c>
      <c r="K70" s="34"/>
      <c r="L70" s="201"/>
      <c r="M70" s="201"/>
      <c r="N70" s="197"/>
      <c r="O70" s="197"/>
      <c r="P70" s="197"/>
      <c r="Q70" s="206" t="s">
        <v>823</v>
      </c>
      <c r="R70" s="34"/>
      <c r="S70" s="206" t="s">
        <v>824</v>
      </c>
      <c r="T70" s="206"/>
      <c r="U70" s="206" t="s">
        <v>825</v>
      </c>
      <c r="V70" s="206" t="s">
        <v>825</v>
      </c>
      <c r="W70" s="206" t="s">
        <v>826</v>
      </c>
      <c r="X70" s="206" t="s">
        <v>827</v>
      </c>
      <c r="Y70" s="150"/>
      <c r="Z70" s="150"/>
      <c r="AA70" s="150"/>
      <c r="AB70" s="150"/>
      <c r="AC70" s="150"/>
      <c r="AD70" s="150"/>
      <c r="AE70" s="150"/>
      <c r="AF70" s="150"/>
      <c r="AG70" s="150"/>
      <c r="AH70" s="209">
        <f>【お客さま入力用】申込フォーム!F79</f>
        <v>0</v>
      </c>
      <c r="AI70" s="209">
        <f>【お客さま入力用】申込フォーム!E79</f>
        <v>0</v>
      </c>
      <c r="AJ70" s="150"/>
      <c r="AK70" s="150"/>
      <c r="AL70" s="150"/>
      <c r="AM70" s="150"/>
      <c r="AN70" s="209"/>
      <c r="AO70" s="209">
        <f>【お客さま入力用】申込フォーム!J79</f>
        <v>0</v>
      </c>
      <c r="AP70" s="209">
        <f>【お客さま入力用】申込フォーム!K79</f>
        <v>0</v>
      </c>
      <c r="AQ70" s="209">
        <f>【お客さま入力用】申込フォーム!L79</f>
        <v>0</v>
      </c>
      <c r="AR70" s="209"/>
      <c r="AS70" s="209"/>
      <c r="AT70" s="209"/>
      <c r="AU70" s="209"/>
      <c r="AV70" s="150">
        <f>【お客さま入力用】申込フォーム!C79</f>
        <v>0</v>
      </c>
      <c r="AW70" s="208" t="s">
        <v>828</v>
      </c>
      <c r="AX70" s="208" t="s">
        <v>886</v>
      </c>
      <c r="AY70" s="209"/>
      <c r="AZ70" s="209"/>
      <c r="BA70" s="209"/>
      <c r="BB70" s="209"/>
      <c r="BC70" s="209"/>
      <c r="BD70" s="209"/>
      <c r="BE70" s="209"/>
      <c r="BF70" s="209"/>
      <c r="BG70" s="209"/>
      <c r="BH70" s="209">
        <f>【お客さま入力用】申込フォーム!X79</f>
        <v>0</v>
      </c>
      <c r="BI70" s="209">
        <f>【お客さま入力用】申込フォーム!W79</f>
        <v>0</v>
      </c>
      <c r="BJ70" s="209"/>
      <c r="BK70" s="209"/>
      <c r="BL70" s="150">
        <f>【お客さま入力用】申込フォーム!Y79</f>
        <v>0</v>
      </c>
      <c r="BM70" s="209">
        <f>【お客さま入力用】申込フォーム!AA79</f>
        <v>0</v>
      </c>
      <c r="BN70" s="209">
        <f>【お客さま入力用】申込フォーム!Z79</f>
        <v>0</v>
      </c>
      <c r="BO70" s="209"/>
      <c r="BP70" s="209"/>
      <c r="BQ70" s="209"/>
      <c r="BR70" s="209"/>
      <c r="BS70" s="209"/>
      <c r="BT70" s="209"/>
      <c r="BU70" s="209"/>
      <c r="BV70" s="209"/>
      <c r="BW70" s="209"/>
      <c r="BX70" s="209">
        <f>【お客さま入力用】申込フォーム!AJ79</f>
        <v>0</v>
      </c>
      <c r="BY70" s="209">
        <f>【お客さま入力用】申込フォーム!AK79</f>
        <v>0</v>
      </c>
      <c r="BZ70" s="209">
        <f>【お客さま入力用】申込フォーム!AL79</f>
        <v>0</v>
      </c>
      <c r="CA70" s="209">
        <f>【お客さま入力用】申込フォーム!AM79</f>
        <v>0</v>
      </c>
      <c r="CB70" s="209">
        <f>【お客さま入力用】申込フォーム!AN79</f>
        <v>0</v>
      </c>
      <c r="CC70" s="209"/>
      <c r="CD70" s="209"/>
      <c r="CE70" s="209"/>
      <c r="CF70" s="209"/>
      <c r="CG70" s="209"/>
      <c r="CH70" s="209"/>
      <c r="CI70" s="209"/>
      <c r="CJ70" s="209"/>
      <c r="CK70" s="209"/>
      <c r="CL70" s="209"/>
      <c r="CM70" s="209"/>
      <c r="CN70" s="209"/>
      <c r="CO70" s="209"/>
      <c r="CP70" s="209"/>
      <c r="CQ70" s="150"/>
      <c r="CR70" s="209"/>
      <c r="CS70" s="209" t="str">
        <f>IF(【お客さま入力用】申込フォーム!N79="","",VLOOKUP(【お客さま入力用】申込フォーム!N79,'業種コード表（高圧以上）'!$C$3:$D$72,2))</f>
        <v/>
      </c>
      <c r="CT70" s="210"/>
      <c r="CU70" s="209"/>
      <c r="CV70" s="209"/>
      <c r="CW70" s="209"/>
      <c r="CX70" s="209"/>
      <c r="CY70" s="209"/>
      <c r="CZ70" s="209"/>
      <c r="DA70" s="209"/>
      <c r="DB70" s="209"/>
      <c r="DC70" s="209"/>
      <c r="DD70" s="209"/>
      <c r="DE70" s="209"/>
      <c r="DF70" s="209"/>
      <c r="DG70" s="209"/>
      <c r="DH70" s="209"/>
      <c r="DI70" s="209"/>
      <c r="DJ70" s="209"/>
      <c r="DK70" s="209"/>
      <c r="DL70" s="209"/>
      <c r="DM70" s="209"/>
      <c r="DN70" s="209"/>
      <c r="DO70" s="209"/>
      <c r="DP70" s="209"/>
      <c r="DQ70" s="209"/>
      <c r="DR70" s="209"/>
      <c r="DS70" s="209">
        <f>【お客さま入力用】申込フォーム!G79</f>
        <v>0</v>
      </c>
      <c r="DT70" s="209"/>
      <c r="DU70" s="209">
        <f>【お客さま入力用】申込フォーム!H79</f>
        <v>0</v>
      </c>
      <c r="DV70" s="209"/>
      <c r="DW70" s="209"/>
      <c r="DX70" s="209"/>
      <c r="DY70" s="209"/>
      <c r="DZ70" s="209"/>
      <c r="EA70" s="209"/>
      <c r="EB70" s="212">
        <f>【お客さま入力用】申込フォーム!T79</f>
        <v>0</v>
      </c>
      <c r="EC70" s="209">
        <f>【お客さま入力用】申込フォーム!V79</f>
        <v>0</v>
      </c>
      <c r="ED70" s="209"/>
      <c r="EE70" s="209"/>
      <c r="EF70" s="209"/>
      <c r="EG70" s="209"/>
      <c r="EH70" s="209"/>
      <c r="EI70" s="209"/>
      <c r="EJ70" s="209"/>
      <c r="EK70" s="211"/>
      <c r="EL70" s="209">
        <f>【お客さま入力用】申込フォーム!P79</f>
        <v>0</v>
      </c>
      <c r="EM70" s="209"/>
      <c r="EN70" s="209"/>
      <c r="EO70" s="209"/>
      <c r="EP70" s="209"/>
      <c r="EQ70" s="209"/>
      <c r="ER70" s="209"/>
      <c r="ES70" s="209"/>
      <c r="ET70" s="209">
        <f>IF(【お客さま入力用】申込フォーム!AE79="口座振替","口振",【お客さま入力用】申込フォーム!AE79)</f>
        <v>0</v>
      </c>
      <c r="EU70" s="209" t="str">
        <f>IF($ET70&lt;&gt;"口振","",【お客さま入力用】申込フォーム!AF79)</f>
        <v/>
      </c>
      <c r="EV70" s="209" t="str">
        <f>IF($ET70&lt;&gt;"口振","",【お客さま入力用】申込フォーム!AG79)</f>
        <v/>
      </c>
      <c r="EW70" s="209" t="str">
        <f>IF($ET70&lt;&gt;"口振","",【お客さま入力用】申込フォーム!AH79)</f>
        <v/>
      </c>
      <c r="EX70" s="209" t="str">
        <f>IF($ET70&lt;&gt;"口振","",【お客さま入力用】申込フォーム!AI79)</f>
        <v/>
      </c>
      <c r="EY70" s="209"/>
      <c r="EZ70" s="150"/>
      <c r="FA70" s="150"/>
      <c r="FB70" s="150"/>
      <c r="FC70" s="150"/>
      <c r="FD70" s="150"/>
      <c r="FE70" s="203"/>
      <c r="FF70" s="150"/>
      <c r="FG70" s="202"/>
      <c r="FH70" s="202"/>
      <c r="FI70" s="202"/>
      <c r="FJ70" s="202"/>
      <c r="FK70" s="197"/>
      <c r="FL70" s="201"/>
      <c r="FM70" s="201"/>
      <c r="FN70" s="201"/>
      <c r="FO70" s="201"/>
      <c r="FP70" s="201"/>
      <c r="FQ70" s="201"/>
      <c r="FR70" s="204"/>
      <c r="FS70" s="201"/>
      <c r="FT70" s="202"/>
      <c r="FU70" s="202"/>
      <c r="FV70" s="201"/>
      <c r="FW70" s="202"/>
      <c r="FX70" s="201"/>
      <c r="FY70" s="205" t="s">
        <v>429</v>
      </c>
    </row>
    <row r="71" spans="1:181" ht="18.75" customHeight="1">
      <c r="A71" s="197"/>
      <c r="B71" s="198"/>
      <c r="C71" s="198"/>
      <c r="D71" s="199"/>
      <c r="E71" s="207">
        <f t="shared" si="1"/>
        <v>0</v>
      </c>
      <c r="F71" s="209">
        <f>【お客さま入力用】申込フォーム!$D$6</f>
        <v>0</v>
      </c>
      <c r="G71" s="209">
        <f>【お客さま入力用】申込フォーム!H80</f>
        <v>0</v>
      </c>
      <c r="H71" s="200"/>
      <c r="I71" s="209">
        <f>【お客さま入力用】申込フォーム!O80</f>
        <v>0</v>
      </c>
      <c r="J71" s="209">
        <f>【お客さま入力用】申込フォーム!AO80</f>
        <v>0</v>
      </c>
      <c r="K71" s="34"/>
      <c r="L71" s="201"/>
      <c r="M71" s="201"/>
      <c r="N71" s="197"/>
      <c r="O71" s="197"/>
      <c r="P71" s="197"/>
      <c r="Q71" s="206" t="s">
        <v>823</v>
      </c>
      <c r="R71" s="34"/>
      <c r="S71" s="206" t="s">
        <v>824</v>
      </c>
      <c r="T71" s="206"/>
      <c r="U71" s="206" t="s">
        <v>825</v>
      </c>
      <c r="V71" s="206" t="s">
        <v>825</v>
      </c>
      <c r="W71" s="206" t="s">
        <v>826</v>
      </c>
      <c r="X71" s="206" t="s">
        <v>827</v>
      </c>
      <c r="Y71" s="150"/>
      <c r="Z71" s="150"/>
      <c r="AA71" s="150"/>
      <c r="AB71" s="150"/>
      <c r="AC71" s="150"/>
      <c r="AD71" s="150"/>
      <c r="AE71" s="150"/>
      <c r="AF71" s="150"/>
      <c r="AG71" s="150"/>
      <c r="AH71" s="209">
        <f>【お客さま入力用】申込フォーム!F80</f>
        <v>0</v>
      </c>
      <c r="AI71" s="209">
        <f>【お客さま入力用】申込フォーム!E80</f>
        <v>0</v>
      </c>
      <c r="AJ71" s="150"/>
      <c r="AK71" s="150"/>
      <c r="AL71" s="150"/>
      <c r="AM71" s="150"/>
      <c r="AN71" s="209"/>
      <c r="AO71" s="209">
        <f>【お客さま入力用】申込フォーム!J80</f>
        <v>0</v>
      </c>
      <c r="AP71" s="209">
        <f>【お客さま入力用】申込フォーム!K80</f>
        <v>0</v>
      </c>
      <c r="AQ71" s="209">
        <f>【お客さま入力用】申込フォーム!L80</f>
        <v>0</v>
      </c>
      <c r="AR71" s="209"/>
      <c r="AS71" s="209"/>
      <c r="AT71" s="209"/>
      <c r="AU71" s="209"/>
      <c r="AV71" s="150">
        <f>【お客さま入力用】申込フォーム!C80</f>
        <v>0</v>
      </c>
      <c r="AW71" s="208" t="s">
        <v>828</v>
      </c>
      <c r="AX71" s="208" t="s">
        <v>887</v>
      </c>
      <c r="AY71" s="209"/>
      <c r="AZ71" s="209"/>
      <c r="BA71" s="209"/>
      <c r="BB71" s="209"/>
      <c r="BC71" s="209"/>
      <c r="BD71" s="209"/>
      <c r="BE71" s="209"/>
      <c r="BF71" s="209"/>
      <c r="BG71" s="209"/>
      <c r="BH71" s="209">
        <f>【お客さま入力用】申込フォーム!X80</f>
        <v>0</v>
      </c>
      <c r="BI71" s="209">
        <f>【お客さま入力用】申込フォーム!W80</f>
        <v>0</v>
      </c>
      <c r="BJ71" s="209"/>
      <c r="BK71" s="209"/>
      <c r="BL71" s="150">
        <f>【お客さま入力用】申込フォーム!Y80</f>
        <v>0</v>
      </c>
      <c r="BM71" s="209">
        <f>【お客さま入力用】申込フォーム!AA80</f>
        <v>0</v>
      </c>
      <c r="BN71" s="209">
        <f>【お客さま入力用】申込フォーム!Z80</f>
        <v>0</v>
      </c>
      <c r="BO71" s="209"/>
      <c r="BP71" s="209"/>
      <c r="BQ71" s="209"/>
      <c r="BR71" s="209"/>
      <c r="BS71" s="209"/>
      <c r="BT71" s="209"/>
      <c r="BU71" s="209"/>
      <c r="BV71" s="209"/>
      <c r="BW71" s="209"/>
      <c r="BX71" s="209">
        <f>【お客さま入力用】申込フォーム!AJ80</f>
        <v>0</v>
      </c>
      <c r="BY71" s="209">
        <f>【お客さま入力用】申込フォーム!AK80</f>
        <v>0</v>
      </c>
      <c r="BZ71" s="209">
        <f>【お客さま入力用】申込フォーム!AL80</f>
        <v>0</v>
      </c>
      <c r="CA71" s="209">
        <f>【お客さま入力用】申込フォーム!AM80</f>
        <v>0</v>
      </c>
      <c r="CB71" s="209">
        <f>【お客さま入力用】申込フォーム!AN80</f>
        <v>0</v>
      </c>
      <c r="CC71" s="209"/>
      <c r="CD71" s="209"/>
      <c r="CE71" s="209"/>
      <c r="CF71" s="209"/>
      <c r="CG71" s="209"/>
      <c r="CH71" s="209"/>
      <c r="CI71" s="209"/>
      <c r="CJ71" s="209"/>
      <c r="CK71" s="209"/>
      <c r="CL71" s="209"/>
      <c r="CM71" s="209"/>
      <c r="CN71" s="209"/>
      <c r="CO71" s="209"/>
      <c r="CP71" s="209"/>
      <c r="CQ71" s="150"/>
      <c r="CR71" s="209"/>
      <c r="CS71" s="209" t="str">
        <f>IF(【お客さま入力用】申込フォーム!N80="","",VLOOKUP(【お客さま入力用】申込フォーム!N80,'業種コード表（高圧以上）'!$C$3:$D$72,2))</f>
        <v/>
      </c>
      <c r="CT71" s="210"/>
      <c r="CU71" s="209"/>
      <c r="CV71" s="209"/>
      <c r="CW71" s="209"/>
      <c r="CX71" s="209"/>
      <c r="CY71" s="209"/>
      <c r="CZ71" s="209"/>
      <c r="DA71" s="209"/>
      <c r="DB71" s="209"/>
      <c r="DC71" s="209"/>
      <c r="DD71" s="209"/>
      <c r="DE71" s="209"/>
      <c r="DF71" s="209"/>
      <c r="DG71" s="209"/>
      <c r="DH71" s="209"/>
      <c r="DI71" s="209"/>
      <c r="DJ71" s="209"/>
      <c r="DK71" s="209"/>
      <c r="DL71" s="209"/>
      <c r="DM71" s="209"/>
      <c r="DN71" s="209"/>
      <c r="DO71" s="209"/>
      <c r="DP71" s="209"/>
      <c r="DQ71" s="209"/>
      <c r="DR71" s="209"/>
      <c r="DS71" s="209">
        <f>【お客さま入力用】申込フォーム!G80</f>
        <v>0</v>
      </c>
      <c r="DT71" s="209"/>
      <c r="DU71" s="209">
        <f>【お客さま入力用】申込フォーム!H80</f>
        <v>0</v>
      </c>
      <c r="DV71" s="209"/>
      <c r="DW71" s="209"/>
      <c r="DX71" s="209"/>
      <c r="DY71" s="209"/>
      <c r="DZ71" s="209"/>
      <c r="EA71" s="209"/>
      <c r="EB71" s="212">
        <f>【お客さま入力用】申込フォーム!T80</f>
        <v>0</v>
      </c>
      <c r="EC71" s="209">
        <f>【お客さま入力用】申込フォーム!V80</f>
        <v>0</v>
      </c>
      <c r="ED71" s="209"/>
      <c r="EE71" s="209"/>
      <c r="EF71" s="209"/>
      <c r="EG71" s="209"/>
      <c r="EH71" s="209"/>
      <c r="EI71" s="209"/>
      <c r="EJ71" s="209"/>
      <c r="EK71" s="211"/>
      <c r="EL71" s="209">
        <f>【お客さま入力用】申込フォーム!P80</f>
        <v>0</v>
      </c>
      <c r="EM71" s="209"/>
      <c r="EN71" s="209"/>
      <c r="EO71" s="209"/>
      <c r="EP71" s="209"/>
      <c r="EQ71" s="209"/>
      <c r="ER71" s="209"/>
      <c r="ES71" s="209"/>
      <c r="ET71" s="209">
        <f>IF(【お客さま入力用】申込フォーム!AE80="口座振替","口振",【お客さま入力用】申込フォーム!AE80)</f>
        <v>0</v>
      </c>
      <c r="EU71" s="209" t="str">
        <f>IF($ET71&lt;&gt;"口振","",【お客さま入力用】申込フォーム!AF80)</f>
        <v/>
      </c>
      <c r="EV71" s="209" t="str">
        <f>IF($ET71&lt;&gt;"口振","",【お客さま入力用】申込フォーム!AG80)</f>
        <v/>
      </c>
      <c r="EW71" s="209" t="str">
        <f>IF($ET71&lt;&gt;"口振","",【お客さま入力用】申込フォーム!AH80)</f>
        <v/>
      </c>
      <c r="EX71" s="209" t="str">
        <f>IF($ET71&lt;&gt;"口振","",【お客さま入力用】申込フォーム!AI80)</f>
        <v/>
      </c>
      <c r="EY71" s="209"/>
      <c r="EZ71" s="150"/>
      <c r="FA71" s="150"/>
      <c r="FB71" s="150"/>
      <c r="FC71" s="150"/>
      <c r="FD71" s="150"/>
      <c r="FE71" s="203"/>
      <c r="FF71" s="150"/>
      <c r="FG71" s="202"/>
      <c r="FH71" s="202"/>
      <c r="FI71" s="202"/>
      <c r="FJ71" s="202"/>
      <c r="FK71" s="197"/>
      <c r="FL71" s="201"/>
      <c r="FM71" s="201"/>
      <c r="FN71" s="201"/>
      <c r="FO71" s="201"/>
      <c r="FP71" s="201"/>
      <c r="FQ71" s="201"/>
      <c r="FR71" s="204"/>
      <c r="FS71" s="201"/>
      <c r="FT71" s="202"/>
      <c r="FU71" s="202"/>
      <c r="FV71" s="201"/>
      <c r="FW71" s="202"/>
      <c r="FX71" s="201"/>
      <c r="FY71" s="205" t="s">
        <v>429</v>
      </c>
    </row>
    <row r="72" spans="1:181" ht="18.75" customHeight="1">
      <c r="A72" s="197"/>
      <c r="B72" s="198"/>
      <c r="C72" s="198"/>
      <c r="D72" s="199"/>
      <c r="E72" s="207">
        <f t="shared" si="1"/>
        <v>0</v>
      </c>
      <c r="F72" s="209">
        <f>【お客さま入力用】申込フォーム!$D$6</f>
        <v>0</v>
      </c>
      <c r="G72" s="209">
        <f>【お客さま入力用】申込フォーム!H81</f>
        <v>0</v>
      </c>
      <c r="H72" s="200"/>
      <c r="I72" s="209">
        <f>【お客さま入力用】申込フォーム!O81</f>
        <v>0</v>
      </c>
      <c r="J72" s="209">
        <f>【お客さま入力用】申込フォーム!AO81</f>
        <v>0</v>
      </c>
      <c r="K72" s="34"/>
      <c r="L72" s="201"/>
      <c r="M72" s="201"/>
      <c r="N72" s="197"/>
      <c r="O72" s="197"/>
      <c r="P72" s="197"/>
      <c r="Q72" s="206" t="s">
        <v>823</v>
      </c>
      <c r="R72" s="34"/>
      <c r="S72" s="206" t="s">
        <v>824</v>
      </c>
      <c r="T72" s="206"/>
      <c r="U72" s="206" t="s">
        <v>825</v>
      </c>
      <c r="V72" s="206" t="s">
        <v>825</v>
      </c>
      <c r="W72" s="206" t="s">
        <v>826</v>
      </c>
      <c r="X72" s="206" t="s">
        <v>827</v>
      </c>
      <c r="Y72" s="150"/>
      <c r="Z72" s="150"/>
      <c r="AA72" s="150"/>
      <c r="AB72" s="150"/>
      <c r="AC72" s="150"/>
      <c r="AD72" s="150"/>
      <c r="AE72" s="150"/>
      <c r="AF72" s="150"/>
      <c r="AG72" s="150"/>
      <c r="AH72" s="209">
        <f>【お客さま入力用】申込フォーム!F81</f>
        <v>0</v>
      </c>
      <c r="AI72" s="209">
        <f>【お客さま入力用】申込フォーム!E81</f>
        <v>0</v>
      </c>
      <c r="AJ72" s="150"/>
      <c r="AK72" s="150"/>
      <c r="AL72" s="150"/>
      <c r="AM72" s="150"/>
      <c r="AN72" s="209"/>
      <c r="AO72" s="209">
        <f>【お客さま入力用】申込フォーム!J81</f>
        <v>0</v>
      </c>
      <c r="AP72" s="209">
        <f>【お客さま入力用】申込フォーム!K81</f>
        <v>0</v>
      </c>
      <c r="AQ72" s="209">
        <f>【お客さま入力用】申込フォーム!L81</f>
        <v>0</v>
      </c>
      <c r="AR72" s="209"/>
      <c r="AS72" s="209"/>
      <c r="AT72" s="209"/>
      <c r="AU72" s="209"/>
      <c r="AV72" s="150">
        <f>【お客さま入力用】申込フォーム!C81</f>
        <v>0</v>
      </c>
      <c r="AW72" s="208" t="s">
        <v>828</v>
      </c>
      <c r="AX72" s="208" t="s">
        <v>888</v>
      </c>
      <c r="AY72" s="209"/>
      <c r="AZ72" s="209"/>
      <c r="BA72" s="209"/>
      <c r="BB72" s="209"/>
      <c r="BC72" s="209"/>
      <c r="BD72" s="209"/>
      <c r="BE72" s="209"/>
      <c r="BF72" s="209"/>
      <c r="BG72" s="209"/>
      <c r="BH72" s="209">
        <f>【お客さま入力用】申込フォーム!X81</f>
        <v>0</v>
      </c>
      <c r="BI72" s="209">
        <f>【お客さま入力用】申込フォーム!W81</f>
        <v>0</v>
      </c>
      <c r="BJ72" s="209"/>
      <c r="BK72" s="209"/>
      <c r="BL72" s="150">
        <f>【お客さま入力用】申込フォーム!Y81</f>
        <v>0</v>
      </c>
      <c r="BM72" s="209">
        <f>【お客さま入力用】申込フォーム!AA81</f>
        <v>0</v>
      </c>
      <c r="BN72" s="209">
        <f>【お客さま入力用】申込フォーム!Z81</f>
        <v>0</v>
      </c>
      <c r="BO72" s="209"/>
      <c r="BP72" s="209"/>
      <c r="BQ72" s="209"/>
      <c r="BR72" s="209"/>
      <c r="BS72" s="209"/>
      <c r="BT72" s="209"/>
      <c r="BU72" s="209"/>
      <c r="BV72" s="209"/>
      <c r="BW72" s="209"/>
      <c r="BX72" s="209">
        <f>【お客さま入力用】申込フォーム!AJ81</f>
        <v>0</v>
      </c>
      <c r="BY72" s="209">
        <f>【お客さま入力用】申込フォーム!AK81</f>
        <v>0</v>
      </c>
      <c r="BZ72" s="209">
        <f>【お客さま入力用】申込フォーム!AL81</f>
        <v>0</v>
      </c>
      <c r="CA72" s="209">
        <f>【お客さま入力用】申込フォーム!AM81</f>
        <v>0</v>
      </c>
      <c r="CB72" s="209">
        <f>【お客さま入力用】申込フォーム!AN81</f>
        <v>0</v>
      </c>
      <c r="CC72" s="209"/>
      <c r="CD72" s="209"/>
      <c r="CE72" s="209"/>
      <c r="CF72" s="209"/>
      <c r="CG72" s="209"/>
      <c r="CH72" s="209"/>
      <c r="CI72" s="209"/>
      <c r="CJ72" s="209"/>
      <c r="CK72" s="209"/>
      <c r="CL72" s="209"/>
      <c r="CM72" s="209"/>
      <c r="CN72" s="209"/>
      <c r="CO72" s="209"/>
      <c r="CP72" s="209"/>
      <c r="CQ72" s="150"/>
      <c r="CR72" s="209"/>
      <c r="CS72" s="209" t="str">
        <f>IF(【お客さま入力用】申込フォーム!N81="","",VLOOKUP(【お客さま入力用】申込フォーム!N81,'業種コード表（高圧以上）'!$C$3:$D$72,2))</f>
        <v/>
      </c>
      <c r="CT72" s="210"/>
      <c r="CU72" s="209"/>
      <c r="CV72" s="209"/>
      <c r="CW72" s="209"/>
      <c r="CX72" s="209"/>
      <c r="CY72" s="209"/>
      <c r="CZ72" s="209"/>
      <c r="DA72" s="209"/>
      <c r="DB72" s="209"/>
      <c r="DC72" s="209"/>
      <c r="DD72" s="209"/>
      <c r="DE72" s="209"/>
      <c r="DF72" s="209"/>
      <c r="DG72" s="209"/>
      <c r="DH72" s="209"/>
      <c r="DI72" s="209"/>
      <c r="DJ72" s="209"/>
      <c r="DK72" s="209"/>
      <c r="DL72" s="209"/>
      <c r="DM72" s="209"/>
      <c r="DN72" s="209"/>
      <c r="DO72" s="209"/>
      <c r="DP72" s="209"/>
      <c r="DQ72" s="209"/>
      <c r="DR72" s="209"/>
      <c r="DS72" s="209">
        <f>【お客さま入力用】申込フォーム!G81</f>
        <v>0</v>
      </c>
      <c r="DT72" s="209"/>
      <c r="DU72" s="209">
        <f>【お客さま入力用】申込フォーム!H81</f>
        <v>0</v>
      </c>
      <c r="DV72" s="209"/>
      <c r="DW72" s="209"/>
      <c r="DX72" s="209"/>
      <c r="DY72" s="209"/>
      <c r="DZ72" s="209"/>
      <c r="EA72" s="209"/>
      <c r="EB72" s="212">
        <f>【お客さま入力用】申込フォーム!T81</f>
        <v>0</v>
      </c>
      <c r="EC72" s="209">
        <f>【お客さま入力用】申込フォーム!V81</f>
        <v>0</v>
      </c>
      <c r="ED72" s="209"/>
      <c r="EE72" s="209"/>
      <c r="EF72" s="209"/>
      <c r="EG72" s="209"/>
      <c r="EH72" s="209"/>
      <c r="EI72" s="209"/>
      <c r="EJ72" s="209"/>
      <c r="EK72" s="211"/>
      <c r="EL72" s="209">
        <f>【お客さま入力用】申込フォーム!P81</f>
        <v>0</v>
      </c>
      <c r="EM72" s="209"/>
      <c r="EN72" s="209"/>
      <c r="EO72" s="209"/>
      <c r="EP72" s="209"/>
      <c r="EQ72" s="209"/>
      <c r="ER72" s="209"/>
      <c r="ES72" s="209"/>
      <c r="ET72" s="209">
        <f>IF(【お客さま入力用】申込フォーム!AE81="口座振替","口振",【お客さま入力用】申込フォーム!AE81)</f>
        <v>0</v>
      </c>
      <c r="EU72" s="209" t="str">
        <f>IF($ET72&lt;&gt;"口振","",【お客さま入力用】申込フォーム!AF81)</f>
        <v/>
      </c>
      <c r="EV72" s="209" t="str">
        <f>IF($ET72&lt;&gt;"口振","",【お客さま入力用】申込フォーム!AG81)</f>
        <v/>
      </c>
      <c r="EW72" s="209" t="str">
        <f>IF($ET72&lt;&gt;"口振","",【お客さま入力用】申込フォーム!AH81)</f>
        <v/>
      </c>
      <c r="EX72" s="209" t="str">
        <f>IF($ET72&lt;&gt;"口振","",【お客さま入力用】申込フォーム!AI81)</f>
        <v/>
      </c>
      <c r="EY72" s="209"/>
      <c r="EZ72" s="150"/>
      <c r="FA72" s="150"/>
      <c r="FB72" s="150"/>
      <c r="FC72" s="150"/>
      <c r="FD72" s="150"/>
      <c r="FE72" s="203"/>
      <c r="FF72" s="150"/>
      <c r="FG72" s="202"/>
      <c r="FH72" s="202"/>
      <c r="FI72" s="202"/>
      <c r="FJ72" s="202"/>
      <c r="FK72" s="197"/>
      <c r="FL72" s="201"/>
      <c r="FM72" s="201"/>
      <c r="FN72" s="201"/>
      <c r="FO72" s="201"/>
      <c r="FP72" s="201"/>
      <c r="FQ72" s="201"/>
      <c r="FR72" s="204"/>
      <c r="FS72" s="201"/>
      <c r="FT72" s="202"/>
      <c r="FU72" s="202"/>
      <c r="FV72" s="201"/>
      <c r="FW72" s="202"/>
      <c r="FX72" s="201"/>
      <c r="FY72" s="205" t="s">
        <v>429</v>
      </c>
    </row>
    <row r="73" spans="1:181" ht="18.75" customHeight="1">
      <c r="A73" s="197"/>
      <c r="B73" s="198"/>
      <c r="C73" s="198"/>
      <c r="D73" s="199"/>
      <c r="E73" s="207">
        <f t="shared" si="1"/>
        <v>0</v>
      </c>
      <c r="F73" s="209">
        <f>【お客さま入力用】申込フォーム!$D$6</f>
        <v>0</v>
      </c>
      <c r="G73" s="209">
        <f>【お客さま入力用】申込フォーム!H82</f>
        <v>0</v>
      </c>
      <c r="H73" s="200"/>
      <c r="I73" s="209">
        <f>【お客さま入力用】申込フォーム!O82</f>
        <v>0</v>
      </c>
      <c r="J73" s="209">
        <f>【お客さま入力用】申込フォーム!AO82</f>
        <v>0</v>
      </c>
      <c r="K73" s="34"/>
      <c r="L73" s="201"/>
      <c r="M73" s="201"/>
      <c r="N73" s="197"/>
      <c r="O73" s="197"/>
      <c r="P73" s="197"/>
      <c r="Q73" s="206" t="s">
        <v>823</v>
      </c>
      <c r="R73" s="34"/>
      <c r="S73" s="206" t="s">
        <v>824</v>
      </c>
      <c r="T73" s="206"/>
      <c r="U73" s="206" t="s">
        <v>825</v>
      </c>
      <c r="V73" s="206" t="s">
        <v>825</v>
      </c>
      <c r="W73" s="206" t="s">
        <v>826</v>
      </c>
      <c r="X73" s="206" t="s">
        <v>827</v>
      </c>
      <c r="Y73" s="150"/>
      <c r="Z73" s="150"/>
      <c r="AA73" s="150"/>
      <c r="AB73" s="150"/>
      <c r="AC73" s="150"/>
      <c r="AD73" s="150"/>
      <c r="AE73" s="150"/>
      <c r="AF73" s="150"/>
      <c r="AG73" s="150"/>
      <c r="AH73" s="209">
        <f>【お客さま入力用】申込フォーム!F82</f>
        <v>0</v>
      </c>
      <c r="AI73" s="209">
        <f>【お客さま入力用】申込フォーム!E82</f>
        <v>0</v>
      </c>
      <c r="AJ73" s="150"/>
      <c r="AK73" s="150"/>
      <c r="AL73" s="150"/>
      <c r="AM73" s="150"/>
      <c r="AN73" s="209"/>
      <c r="AO73" s="209">
        <f>【お客さま入力用】申込フォーム!J82</f>
        <v>0</v>
      </c>
      <c r="AP73" s="209">
        <f>【お客さま入力用】申込フォーム!K82</f>
        <v>0</v>
      </c>
      <c r="AQ73" s="209">
        <f>【お客さま入力用】申込フォーム!L82</f>
        <v>0</v>
      </c>
      <c r="AR73" s="209"/>
      <c r="AS73" s="209"/>
      <c r="AT73" s="209"/>
      <c r="AU73" s="209"/>
      <c r="AV73" s="150">
        <f>【お客さま入力用】申込フォーム!C82</f>
        <v>0</v>
      </c>
      <c r="AW73" s="208" t="s">
        <v>828</v>
      </c>
      <c r="AX73" s="208" t="s">
        <v>889</v>
      </c>
      <c r="AY73" s="209"/>
      <c r="AZ73" s="209"/>
      <c r="BA73" s="209"/>
      <c r="BB73" s="209"/>
      <c r="BC73" s="209"/>
      <c r="BD73" s="209"/>
      <c r="BE73" s="209"/>
      <c r="BF73" s="209"/>
      <c r="BG73" s="209"/>
      <c r="BH73" s="209">
        <f>【お客さま入力用】申込フォーム!X82</f>
        <v>0</v>
      </c>
      <c r="BI73" s="209">
        <f>【お客さま入力用】申込フォーム!W82</f>
        <v>0</v>
      </c>
      <c r="BJ73" s="209"/>
      <c r="BK73" s="209"/>
      <c r="BL73" s="150">
        <f>【お客さま入力用】申込フォーム!Y82</f>
        <v>0</v>
      </c>
      <c r="BM73" s="209">
        <f>【お客さま入力用】申込フォーム!AA82</f>
        <v>0</v>
      </c>
      <c r="BN73" s="209">
        <f>【お客さま入力用】申込フォーム!Z82</f>
        <v>0</v>
      </c>
      <c r="BO73" s="209"/>
      <c r="BP73" s="209"/>
      <c r="BQ73" s="209"/>
      <c r="BR73" s="209"/>
      <c r="BS73" s="209"/>
      <c r="BT73" s="209"/>
      <c r="BU73" s="209"/>
      <c r="BV73" s="209"/>
      <c r="BW73" s="209"/>
      <c r="BX73" s="209">
        <f>【お客さま入力用】申込フォーム!AJ82</f>
        <v>0</v>
      </c>
      <c r="BY73" s="209">
        <f>【お客さま入力用】申込フォーム!AK82</f>
        <v>0</v>
      </c>
      <c r="BZ73" s="209">
        <f>【お客さま入力用】申込フォーム!AL82</f>
        <v>0</v>
      </c>
      <c r="CA73" s="209">
        <f>【お客さま入力用】申込フォーム!AM82</f>
        <v>0</v>
      </c>
      <c r="CB73" s="209">
        <f>【お客さま入力用】申込フォーム!AN82</f>
        <v>0</v>
      </c>
      <c r="CC73" s="209"/>
      <c r="CD73" s="209"/>
      <c r="CE73" s="209"/>
      <c r="CF73" s="209"/>
      <c r="CG73" s="209"/>
      <c r="CH73" s="209"/>
      <c r="CI73" s="209"/>
      <c r="CJ73" s="209"/>
      <c r="CK73" s="209"/>
      <c r="CL73" s="209"/>
      <c r="CM73" s="209"/>
      <c r="CN73" s="209"/>
      <c r="CO73" s="209"/>
      <c r="CP73" s="209"/>
      <c r="CQ73" s="150"/>
      <c r="CR73" s="209"/>
      <c r="CS73" s="209" t="str">
        <f>IF(【お客さま入力用】申込フォーム!N82="","",VLOOKUP(【お客さま入力用】申込フォーム!N82,'業種コード表（高圧以上）'!$C$3:$D$72,2))</f>
        <v/>
      </c>
      <c r="CT73" s="210"/>
      <c r="CU73" s="209"/>
      <c r="CV73" s="209"/>
      <c r="CW73" s="209"/>
      <c r="CX73" s="209"/>
      <c r="CY73" s="209"/>
      <c r="CZ73" s="209"/>
      <c r="DA73" s="209"/>
      <c r="DB73" s="209"/>
      <c r="DC73" s="209"/>
      <c r="DD73" s="209"/>
      <c r="DE73" s="209"/>
      <c r="DF73" s="209"/>
      <c r="DG73" s="209"/>
      <c r="DH73" s="209"/>
      <c r="DI73" s="209"/>
      <c r="DJ73" s="209"/>
      <c r="DK73" s="209"/>
      <c r="DL73" s="209"/>
      <c r="DM73" s="209"/>
      <c r="DN73" s="209"/>
      <c r="DO73" s="209"/>
      <c r="DP73" s="209"/>
      <c r="DQ73" s="209"/>
      <c r="DR73" s="209"/>
      <c r="DS73" s="209">
        <f>【お客さま入力用】申込フォーム!G82</f>
        <v>0</v>
      </c>
      <c r="DT73" s="209"/>
      <c r="DU73" s="209">
        <f>【お客さま入力用】申込フォーム!H82</f>
        <v>0</v>
      </c>
      <c r="DV73" s="209"/>
      <c r="DW73" s="209"/>
      <c r="DX73" s="209"/>
      <c r="DY73" s="209"/>
      <c r="DZ73" s="209"/>
      <c r="EA73" s="209"/>
      <c r="EB73" s="212">
        <f>【お客さま入力用】申込フォーム!T82</f>
        <v>0</v>
      </c>
      <c r="EC73" s="209">
        <f>【お客さま入力用】申込フォーム!V82</f>
        <v>0</v>
      </c>
      <c r="ED73" s="209"/>
      <c r="EE73" s="209"/>
      <c r="EF73" s="209"/>
      <c r="EG73" s="209"/>
      <c r="EH73" s="209"/>
      <c r="EI73" s="209"/>
      <c r="EJ73" s="209"/>
      <c r="EK73" s="211"/>
      <c r="EL73" s="209">
        <f>【お客さま入力用】申込フォーム!P82</f>
        <v>0</v>
      </c>
      <c r="EM73" s="209"/>
      <c r="EN73" s="209"/>
      <c r="EO73" s="209"/>
      <c r="EP73" s="209"/>
      <c r="EQ73" s="209"/>
      <c r="ER73" s="209"/>
      <c r="ES73" s="209"/>
      <c r="ET73" s="209">
        <f>IF(【お客さま入力用】申込フォーム!AE82="口座振替","口振",【お客さま入力用】申込フォーム!AE82)</f>
        <v>0</v>
      </c>
      <c r="EU73" s="209" t="str">
        <f>IF($ET73&lt;&gt;"口振","",【お客さま入力用】申込フォーム!AF82)</f>
        <v/>
      </c>
      <c r="EV73" s="209" t="str">
        <f>IF($ET73&lt;&gt;"口振","",【お客さま入力用】申込フォーム!AG82)</f>
        <v/>
      </c>
      <c r="EW73" s="209" t="str">
        <f>IF($ET73&lt;&gt;"口振","",【お客さま入力用】申込フォーム!AH82)</f>
        <v/>
      </c>
      <c r="EX73" s="209" t="str">
        <f>IF($ET73&lt;&gt;"口振","",【お客さま入力用】申込フォーム!AI82)</f>
        <v/>
      </c>
      <c r="EY73" s="209"/>
      <c r="EZ73" s="150"/>
      <c r="FA73" s="150"/>
      <c r="FB73" s="150"/>
      <c r="FC73" s="150"/>
      <c r="FD73" s="150"/>
      <c r="FE73" s="203"/>
      <c r="FF73" s="150"/>
      <c r="FG73" s="202"/>
      <c r="FH73" s="202"/>
      <c r="FI73" s="202"/>
      <c r="FJ73" s="202"/>
      <c r="FK73" s="197"/>
      <c r="FL73" s="201"/>
      <c r="FM73" s="201"/>
      <c r="FN73" s="201"/>
      <c r="FO73" s="201"/>
      <c r="FP73" s="201"/>
      <c r="FQ73" s="201"/>
      <c r="FR73" s="204"/>
      <c r="FS73" s="201"/>
      <c r="FT73" s="202"/>
      <c r="FU73" s="202"/>
      <c r="FV73" s="201"/>
      <c r="FW73" s="202"/>
      <c r="FX73" s="201"/>
      <c r="FY73" s="205" t="s">
        <v>429</v>
      </c>
    </row>
    <row r="74" spans="1:181" ht="18.75" customHeight="1">
      <c r="A74" s="197"/>
      <c r="B74" s="198"/>
      <c r="C74" s="198"/>
      <c r="D74" s="199"/>
      <c r="E74" s="207">
        <f t="shared" si="1"/>
        <v>0</v>
      </c>
      <c r="F74" s="209">
        <f>【お客さま入力用】申込フォーム!$D$6</f>
        <v>0</v>
      </c>
      <c r="G74" s="209">
        <f>【お客さま入力用】申込フォーム!H83</f>
        <v>0</v>
      </c>
      <c r="H74" s="200"/>
      <c r="I74" s="209">
        <f>【お客さま入力用】申込フォーム!O83</f>
        <v>0</v>
      </c>
      <c r="J74" s="209">
        <f>【お客さま入力用】申込フォーム!AO83</f>
        <v>0</v>
      </c>
      <c r="K74" s="34"/>
      <c r="L74" s="201"/>
      <c r="M74" s="201"/>
      <c r="N74" s="197"/>
      <c r="O74" s="197"/>
      <c r="P74" s="197"/>
      <c r="Q74" s="206" t="s">
        <v>823</v>
      </c>
      <c r="R74" s="34"/>
      <c r="S74" s="206" t="s">
        <v>824</v>
      </c>
      <c r="T74" s="206"/>
      <c r="U74" s="206" t="s">
        <v>825</v>
      </c>
      <c r="V74" s="206" t="s">
        <v>825</v>
      </c>
      <c r="W74" s="206" t="s">
        <v>826</v>
      </c>
      <c r="X74" s="206" t="s">
        <v>827</v>
      </c>
      <c r="Y74" s="150"/>
      <c r="Z74" s="150"/>
      <c r="AA74" s="150"/>
      <c r="AB74" s="150"/>
      <c r="AC74" s="150"/>
      <c r="AD74" s="150"/>
      <c r="AE74" s="150"/>
      <c r="AF74" s="150"/>
      <c r="AG74" s="150"/>
      <c r="AH74" s="209">
        <f>【お客さま入力用】申込フォーム!F83</f>
        <v>0</v>
      </c>
      <c r="AI74" s="209">
        <f>【お客さま入力用】申込フォーム!E83</f>
        <v>0</v>
      </c>
      <c r="AJ74" s="150"/>
      <c r="AK74" s="150"/>
      <c r="AL74" s="150"/>
      <c r="AM74" s="150"/>
      <c r="AN74" s="209"/>
      <c r="AO74" s="209">
        <f>【お客さま入力用】申込フォーム!J83</f>
        <v>0</v>
      </c>
      <c r="AP74" s="209">
        <f>【お客さま入力用】申込フォーム!K83</f>
        <v>0</v>
      </c>
      <c r="AQ74" s="209">
        <f>【お客さま入力用】申込フォーム!L83</f>
        <v>0</v>
      </c>
      <c r="AR74" s="209"/>
      <c r="AS74" s="209"/>
      <c r="AT74" s="209"/>
      <c r="AU74" s="209"/>
      <c r="AV74" s="150">
        <f>【お客さま入力用】申込フォーム!C83</f>
        <v>0</v>
      </c>
      <c r="AW74" s="208" t="s">
        <v>828</v>
      </c>
      <c r="AX74" s="208" t="s">
        <v>890</v>
      </c>
      <c r="AY74" s="209"/>
      <c r="AZ74" s="209"/>
      <c r="BA74" s="209"/>
      <c r="BB74" s="209"/>
      <c r="BC74" s="209"/>
      <c r="BD74" s="209"/>
      <c r="BE74" s="209"/>
      <c r="BF74" s="209"/>
      <c r="BG74" s="209"/>
      <c r="BH74" s="209">
        <f>【お客さま入力用】申込フォーム!X83</f>
        <v>0</v>
      </c>
      <c r="BI74" s="209">
        <f>【お客さま入力用】申込フォーム!W83</f>
        <v>0</v>
      </c>
      <c r="BJ74" s="209"/>
      <c r="BK74" s="209"/>
      <c r="BL74" s="150">
        <f>【お客さま入力用】申込フォーム!Y83</f>
        <v>0</v>
      </c>
      <c r="BM74" s="209">
        <f>【お客さま入力用】申込フォーム!AA83</f>
        <v>0</v>
      </c>
      <c r="BN74" s="209">
        <f>【お客さま入力用】申込フォーム!Z83</f>
        <v>0</v>
      </c>
      <c r="BO74" s="209"/>
      <c r="BP74" s="209"/>
      <c r="BQ74" s="209"/>
      <c r="BR74" s="209"/>
      <c r="BS74" s="209"/>
      <c r="BT74" s="209"/>
      <c r="BU74" s="209"/>
      <c r="BV74" s="209"/>
      <c r="BW74" s="209"/>
      <c r="BX74" s="209">
        <f>【お客さま入力用】申込フォーム!AJ83</f>
        <v>0</v>
      </c>
      <c r="BY74" s="209">
        <f>【お客さま入力用】申込フォーム!AK83</f>
        <v>0</v>
      </c>
      <c r="BZ74" s="209">
        <f>【お客さま入力用】申込フォーム!AL83</f>
        <v>0</v>
      </c>
      <c r="CA74" s="209">
        <f>【お客さま入力用】申込フォーム!AM83</f>
        <v>0</v>
      </c>
      <c r="CB74" s="209">
        <f>【お客さま入力用】申込フォーム!AN83</f>
        <v>0</v>
      </c>
      <c r="CC74" s="209"/>
      <c r="CD74" s="209"/>
      <c r="CE74" s="209"/>
      <c r="CF74" s="209"/>
      <c r="CG74" s="209"/>
      <c r="CH74" s="209"/>
      <c r="CI74" s="209"/>
      <c r="CJ74" s="209"/>
      <c r="CK74" s="209"/>
      <c r="CL74" s="209"/>
      <c r="CM74" s="209"/>
      <c r="CN74" s="209"/>
      <c r="CO74" s="209"/>
      <c r="CP74" s="209"/>
      <c r="CQ74" s="150"/>
      <c r="CR74" s="209"/>
      <c r="CS74" s="209" t="str">
        <f>IF(【お客さま入力用】申込フォーム!N83="","",VLOOKUP(【お客さま入力用】申込フォーム!N83,'業種コード表（高圧以上）'!$C$3:$D$72,2))</f>
        <v/>
      </c>
      <c r="CT74" s="210"/>
      <c r="CU74" s="209"/>
      <c r="CV74" s="209"/>
      <c r="CW74" s="209"/>
      <c r="CX74" s="209"/>
      <c r="CY74" s="209"/>
      <c r="CZ74" s="209"/>
      <c r="DA74" s="209"/>
      <c r="DB74" s="209"/>
      <c r="DC74" s="209"/>
      <c r="DD74" s="209"/>
      <c r="DE74" s="209"/>
      <c r="DF74" s="209"/>
      <c r="DG74" s="209"/>
      <c r="DH74" s="209"/>
      <c r="DI74" s="209"/>
      <c r="DJ74" s="209"/>
      <c r="DK74" s="209"/>
      <c r="DL74" s="209"/>
      <c r="DM74" s="209"/>
      <c r="DN74" s="209"/>
      <c r="DO74" s="209"/>
      <c r="DP74" s="209"/>
      <c r="DQ74" s="209"/>
      <c r="DR74" s="209"/>
      <c r="DS74" s="209">
        <f>【お客さま入力用】申込フォーム!G83</f>
        <v>0</v>
      </c>
      <c r="DT74" s="209"/>
      <c r="DU74" s="209">
        <f>【お客さま入力用】申込フォーム!H83</f>
        <v>0</v>
      </c>
      <c r="DV74" s="209"/>
      <c r="DW74" s="209"/>
      <c r="DX74" s="209"/>
      <c r="DY74" s="209"/>
      <c r="DZ74" s="209"/>
      <c r="EA74" s="209"/>
      <c r="EB74" s="212">
        <f>【お客さま入力用】申込フォーム!T83</f>
        <v>0</v>
      </c>
      <c r="EC74" s="209">
        <f>【お客さま入力用】申込フォーム!V83</f>
        <v>0</v>
      </c>
      <c r="ED74" s="209"/>
      <c r="EE74" s="209"/>
      <c r="EF74" s="209"/>
      <c r="EG74" s="209"/>
      <c r="EH74" s="209"/>
      <c r="EI74" s="209"/>
      <c r="EJ74" s="209"/>
      <c r="EK74" s="211"/>
      <c r="EL74" s="209">
        <f>【お客さま入力用】申込フォーム!P83</f>
        <v>0</v>
      </c>
      <c r="EM74" s="209"/>
      <c r="EN74" s="209"/>
      <c r="EO74" s="209"/>
      <c r="EP74" s="209"/>
      <c r="EQ74" s="209"/>
      <c r="ER74" s="209"/>
      <c r="ES74" s="209"/>
      <c r="ET74" s="209">
        <f>IF(【お客さま入力用】申込フォーム!AE83="口座振替","口振",【お客さま入力用】申込フォーム!AE83)</f>
        <v>0</v>
      </c>
      <c r="EU74" s="209" t="str">
        <f>IF($ET74&lt;&gt;"口振","",【お客さま入力用】申込フォーム!AF83)</f>
        <v/>
      </c>
      <c r="EV74" s="209" t="str">
        <f>IF($ET74&lt;&gt;"口振","",【お客さま入力用】申込フォーム!AG83)</f>
        <v/>
      </c>
      <c r="EW74" s="209" t="str">
        <f>IF($ET74&lt;&gt;"口振","",【お客さま入力用】申込フォーム!AH83)</f>
        <v/>
      </c>
      <c r="EX74" s="209" t="str">
        <f>IF($ET74&lt;&gt;"口振","",【お客さま入力用】申込フォーム!AI83)</f>
        <v/>
      </c>
      <c r="EY74" s="209"/>
      <c r="EZ74" s="150"/>
      <c r="FA74" s="150"/>
      <c r="FB74" s="150"/>
      <c r="FC74" s="150"/>
      <c r="FD74" s="150"/>
      <c r="FE74" s="203"/>
      <c r="FF74" s="150"/>
      <c r="FG74" s="202"/>
      <c r="FH74" s="202"/>
      <c r="FI74" s="202"/>
      <c r="FJ74" s="202"/>
      <c r="FK74" s="197"/>
      <c r="FL74" s="201"/>
      <c r="FM74" s="201"/>
      <c r="FN74" s="201"/>
      <c r="FO74" s="201"/>
      <c r="FP74" s="201"/>
      <c r="FQ74" s="201"/>
      <c r="FR74" s="204"/>
      <c r="FS74" s="201"/>
      <c r="FT74" s="202"/>
      <c r="FU74" s="202"/>
      <c r="FV74" s="201"/>
      <c r="FW74" s="202"/>
      <c r="FX74" s="201"/>
      <c r="FY74" s="205" t="s">
        <v>429</v>
      </c>
    </row>
    <row r="75" spans="1:181" ht="18.75" customHeight="1">
      <c r="A75" s="197"/>
      <c r="B75" s="198"/>
      <c r="C75" s="198"/>
      <c r="D75" s="199"/>
      <c r="E75" s="207">
        <f t="shared" si="1"/>
        <v>0</v>
      </c>
      <c r="F75" s="209">
        <f>【お客さま入力用】申込フォーム!$D$6</f>
        <v>0</v>
      </c>
      <c r="G75" s="209">
        <f>【お客さま入力用】申込フォーム!H84</f>
        <v>0</v>
      </c>
      <c r="H75" s="200"/>
      <c r="I75" s="209">
        <f>【お客さま入力用】申込フォーム!O84</f>
        <v>0</v>
      </c>
      <c r="J75" s="209">
        <f>【お客さま入力用】申込フォーム!AO84</f>
        <v>0</v>
      </c>
      <c r="K75" s="34"/>
      <c r="L75" s="201"/>
      <c r="M75" s="201"/>
      <c r="N75" s="197"/>
      <c r="O75" s="197"/>
      <c r="P75" s="197"/>
      <c r="Q75" s="206" t="s">
        <v>823</v>
      </c>
      <c r="R75" s="34"/>
      <c r="S75" s="206" t="s">
        <v>824</v>
      </c>
      <c r="T75" s="206"/>
      <c r="U75" s="206" t="s">
        <v>825</v>
      </c>
      <c r="V75" s="206" t="s">
        <v>825</v>
      </c>
      <c r="W75" s="206" t="s">
        <v>826</v>
      </c>
      <c r="X75" s="206" t="s">
        <v>827</v>
      </c>
      <c r="Y75" s="150"/>
      <c r="Z75" s="150"/>
      <c r="AA75" s="150"/>
      <c r="AB75" s="150"/>
      <c r="AC75" s="150"/>
      <c r="AD75" s="150"/>
      <c r="AE75" s="150"/>
      <c r="AF75" s="150"/>
      <c r="AG75" s="150"/>
      <c r="AH75" s="209">
        <f>【お客さま入力用】申込フォーム!F84</f>
        <v>0</v>
      </c>
      <c r="AI75" s="209">
        <f>【お客さま入力用】申込フォーム!E84</f>
        <v>0</v>
      </c>
      <c r="AJ75" s="150"/>
      <c r="AK75" s="150"/>
      <c r="AL75" s="150"/>
      <c r="AM75" s="150"/>
      <c r="AN75" s="209"/>
      <c r="AO75" s="209">
        <f>【お客さま入力用】申込フォーム!J84</f>
        <v>0</v>
      </c>
      <c r="AP75" s="209">
        <f>【お客さま入力用】申込フォーム!K84</f>
        <v>0</v>
      </c>
      <c r="AQ75" s="209">
        <f>【お客さま入力用】申込フォーム!L84</f>
        <v>0</v>
      </c>
      <c r="AR75" s="209"/>
      <c r="AS75" s="209"/>
      <c r="AT75" s="209"/>
      <c r="AU75" s="209"/>
      <c r="AV75" s="150">
        <f>【お客さま入力用】申込フォーム!C84</f>
        <v>0</v>
      </c>
      <c r="AW75" s="208" t="s">
        <v>828</v>
      </c>
      <c r="AX75" s="208" t="s">
        <v>891</v>
      </c>
      <c r="AY75" s="209"/>
      <c r="AZ75" s="209"/>
      <c r="BA75" s="209"/>
      <c r="BB75" s="209"/>
      <c r="BC75" s="209"/>
      <c r="BD75" s="209"/>
      <c r="BE75" s="209"/>
      <c r="BF75" s="209"/>
      <c r="BG75" s="209"/>
      <c r="BH75" s="209">
        <f>【お客さま入力用】申込フォーム!X84</f>
        <v>0</v>
      </c>
      <c r="BI75" s="209">
        <f>【お客さま入力用】申込フォーム!W84</f>
        <v>0</v>
      </c>
      <c r="BJ75" s="209"/>
      <c r="BK75" s="209"/>
      <c r="BL75" s="150">
        <f>【お客さま入力用】申込フォーム!Y84</f>
        <v>0</v>
      </c>
      <c r="BM75" s="209">
        <f>【お客さま入力用】申込フォーム!AA84</f>
        <v>0</v>
      </c>
      <c r="BN75" s="209">
        <f>【お客さま入力用】申込フォーム!Z84</f>
        <v>0</v>
      </c>
      <c r="BO75" s="209"/>
      <c r="BP75" s="209"/>
      <c r="BQ75" s="209"/>
      <c r="BR75" s="209"/>
      <c r="BS75" s="209"/>
      <c r="BT75" s="209"/>
      <c r="BU75" s="209"/>
      <c r="BV75" s="209"/>
      <c r="BW75" s="209"/>
      <c r="BX75" s="209">
        <f>【お客さま入力用】申込フォーム!AJ84</f>
        <v>0</v>
      </c>
      <c r="BY75" s="209">
        <f>【お客さま入力用】申込フォーム!AK84</f>
        <v>0</v>
      </c>
      <c r="BZ75" s="209">
        <f>【お客さま入力用】申込フォーム!AL84</f>
        <v>0</v>
      </c>
      <c r="CA75" s="209">
        <f>【お客さま入力用】申込フォーム!AM84</f>
        <v>0</v>
      </c>
      <c r="CB75" s="209">
        <f>【お客さま入力用】申込フォーム!AN84</f>
        <v>0</v>
      </c>
      <c r="CC75" s="209"/>
      <c r="CD75" s="209"/>
      <c r="CE75" s="209"/>
      <c r="CF75" s="209"/>
      <c r="CG75" s="209"/>
      <c r="CH75" s="209"/>
      <c r="CI75" s="209"/>
      <c r="CJ75" s="209"/>
      <c r="CK75" s="209"/>
      <c r="CL75" s="209"/>
      <c r="CM75" s="209"/>
      <c r="CN75" s="209"/>
      <c r="CO75" s="209"/>
      <c r="CP75" s="209"/>
      <c r="CQ75" s="150"/>
      <c r="CR75" s="209"/>
      <c r="CS75" s="209" t="str">
        <f>IF(【お客さま入力用】申込フォーム!N84="","",VLOOKUP(【お客さま入力用】申込フォーム!N84,'業種コード表（高圧以上）'!$C$3:$D$72,2))</f>
        <v/>
      </c>
      <c r="CT75" s="210"/>
      <c r="CU75" s="209"/>
      <c r="CV75" s="209"/>
      <c r="CW75" s="209"/>
      <c r="CX75" s="209"/>
      <c r="CY75" s="209"/>
      <c r="CZ75" s="209"/>
      <c r="DA75" s="209"/>
      <c r="DB75" s="209"/>
      <c r="DC75" s="209"/>
      <c r="DD75" s="209"/>
      <c r="DE75" s="209"/>
      <c r="DF75" s="209"/>
      <c r="DG75" s="209"/>
      <c r="DH75" s="209"/>
      <c r="DI75" s="209"/>
      <c r="DJ75" s="209"/>
      <c r="DK75" s="209"/>
      <c r="DL75" s="209"/>
      <c r="DM75" s="209"/>
      <c r="DN75" s="209"/>
      <c r="DO75" s="209"/>
      <c r="DP75" s="209"/>
      <c r="DQ75" s="209"/>
      <c r="DR75" s="209"/>
      <c r="DS75" s="209">
        <f>【お客さま入力用】申込フォーム!G84</f>
        <v>0</v>
      </c>
      <c r="DT75" s="209"/>
      <c r="DU75" s="209">
        <f>【お客さま入力用】申込フォーム!H84</f>
        <v>0</v>
      </c>
      <c r="DV75" s="209"/>
      <c r="DW75" s="209"/>
      <c r="DX75" s="209"/>
      <c r="DY75" s="209"/>
      <c r="DZ75" s="209"/>
      <c r="EA75" s="209"/>
      <c r="EB75" s="212">
        <f>【お客さま入力用】申込フォーム!T84</f>
        <v>0</v>
      </c>
      <c r="EC75" s="209">
        <f>【お客さま入力用】申込フォーム!V84</f>
        <v>0</v>
      </c>
      <c r="ED75" s="209"/>
      <c r="EE75" s="209"/>
      <c r="EF75" s="209"/>
      <c r="EG75" s="209"/>
      <c r="EH75" s="209"/>
      <c r="EI75" s="209"/>
      <c r="EJ75" s="209"/>
      <c r="EK75" s="211"/>
      <c r="EL75" s="209">
        <f>【お客さま入力用】申込フォーム!P84</f>
        <v>0</v>
      </c>
      <c r="EM75" s="209"/>
      <c r="EN75" s="209"/>
      <c r="EO75" s="209"/>
      <c r="EP75" s="209"/>
      <c r="EQ75" s="209"/>
      <c r="ER75" s="209"/>
      <c r="ES75" s="209"/>
      <c r="ET75" s="209">
        <f>IF(【お客さま入力用】申込フォーム!AE84="口座振替","口振",【お客さま入力用】申込フォーム!AE84)</f>
        <v>0</v>
      </c>
      <c r="EU75" s="209" t="str">
        <f>IF($ET75&lt;&gt;"口振","",【お客さま入力用】申込フォーム!AF84)</f>
        <v/>
      </c>
      <c r="EV75" s="209" t="str">
        <f>IF($ET75&lt;&gt;"口振","",【お客さま入力用】申込フォーム!AG84)</f>
        <v/>
      </c>
      <c r="EW75" s="209" t="str">
        <f>IF($ET75&lt;&gt;"口振","",【お客さま入力用】申込フォーム!AH84)</f>
        <v/>
      </c>
      <c r="EX75" s="209" t="str">
        <f>IF($ET75&lt;&gt;"口振","",【お客さま入力用】申込フォーム!AI84)</f>
        <v/>
      </c>
      <c r="EY75" s="209"/>
      <c r="EZ75" s="150"/>
      <c r="FA75" s="150"/>
      <c r="FB75" s="150"/>
      <c r="FC75" s="150"/>
      <c r="FD75" s="150"/>
      <c r="FE75" s="203"/>
      <c r="FF75" s="150"/>
      <c r="FG75" s="202"/>
      <c r="FH75" s="202"/>
      <c r="FI75" s="202"/>
      <c r="FJ75" s="202"/>
      <c r="FK75" s="197"/>
      <c r="FL75" s="201"/>
      <c r="FM75" s="201"/>
      <c r="FN75" s="201"/>
      <c r="FO75" s="201"/>
      <c r="FP75" s="201"/>
      <c r="FQ75" s="201"/>
      <c r="FR75" s="204"/>
      <c r="FS75" s="201"/>
      <c r="FT75" s="202"/>
      <c r="FU75" s="202"/>
      <c r="FV75" s="201"/>
      <c r="FW75" s="202"/>
      <c r="FX75" s="201"/>
      <c r="FY75" s="205" t="s">
        <v>429</v>
      </c>
    </row>
    <row r="76" spans="1:181" ht="18.75" customHeight="1">
      <c r="A76" s="197"/>
      <c r="B76" s="198"/>
      <c r="C76" s="198"/>
      <c r="D76" s="199"/>
      <c r="E76" s="207">
        <f t="shared" si="1"/>
        <v>0</v>
      </c>
      <c r="F76" s="209">
        <f>【お客さま入力用】申込フォーム!$D$6</f>
        <v>0</v>
      </c>
      <c r="G76" s="209">
        <f>【お客さま入力用】申込フォーム!H85</f>
        <v>0</v>
      </c>
      <c r="H76" s="200"/>
      <c r="I76" s="209">
        <f>【お客さま入力用】申込フォーム!O85</f>
        <v>0</v>
      </c>
      <c r="J76" s="209">
        <f>【お客さま入力用】申込フォーム!AO85</f>
        <v>0</v>
      </c>
      <c r="K76" s="34"/>
      <c r="L76" s="201"/>
      <c r="M76" s="201"/>
      <c r="N76" s="197"/>
      <c r="O76" s="197"/>
      <c r="P76" s="197"/>
      <c r="Q76" s="206" t="s">
        <v>823</v>
      </c>
      <c r="R76" s="34"/>
      <c r="S76" s="206" t="s">
        <v>824</v>
      </c>
      <c r="T76" s="206"/>
      <c r="U76" s="206" t="s">
        <v>825</v>
      </c>
      <c r="V76" s="206" t="s">
        <v>825</v>
      </c>
      <c r="W76" s="206" t="s">
        <v>826</v>
      </c>
      <c r="X76" s="206" t="s">
        <v>827</v>
      </c>
      <c r="Y76" s="150"/>
      <c r="Z76" s="150"/>
      <c r="AA76" s="150"/>
      <c r="AB76" s="150"/>
      <c r="AC76" s="150"/>
      <c r="AD76" s="150"/>
      <c r="AE76" s="150"/>
      <c r="AF76" s="150"/>
      <c r="AG76" s="150"/>
      <c r="AH76" s="209">
        <f>【お客さま入力用】申込フォーム!F85</f>
        <v>0</v>
      </c>
      <c r="AI76" s="209">
        <f>【お客さま入力用】申込フォーム!E85</f>
        <v>0</v>
      </c>
      <c r="AJ76" s="150"/>
      <c r="AK76" s="150"/>
      <c r="AL76" s="150"/>
      <c r="AM76" s="150"/>
      <c r="AN76" s="209"/>
      <c r="AO76" s="209">
        <f>【お客さま入力用】申込フォーム!J85</f>
        <v>0</v>
      </c>
      <c r="AP76" s="209">
        <f>【お客さま入力用】申込フォーム!K85</f>
        <v>0</v>
      </c>
      <c r="AQ76" s="209">
        <f>【お客さま入力用】申込フォーム!L85</f>
        <v>0</v>
      </c>
      <c r="AR76" s="209"/>
      <c r="AS76" s="209"/>
      <c r="AT76" s="209"/>
      <c r="AU76" s="209"/>
      <c r="AV76" s="150">
        <f>【お客さま入力用】申込フォーム!C85</f>
        <v>0</v>
      </c>
      <c r="AW76" s="208" t="s">
        <v>828</v>
      </c>
      <c r="AX76" s="208" t="s">
        <v>892</v>
      </c>
      <c r="AY76" s="209"/>
      <c r="AZ76" s="209"/>
      <c r="BA76" s="209"/>
      <c r="BB76" s="209"/>
      <c r="BC76" s="209"/>
      <c r="BD76" s="209"/>
      <c r="BE76" s="209"/>
      <c r="BF76" s="209"/>
      <c r="BG76" s="209"/>
      <c r="BH76" s="209">
        <f>【お客さま入力用】申込フォーム!X85</f>
        <v>0</v>
      </c>
      <c r="BI76" s="209">
        <f>【お客さま入力用】申込フォーム!W85</f>
        <v>0</v>
      </c>
      <c r="BJ76" s="209"/>
      <c r="BK76" s="209"/>
      <c r="BL76" s="150">
        <f>【お客さま入力用】申込フォーム!Y85</f>
        <v>0</v>
      </c>
      <c r="BM76" s="209">
        <f>【お客さま入力用】申込フォーム!AA85</f>
        <v>0</v>
      </c>
      <c r="BN76" s="209">
        <f>【お客さま入力用】申込フォーム!Z85</f>
        <v>0</v>
      </c>
      <c r="BO76" s="209"/>
      <c r="BP76" s="209"/>
      <c r="BQ76" s="209"/>
      <c r="BR76" s="209"/>
      <c r="BS76" s="209"/>
      <c r="BT76" s="209"/>
      <c r="BU76" s="209"/>
      <c r="BV76" s="209"/>
      <c r="BW76" s="209"/>
      <c r="BX76" s="209">
        <f>【お客さま入力用】申込フォーム!AJ85</f>
        <v>0</v>
      </c>
      <c r="BY76" s="209">
        <f>【お客さま入力用】申込フォーム!AK85</f>
        <v>0</v>
      </c>
      <c r="BZ76" s="209">
        <f>【お客さま入力用】申込フォーム!AL85</f>
        <v>0</v>
      </c>
      <c r="CA76" s="209">
        <f>【お客さま入力用】申込フォーム!AM85</f>
        <v>0</v>
      </c>
      <c r="CB76" s="209">
        <f>【お客さま入力用】申込フォーム!AN85</f>
        <v>0</v>
      </c>
      <c r="CC76" s="209"/>
      <c r="CD76" s="209"/>
      <c r="CE76" s="209"/>
      <c r="CF76" s="209"/>
      <c r="CG76" s="209"/>
      <c r="CH76" s="209"/>
      <c r="CI76" s="209"/>
      <c r="CJ76" s="209"/>
      <c r="CK76" s="209"/>
      <c r="CL76" s="209"/>
      <c r="CM76" s="209"/>
      <c r="CN76" s="209"/>
      <c r="CO76" s="209"/>
      <c r="CP76" s="209"/>
      <c r="CQ76" s="150"/>
      <c r="CR76" s="209"/>
      <c r="CS76" s="209" t="str">
        <f>IF(【お客さま入力用】申込フォーム!N85="","",VLOOKUP(【お客さま入力用】申込フォーム!N85,'業種コード表（高圧以上）'!$C$3:$D$72,2))</f>
        <v/>
      </c>
      <c r="CT76" s="210"/>
      <c r="CU76" s="209"/>
      <c r="CV76" s="209"/>
      <c r="CW76" s="209"/>
      <c r="CX76" s="209"/>
      <c r="CY76" s="209"/>
      <c r="CZ76" s="209"/>
      <c r="DA76" s="209"/>
      <c r="DB76" s="209"/>
      <c r="DC76" s="209"/>
      <c r="DD76" s="209"/>
      <c r="DE76" s="209"/>
      <c r="DF76" s="209"/>
      <c r="DG76" s="209"/>
      <c r="DH76" s="209"/>
      <c r="DI76" s="209"/>
      <c r="DJ76" s="209"/>
      <c r="DK76" s="209"/>
      <c r="DL76" s="209"/>
      <c r="DM76" s="209"/>
      <c r="DN76" s="209"/>
      <c r="DO76" s="209"/>
      <c r="DP76" s="209"/>
      <c r="DQ76" s="209"/>
      <c r="DR76" s="209"/>
      <c r="DS76" s="209">
        <f>【お客さま入力用】申込フォーム!G85</f>
        <v>0</v>
      </c>
      <c r="DT76" s="209"/>
      <c r="DU76" s="209">
        <f>【お客さま入力用】申込フォーム!H85</f>
        <v>0</v>
      </c>
      <c r="DV76" s="209"/>
      <c r="DW76" s="209"/>
      <c r="DX76" s="209"/>
      <c r="DY76" s="209"/>
      <c r="DZ76" s="209"/>
      <c r="EA76" s="209"/>
      <c r="EB76" s="212">
        <f>【お客さま入力用】申込フォーム!T85</f>
        <v>0</v>
      </c>
      <c r="EC76" s="209">
        <f>【お客さま入力用】申込フォーム!V85</f>
        <v>0</v>
      </c>
      <c r="ED76" s="209"/>
      <c r="EE76" s="209"/>
      <c r="EF76" s="209"/>
      <c r="EG76" s="209"/>
      <c r="EH76" s="209"/>
      <c r="EI76" s="209"/>
      <c r="EJ76" s="209"/>
      <c r="EK76" s="211"/>
      <c r="EL76" s="209">
        <f>【お客さま入力用】申込フォーム!P85</f>
        <v>0</v>
      </c>
      <c r="EM76" s="209"/>
      <c r="EN76" s="209"/>
      <c r="EO76" s="209"/>
      <c r="EP76" s="209"/>
      <c r="EQ76" s="209"/>
      <c r="ER76" s="209"/>
      <c r="ES76" s="209"/>
      <c r="ET76" s="209">
        <f>IF(【お客さま入力用】申込フォーム!AE85="口座振替","口振",【お客さま入力用】申込フォーム!AE85)</f>
        <v>0</v>
      </c>
      <c r="EU76" s="209" t="str">
        <f>IF($ET76&lt;&gt;"口振","",【お客さま入力用】申込フォーム!AF85)</f>
        <v/>
      </c>
      <c r="EV76" s="209" t="str">
        <f>IF($ET76&lt;&gt;"口振","",【お客さま入力用】申込フォーム!AG85)</f>
        <v/>
      </c>
      <c r="EW76" s="209" t="str">
        <f>IF($ET76&lt;&gt;"口振","",【お客さま入力用】申込フォーム!AH85)</f>
        <v/>
      </c>
      <c r="EX76" s="209" t="str">
        <f>IF($ET76&lt;&gt;"口振","",【お客さま入力用】申込フォーム!AI85)</f>
        <v/>
      </c>
      <c r="EY76" s="209"/>
      <c r="EZ76" s="150"/>
      <c r="FA76" s="150"/>
      <c r="FB76" s="150"/>
      <c r="FC76" s="150"/>
      <c r="FD76" s="150"/>
      <c r="FE76" s="203"/>
      <c r="FF76" s="150"/>
      <c r="FG76" s="202"/>
      <c r="FH76" s="202"/>
      <c r="FI76" s="202"/>
      <c r="FJ76" s="202"/>
      <c r="FK76" s="197"/>
      <c r="FL76" s="201"/>
      <c r="FM76" s="201"/>
      <c r="FN76" s="201"/>
      <c r="FO76" s="201"/>
      <c r="FP76" s="201"/>
      <c r="FQ76" s="201"/>
      <c r="FR76" s="204"/>
      <c r="FS76" s="201"/>
      <c r="FT76" s="202"/>
      <c r="FU76" s="202"/>
      <c r="FV76" s="201"/>
      <c r="FW76" s="202"/>
      <c r="FX76" s="201"/>
      <c r="FY76" s="205" t="s">
        <v>429</v>
      </c>
    </row>
    <row r="77" spans="1:181" ht="18.75" customHeight="1">
      <c r="A77" s="197"/>
      <c r="B77" s="198"/>
      <c r="C77" s="198"/>
      <c r="D77" s="199"/>
      <c r="E77" s="207">
        <f t="shared" si="1"/>
        <v>0</v>
      </c>
      <c r="F77" s="209">
        <f>【お客さま入力用】申込フォーム!$D$6</f>
        <v>0</v>
      </c>
      <c r="G77" s="209">
        <f>【お客さま入力用】申込フォーム!H86</f>
        <v>0</v>
      </c>
      <c r="H77" s="200"/>
      <c r="I77" s="209">
        <f>【お客さま入力用】申込フォーム!O86</f>
        <v>0</v>
      </c>
      <c r="J77" s="209">
        <f>【お客さま入力用】申込フォーム!AO86</f>
        <v>0</v>
      </c>
      <c r="K77" s="34"/>
      <c r="L77" s="201"/>
      <c r="M77" s="201"/>
      <c r="N77" s="197"/>
      <c r="O77" s="197"/>
      <c r="P77" s="197"/>
      <c r="Q77" s="206" t="s">
        <v>823</v>
      </c>
      <c r="R77" s="34"/>
      <c r="S77" s="206" t="s">
        <v>824</v>
      </c>
      <c r="T77" s="206"/>
      <c r="U77" s="206" t="s">
        <v>825</v>
      </c>
      <c r="V77" s="206" t="s">
        <v>825</v>
      </c>
      <c r="W77" s="206" t="s">
        <v>826</v>
      </c>
      <c r="X77" s="206" t="s">
        <v>827</v>
      </c>
      <c r="Y77" s="150"/>
      <c r="Z77" s="150"/>
      <c r="AA77" s="150"/>
      <c r="AB77" s="150"/>
      <c r="AC77" s="150"/>
      <c r="AD77" s="150"/>
      <c r="AE77" s="150"/>
      <c r="AF77" s="150"/>
      <c r="AG77" s="150"/>
      <c r="AH77" s="209">
        <f>【お客さま入力用】申込フォーム!F86</f>
        <v>0</v>
      </c>
      <c r="AI77" s="209">
        <f>【お客さま入力用】申込フォーム!E86</f>
        <v>0</v>
      </c>
      <c r="AJ77" s="150"/>
      <c r="AK77" s="150"/>
      <c r="AL77" s="150"/>
      <c r="AM77" s="150"/>
      <c r="AN77" s="209"/>
      <c r="AO77" s="209">
        <f>【お客さま入力用】申込フォーム!J86</f>
        <v>0</v>
      </c>
      <c r="AP77" s="209">
        <f>【お客さま入力用】申込フォーム!K86</f>
        <v>0</v>
      </c>
      <c r="AQ77" s="209">
        <f>【お客さま入力用】申込フォーム!L86</f>
        <v>0</v>
      </c>
      <c r="AR77" s="209"/>
      <c r="AS77" s="209"/>
      <c r="AT77" s="209"/>
      <c r="AU77" s="209"/>
      <c r="AV77" s="150">
        <f>【お客さま入力用】申込フォーム!C86</f>
        <v>0</v>
      </c>
      <c r="AW77" s="208" t="s">
        <v>828</v>
      </c>
      <c r="AX77" s="208" t="s">
        <v>893</v>
      </c>
      <c r="AY77" s="209"/>
      <c r="AZ77" s="209"/>
      <c r="BA77" s="209"/>
      <c r="BB77" s="209"/>
      <c r="BC77" s="209"/>
      <c r="BD77" s="209"/>
      <c r="BE77" s="209"/>
      <c r="BF77" s="209"/>
      <c r="BG77" s="209"/>
      <c r="BH77" s="209">
        <f>【お客さま入力用】申込フォーム!X86</f>
        <v>0</v>
      </c>
      <c r="BI77" s="209">
        <f>【お客さま入力用】申込フォーム!W86</f>
        <v>0</v>
      </c>
      <c r="BJ77" s="209"/>
      <c r="BK77" s="209"/>
      <c r="BL77" s="150">
        <f>【お客さま入力用】申込フォーム!Y86</f>
        <v>0</v>
      </c>
      <c r="BM77" s="209">
        <f>【お客さま入力用】申込フォーム!AA86</f>
        <v>0</v>
      </c>
      <c r="BN77" s="209">
        <f>【お客さま入力用】申込フォーム!Z86</f>
        <v>0</v>
      </c>
      <c r="BO77" s="209"/>
      <c r="BP77" s="209"/>
      <c r="BQ77" s="209"/>
      <c r="BR77" s="209"/>
      <c r="BS77" s="209"/>
      <c r="BT77" s="209"/>
      <c r="BU77" s="209"/>
      <c r="BV77" s="209"/>
      <c r="BW77" s="209"/>
      <c r="BX77" s="209">
        <f>【お客さま入力用】申込フォーム!AJ86</f>
        <v>0</v>
      </c>
      <c r="BY77" s="209">
        <f>【お客さま入力用】申込フォーム!AK86</f>
        <v>0</v>
      </c>
      <c r="BZ77" s="209">
        <f>【お客さま入力用】申込フォーム!AL86</f>
        <v>0</v>
      </c>
      <c r="CA77" s="209">
        <f>【お客さま入力用】申込フォーム!AM86</f>
        <v>0</v>
      </c>
      <c r="CB77" s="209">
        <f>【お客さま入力用】申込フォーム!AN86</f>
        <v>0</v>
      </c>
      <c r="CC77" s="209"/>
      <c r="CD77" s="209"/>
      <c r="CE77" s="209"/>
      <c r="CF77" s="209"/>
      <c r="CG77" s="209"/>
      <c r="CH77" s="209"/>
      <c r="CI77" s="209"/>
      <c r="CJ77" s="209"/>
      <c r="CK77" s="209"/>
      <c r="CL77" s="209"/>
      <c r="CM77" s="209"/>
      <c r="CN77" s="209"/>
      <c r="CO77" s="209"/>
      <c r="CP77" s="209"/>
      <c r="CQ77" s="150"/>
      <c r="CR77" s="209"/>
      <c r="CS77" s="209" t="str">
        <f>IF(【お客さま入力用】申込フォーム!N86="","",VLOOKUP(【お客さま入力用】申込フォーム!N86,'業種コード表（高圧以上）'!$C$3:$D$72,2))</f>
        <v/>
      </c>
      <c r="CT77" s="210"/>
      <c r="CU77" s="209"/>
      <c r="CV77" s="209"/>
      <c r="CW77" s="209"/>
      <c r="CX77" s="209"/>
      <c r="CY77" s="209"/>
      <c r="CZ77" s="209"/>
      <c r="DA77" s="209"/>
      <c r="DB77" s="209"/>
      <c r="DC77" s="209"/>
      <c r="DD77" s="209"/>
      <c r="DE77" s="209"/>
      <c r="DF77" s="209"/>
      <c r="DG77" s="209"/>
      <c r="DH77" s="209"/>
      <c r="DI77" s="209"/>
      <c r="DJ77" s="209"/>
      <c r="DK77" s="209"/>
      <c r="DL77" s="209"/>
      <c r="DM77" s="209"/>
      <c r="DN77" s="209"/>
      <c r="DO77" s="209"/>
      <c r="DP77" s="209"/>
      <c r="DQ77" s="209"/>
      <c r="DR77" s="209"/>
      <c r="DS77" s="209">
        <f>【お客さま入力用】申込フォーム!G86</f>
        <v>0</v>
      </c>
      <c r="DT77" s="209"/>
      <c r="DU77" s="209">
        <f>【お客さま入力用】申込フォーム!H86</f>
        <v>0</v>
      </c>
      <c r="DV77" s="209"/>
      <c r="DW77" s="209"/>
      <c r="DX77" s="209"/>
      <c r="DY77" s="209"/>
      <c r="DZ77" s="209"/>
      <c r="EA77" s="209"/>
      <c r="EB77" s="212">
        <f>【お客さま入力用】申込フォーム!T86</f>
        <v>0</v>
      </c>
      <c r="EC77" s="209">
        <f>【お客さま入力用】申込フォーム!V86</f>
        <v>0</v>
      </c>
      <c r="ED77" s="209"/>
      <c r="EE77" s="209"/>
      <c r="EF77" s="209"/>
      <c r="EG77" s="209"/>
      <c r="EH77" s="209"/>
      <c r="EI77" s="209"/>
      <c r="EJ77" s="209"/>
      <c r="EK77" s="211"/>
      <c r="EL77" s="209">
        <f>【お客さま入力用】申込フォーム!P86</f>
        <v>0</v>
      </c>
      <c r="EM77" s="209"/>
      <c r="EN77" s="209"/>
      <c r="EO77" s="209"/>
      <c r="EP77" s="209"/>
      <c r="EQ77" s="209"/>
      <c r="ER77" s="209"/>
      <c r="ES77" s="209"/>
      <c r="ET77" s="209">
        <f>IF(【お客さま入力用】申込フォーム!AE86="口座振替","口振",【お客さま入力用】申込フォーム!AE86)</f>
        <v>0</v>
      </c>
      <c r="EU77" s="209" t="str">
        <f>IF($ET77&lt;&gt;"口振","",【お客さま入力用】申込フォーム!AF86)</f>
        <v/>
      </c>
      <c r="EV77" s="209" t="str">
        <f>IF($ET77&lt;&gt;"口振","",【お客さま入力用】申込フォーム!AG86)</f>
        <v/>
      </c>
      <c r="EW77" s="209" t="str">
        <f>IF($ET77&lt;&gt;"口振","",【お客さま入力用】申込フォーム!AH86)</f>
        <v/>
      </c>
      <c r="EX77" s="209" t="str">
        <f>IF($ET77&lt;&gt;"口振","",【お客さま入力用】申込フォーム!AI86)</f>
        <v/>
      </c>
      <c r="EY77" s="209"/>
      <c r="EZ77" s="150"/>
      <c r="FA77" s="150"/>
      <c r="FB77" s="150"/>
      <c r="FC77" s="150"/>
      <c r="FD77" s="150"/>
      <c r="FE77" s="203"/>
      <c r="FF77" s="150"/>
      <c r="FG77" s="202"/>
      <c r="FH77" s="202"/>
      <c r="FI77" s="202"/>
      <c r="FJ77" s="202"/>
      <c r="FK77" s="197"/>
      <c r="FL77" s="201"/>
      <c r="FM77" s="201"/>
      <c r="FN77" s="201"/>
      <c r="FO77" s="201"/>
      <c r="FP77" s="201"/>
      <c r="FQ77" s="201"/>
      <c r="FR77" s="204"/>
      <c r="FS77" s="201"/>
      <c r="FT77" s="202"/>
      <c r="FU77" s="202"/>
      <c r="FV77" s="201"/>
      <c r="FW77" s="202"/>
      <c r="FX77" s="201"/>
      <c r="FY77" s="205" t="s">
        <v>429</v>
      </c>
    </row>
    <row r="78" spans="1:181" ht="18.75" customHeight="1">
      <c r="A78" s="197"/>
      <c r="B78" s="198"/>
      <c r="C78" s="198"/>
      <c r="D78" s="199"/>
      <c r="E78" s="207">
        <f t="shared" si="1"/>
        <v>0</v>
      </c>
      <c r="F78" s="209">
        <f>【お客さま入力用】申込フォーム!$D$6</f>
        <v>0</v>
      </c>
      <c r="G78" s="209">
        <f>【お客さま入力用】申込フォーム!H87</f>
        <v>0</v>
      </c>
      <c r="H78" s="200"/>
      <c r="I78" s="209">
        <f>【お客さま入力用】申込フォーム!O87</f>
        <v>0</v>
      </c>
      <c r="J78" s="209">
        <f>【お客さま入力用】申込フォーム!AO87</f>
        <v>0</v>
      </c>
      <c r="K78" s="34"/>
      <c r="L78" s="201"/>
      <c r="M78" s="201"/>
      <c r="N78" s="197"/>
      <c r="O78" s="197"/>
      <c r="P78" s="197"/>
      <c r="Q78" s="206" t="s">
        <v>823</v>
      </c>
      <c r="R78" s="34"/>
      <c r="S78" s="206" t="s">
        <v>824</v>
      </c>
      <c r="T78" s="206"/>
      <c r="U78" s="206" t="s">
        <v>825</v>
      </c>
      <c r="V78" s="206" t="s">
        <v>825</v>
      </c>
      <c r="W78" s="206" t="s">
        <v>826</v>
      </c>
      <c r="X78" s="206" t="s">
        <v>827</v>
      </c>
      <c r="Y78" s="150"/>
      <c r="Z78" s="150"/>
      <c r="AA78" s="150"/>
      <c r="AB78" s="150"/>
      <c r="AC78" s="150"/>
      <c r="AD78" s="150"/>
      <c r="AE78" s="150"/>
      <c r="AF78" s="150"/>
      <c r="AG78" s="150"/>
      <c r="AH78" s="209">
        <f>【お客さま入力用】申込フォーム!F87</f>
        <v>0</v>
      </c>
      <c r="AI78" s="209">
        <f>【お客さま入力用】申込フォーム!E87</f>
        <v>0</v>
      </c>
      <c r="AJ78" s="150"/>
      <c r="AK78" s="150"/>
      <c r="AL78" s="150"/>
      <c r="AM78" s="150"/>
      <c r="AN78" s="209"/>
      <c r="AO78" s="209">
        <f>【お客さま入力用】申込フォーム!J87</f>
        <v>0</v>
      </c>
      <c r="AP78" s="209">
        <f>【お客さま入力用】申込フォーム!K87</f>
        <v>0</v>
      </c>
      <c r="AQ78" s="209">
        <f>【お客さま入力用】申込フォーム!L87</f>
        <v>0</v>
      </c>
      <c r="AR78" s="209"/>
      <c r="AS78" s="209"/>
      <c r="AT78" s="209"/>
      <c r="AU78" s="209"/>
      <c r="AV78" s="150">
        <f>【お客さま入力用】申込フォーム!C87</f>
        <v>0</v>
      </c>
      <c r="AW78" s="208" t="s">
        <v>828</v>
      </c>
      <c r="AX78" s="208" t="s">
        <v>894</v>
      </c>
      <c r="AY78" s="209"/>
      <c r="AZ78" s="209"/>
      <c r="BA78" s="209"/>
      <c r="BB78" s="209"/>
      <c r="BC78" s="209"/>
      <c r="BD78" s="209"/>
      <c r="BE78" s="209"/>
      <c r="BF78" s="209"/>
      <c r="BG78" s="209"/>
      <c r="BH78" s="209">
        <f>【お客さま入力用】申込フォーム!X87</f>
        <v>0</v>
      </c>
      <c r="BI78" s="209">
        <f>【お客さま入力用】申込フォーム!W87</f>
        <v>0</v>
      </c>
      <c r="BJ78" s="209"/>
      <c r="BK78" s="209"/>
      <c r="BL78" s="150">
        <f>【お客さま入力用】申込フォーム!Y87</f>
        <v>0</v>
      </c>
      <c r="BM78" s="209">
        <f>【お客さま入力用】申込フォーム!AA87</f>
        <v>0</v>
      </c>
      <c r="BN78" s="209">
        <f>【お客さま入力用】申込フォーム!Z87</f>
        <v>0</v>
      </c>
      <c r="BO78" s="209"/>
      <c r="BP78" s="209"/>
      <c r="BQ78" s="209"/>
      <c r="BR78" s="209"/>
      <c r="BS78" s="209"/>
      <c r="BT78" s="209"/>
      <c r="BU78" s="209"/>
      <c r="BV78" s="209"/>
      <c r="BW78" s="209"/>
      <c r="BX78" s="209">
        <f>【お客さま入力用】申込フォーム!AJ87</f>
        <v>0</v>
      </c>
      <c r="BY78" s="209">
        <f>【お客さま入力用】申込フォーム!AK87</f>
        <v>0</v>
      </c>
      <c r="BZ78" s="209">
        <f>【お客さま入力用】申込フォーム!AL87</f>
        <v>0</v>
      </c>
      <c r="CA78" s="209">
        <f>【お客さま入力用】申込フォーム!AM87</f>
        <v>0</v>
      </c>
      <c r="CB78" s="209">
        <f>【お客さま入力用】申込フォーム!AN87</f>
        <v>0</v>
      </c>
      <c r="CC78" s="209"/>
      <c r="CD78" s="209"/>
      <c r="CE78" s="209"/>
      <c r="CF78" s="209"/>
      <c r="CG78" s="209"/>
      <c r="CH78" s="209"/>
      <c r="CI78" s="209"/>
      <c r="CJ78" s="209"/>
      <c r="CK78" s="209"/>
      <c r="CL78" s="209"/>
      <c r="CM78" s="209"/>
      <c r="CN78" s="209"/>
      <c r="CO78" s="209"/>
      <c r="CP78" s="209"/>
      <c r="CQ78" s="150"/>
      <c r="CR78" s="209"/>
      <c r="CS78" s="209" t="str">
        <f>IF(【お客さま入力用】申込フォーム!N87="","",VLOOKUP(【お客さま入力用】申込フォーム!N87,'業種コード表（高圧以上）'!$C$3:$D$72,2))</f>
        <v/>
      </c>
      <c r="CT78" s="210"/>
      <c r="CU78" s="209"/>
      <c r="CV78" s="209"/>
      <c r="CW78" s="209"/>
      <c r="CX78" s="209"/>
      <c r="CY78" s="209"/>
      <c r="CZ78" s="209"/>
      <c r="DA78" s="209"/>
      <c r="DB78" s="209"/>
      <c r="DC78" s="209"/>
      <c r="DD78" s="209"/>
      <c r="DE78" s="209"/>
      <c r="DF78" s="209"/>
      <c r="DG78" s="209"/>
      <c r="DH78" s="209"/>
      <c r="DI78" s="209"/>
      <c r="DJ78" s="209"/>
      <c r="DK78" s="209"/>
      <c r="DL78" s="209"/>
      <c r="DM78" s="209"/>
      <c r="DN78" s="209"/>
      <c r="DO78" s="209"/>
      <c r="DP78" s="209"/>
      <c r="DQ78" s="209"/>
      <c r="DR78" s="209"/>
      <c r="DS78" s="209">
        <f>【お客さま入力用】申込フォーム!G87</f>
        <v>0</v>
      </c>
      <c r="DT78" s="209"/>
      <c r="DU78" s="209">
        <f>【お客さま入力用】申込フォーム!H87</f>
        <v>0</v>
      </c>
      <c r="DV78" s="209"/>
      <c r="DW78" s="209"/>
      <c r="DX78" s="209"/>
      <c r="DY78" s="209"/>
      <c r="DZ78" s="209"/>
      <c r="EA78" s="209"/>
      <c r="EB78" s="212">
        <f>【お客さま入力用】申込フォーム!T87</f>
        <v>0</v>
      </c>
      <c r="EC78" s="209">
        <f>【お客さま入力用】申込フォーム!V87</f>
        <v>0</v>
      </c>
      <c r="ED78" s="209"/>
      <c r="EE78" s="209"/>
      <c r="EF78" s="209"/>
      <c r="EG78" s="209"/>
      <c r="EH78" s="209"/>
      <c r="EI78" s="209"/>
      <c r="EJ78" s="209"/>
      <c r="EK78" s="211"/>
      <c r="EL78" s="209">
        <f>【お客さま入力用】申込フォーム!P87</f>
        <v>0</v>
      </c>
      <c r="EM78" s="209"/>
      <c r="EN78" s="209"/>
      <c r="EO78" s="209"/>
      <c r="EP78" s="209"/>
      <c r="EQ78" s="209"/>
      <c r="ER78" s="209"/>
      <c r="ES78" s="209"/>
      <c r="ET78" s="209">
        <f>IF(【お客さま入力用】申込フォーム!AE87="口座振替","口振",【お客さま入力用】申込フォーム!AE87)</f>
        <v>0</v>
      </c>
      <c r="EU78" s="209" t="str">
        <f>IF($ET78&lt;&gt;"口振","",【お客さま入力用】申込フォーム!AF87)</f>
        <v/>
      </c>
      <c r="EV78" s="209" t="str">
        <f>IF($ET78&lt;&gt;"口振","",【お客さま入力用】申込フォーム!AG87)</f>
        <v/>
      </c>
      <c r="EW78" s="209" t="str">
        <f>IF($ET78&lt;&gt;"口振","",【お客さま入力用】申込フォーム!AH87)</f>
        <v/>
      </c>
      <c r="EX78" s="209" t="str">
        <f>IF($ET78&lt;&gt;"口振","",【お客さま入力用】申込フォーム!AI87)</f>
        <v/>
      </c>
      <c r="EY78" s="209"/>
      <c r="EZ78" s="150"/>
      <c r="FA78" s="150"/>
      <c r="FB78" s="150"/>
      <c r="FC78" s="150"/>
      <c r="FD78" s="150"/>
      <c r="FE78" s="203"/>
      <c r="FF78" s="150"/>
      <c r="FG78" s="202"/>
      <c r="FH78" s="202"/>
      <c r="FI78" s="202"/>
      <c r="FJ78" s="202"/>
      <c r="FK78" s="197"/>
      <c r="FL78" s="201"/>
      <c r="FM78" s="201"/>
      <c r="FN78" s="201"/>
      <c r="FO78" s="201"/>
      <c r="FP78" s="201"/>
      <c r="FQ78" s="201"/>
      <c r="FR78" s="204"/>
      <c r="FS78" s="201"/>
      <c r="FT78" s="202"/>
      <c r="FU78" s="202"/>
      <c r="FV78" s="201"/>
      <c r="FW78" s="202"/>
      <c r="FX78" s="201"/>
      <c r="FY78" s="205" t="s">
        <v>429</v>
      </c>
    </row>
    <row r="79" spans="1:181" ht="18.75" customHeight="1">
      <c r="A79" s="197"/>
      <c r="B79" s="198"/>
      <c r="C79" s="198"/>
      <c r="D79" s="199"/>
      <c r="E79" s="207">
        <f t="shared" si="1"/>
        <v>0</v>
      </c>
      <c r="F79" s="209">
        <f>【お客さま入力用】申込フォーム!$D$6</f>
        <v>0</v>
      </c>
      <c r="G79" s="209">
        <f>【お客さま入力用】申込フォーム!H88</f>
        <v>0</v>
      </c>
      <c r="H79" s="200"/>
      <c r="I79" s="209">
        <f>【お客さま入力用】申込フォーム!O88</f>
        <v>0</v>
      </c>
      <c r="J79" s="209">
        <f>【お客さま入力用】申込フォーム!AO88</f>
        <v>0</v>
      </c>
      <c r="K79" s="34"/>
      <c r="L79" s="201"/>
      <c r="M79" s="201"/>
      <c r="N79" s="197"/>
      <c r="O79" s="197"/>
      <c r="P79" s="197"/>
      <c r="Q79" s="206" t="s">
        <v>823</v>
      </c>
      <c r="R79" s="34"/>
      <c r="S79" s="206" t="s">
        <v>824</v>
      </c>
      <c r="T79" s="206"/>
      <c r="U79" s="206" t="s">
        <v>825</v>
      </c>
      <c r="V79" s="206" t="s">
        <v>825</v>
      </c>
      <c r="W79" s="206" t="s">
        <v>826</v>
      </c>
      <c r="X79" s="206" t="s">
        <v>827</v>
      </c>
      <c r="Y79" s="150"/>
      <c r="Z79" s="150"/>
      <c r="AA79" s="150"/>
      <c r="AB79" s="150"/>
      <c r="AC79" s="150"/>
      <c r="AD79" s="150"/>
      <c r="AE79" s="150"/>
      <c r="AF79" s="150"/>
      <c r="AG79" s="150"/>
      <c r="AH79" s="209">
        <f>【お客さま入力用】申込フォーム!F88</f>
        <v>0</v>
      </c>
      <c r="AI79" s="209">
        <f>【お客さま入力用】申込フォーム!E88</f>
        <v>0</v>
      </c>
      <c r="AJ79" s="150"/>
      <c r="AK79" s="150"/>
      <c r="AL79" s="150"/>
      <c r="AM79" s="150"/>
      <c r="AN79" s="209"/>
      <c r="AO79" s="209">
        <f>【お客さま入力用】申込フォーム!J88</f>
        <v>0</v>
      </c>
      <c r="AP79" s="209">
        <f>【お客さま入力用】申込フォーム!K88</f>
        <v>0</v>
      </c>
      <c r="AQ79" s="209">
        <f>【お客さま入力用】申込フォーム!L88</f>
        <v>0</v>
      </c>
      <c r="AR79" s="209"/>
      <c r="AS79" s="209"/>
      <c r="AT79" s="209"/>
      <c r="AU79" s="209"/>
      <c r="AV79" s="150">
        <f>【お客さま入力用】申込フォーム!C88</f>
        <v>0</v>
      </c>
      <c r="AW79" s="208" t="s">
        <v>828</v>
      </c>
      <c r="AX79" s="208" t="s">
        <v>895</v>
      </c>
      <c r="AY79" s="209"/>
      <c r="AZ79" s="209"/>
      <c r="BA79" s="209"/>
      <c r="BB79" s="209"/>
      <c r="BC79" s="209"/>
      <c r="BD79" s="209"/>
      <c r="BE79" s="209"/>
      <c r="BF79" s="209"/>
      <c r="BG79" s="209"/>
      <c r="BH79" s="209">
        <f>【お客さま入力用】申込フォーム!X88</f>
        <v>0</v>
      </c>
      <c r="BI79" s="209">
        <f>【お客さま入力用】申込フォーム!W88</f>
        <v>0</v>
      </c>
      <c r="BJ79" s="209"/>
      <c r="BK79" s="209"/>
      <c r="BL79" s="150">
        <f>【お客さま入力用】申込フォーム!Y88</f>
        <v>0</v>
      </c>
      <c r="BM79" s="209">
        <f>【お客さま入力用】申込フォーム!AA88</f>
        <v>0</v>
      </c>
      <c r="BN79" s="209">
        <f>【お客さま入力用】申込フォーム!Z88</f>
        <v>0</v>
      </c>
      <c r="BO79" s="209"/>
      <c r="BP79" s="209"/>
      <c r="BQ79" s="209"/>
      <c r="BR79" s="209"/>
      <c r="BS79" s="209"/>
      <c r="BT79" s="209"/>
      <c r="BU79" s="209"/>
      <c r="BV79" s="209"/>
      <c r="BW79" s="209"/>
      <c r="BX79" s="209">
        <f>【お客さま入力用】申込フォーム!AJ88</f>
        <v>0</v>
      </c>
      <c r="BY79" s="209">
        <f>【お客さま入力用】申込フォーム!AK88</f>
        <v>0</v>
      </c>
      <c r="BZ79" s="209">
        <f>【お客さま入力用】申込フォーム!AL88</f>
        <v>0</v>
      </c>
      <c r="CA79" s="209">
        <f>【お客さま入力用】申込フォーム!AM88</f>
        <v>0</v>
      </c>
      <c r="CB79" s="209">
        <f>【お客さま入力用】申込フォーム!AN88</f>
        <v>0</v>
      </c>
      <c r="CC79" s="209"/>
      <c r="CD79" s="209"/>
      <c r="CE79" s="209"/>
      <c r="CF79" s="209"/>
      <c r="CG79" s="209"/>
      <c r="CH79" s="209"/>
      <c r="CI79" s="209"/>
      <c r="CJ79" s="209"/>
      <c r="CK79" s="209"/>
      <c r="CL79" s="209"/>
      <c r="CM79" s="209"/>
      <c r="CN79" s="209"/>
      <c r="CO79" s="209"/>
      <c r="CP79" s="209"/>
      <c r="CQ79" s="150"/>
      <c r="CR79" s="209"/>
      <c r="CS79" s="209" t="str">
        <f>IF(【お客さま入力用】申込フォーム!N88="","",VLOOKUP(【お客さま入力用】申込フォーム!N88,'業種コード表（高圧以上）'!$C$3:$D$72,2))</f>
        <v/>
      </c>
      <c r="CT79" s="210"/>
      <c r="CU79" s="209"/>
      <c r="CV79" s="209"/>
      <c r="CW79" s="209"/>
      <c r="CX79" s="209"/>
      <c r="CY79" s="209"/>
      <c r="CZ79" s="209"/>
      <c r="DA79" s="209"/>
      <c r="DB79" s="209"/>
      <c r="DC79" s="209"/>
      <c r="DD79" s="209"/>
      <c r="DE79" s="209"/>
      <c r="DF79" s="209"/>
      <c r="DG79" s="209"/>
      <c r="DH79" s="209"/>
      <c r="DI79" s="209"/>
      <c r="DJ79" s="209"/>
      <c r="DK79" s="209"/>
      <c r="DL79" s="209"/>
      <c r="DM79" s="209"/>
      <c r="DN79" s="209"/>
      <c r="DO79" s="209"/>
      <c r="DP79" s="209"/>
      <c r="DQ79" s="209"/>
      <c r="DR79" s="209"/>
      <c r="DS79" s="209">
        <f>【お客さま入力用】申込フォーム!G88</f>
        <v>0</v>
      </c>
      <c r="DT79" s="209"/>
      <c r="DU79" s="209">
        <f>【お客さま入力用】申込フォーム!H88</f>
        <v>0</v>
      </c>
      <c r="DV79" s="209"/>
      <c r="DW79" s="209"/>
      <c r="DX79" s="209"/>
      <c r="DY79" s="209"/>
      <c r="DZ79" s="209"/>
      <c r="EA79" s="209"/>
      <c r="EB79" s="212">
        <f>【お客さま入力用】申込フォーム!T88</f>
        <v>0</v>
      </c>
      <c r="EC79" s="209">
        <f>【お客さま入力用】申込フォーム!V88</f>
        <v>0</v>
      </c>
      <c r="ED79" s="209"/>
      <c r="EE79" s="209"/>
      <c r="EF79" s="209"/>
      <c r="EG79" s="209"/>
      <c r="EH79" s="209"/>
      <c r="EI79" s="209"/>
      <c r="EJ79" s="209"/>
      <c r="EK79" s="211"/>
      <c r="EL79" s="209">
        <f>【お客さま入力用】申込フォーム!P88</f>
        <v>0</v>
      </c>
      <c r="EM79" s="209"/>
      <c r="EN79" s="209"/>
      <c r="EO79" s="209"/>
      <c r="EP79" s="209"/>
      <c r="EQ79" s="209"/>
      <c r="ER79" s="209"/>
      <c r="ES79" s="209"/>
      <c r="ET79" s="209">
        <f>IF(【お客さま入力用】申込フォーム!AE88="口座振替","口振",【お客さま入力用】申込フォーム!AE88)</f>
        <v>0</v>
      </c>
      <c r="EU79" s="209" t="str">
        <f>IF($ET79&lt;&gt;"口振","",【お客さま入力用】申込フォーム!AF88)</f>
        <v/>
      </c>
      <c r="EV79" s="209" t="str">
        <f>IF($ET79&lt;&gt;"口振","",【お客さま入力用】申込フォーム!AG88)</f>
        <v/>
      </c>
      <c r="EW79" s="209" t="str">
        <f>IF($ET79&lt;&gt;"口振","",【お客さま入力用】申込フォーム!AH88)</f>
        <v/>
      </c>
      <c r="EX79" s="209" t="str">
        <f>IF($ET79&lt;&gt;"口振","",【お客さま入力用】申込フォーム!AI88)</f>
        <v/>
      </c>
      <c r="EY79" s="209"/>
      <c r="EZ79" s="150"/>
      <c r="FA79" s="150"/>
      <c r="FB79" s="150"/>
      <c r="FC79" s="150"/>
      <c r="FD79" s="150"/>
      <c r="FE79" s="203"/>
      <c r="FF79" s="150"/>
      <c r="FG79" s="202"/>
      <c r="FH79" s="202"/>
      <c r="FI79" s="202"/>
      <c r="FJ79" s="202"/>
      <c r="FK79" s="197"/>
      <c r="FL79" s="201"/>
      <c r="FM79" s="201"/>
      <c r="FN79" s="201"/>
      <c r="FO79" s="201"/>
      <c r="FP79" s="201"/>
      <c r="FQ79" s="201"/>
      <c r="FR79" s="204"/>
      <c r="FS79" s="201"/>
      <c r="FT79" s="202"/>
      <c r="FU79" s="202"/>
      <c r="FV79" s="201"/>
      <c r="FW79" s="202"/>
      <c r="FX79" s="201"/>
      <c r="FY79" s="205" t="s">
        <v>429</v>
      </c>
    </row>
    <row r="80" spans="1:181" ht="18.75" customHeight="1">
      <c r="A80" s="197"/>
      <c r="B80" s="198"/>
      <c r="C80" s="198"/>
      <c r="D80" s="199"/>
      <c r="E80" s="207">
        <f t="shared" si="1"/>
        <v>0</v>
      </c>
      <c r="F80" s="209">
        <f>【お客さま入力用】申込フォーム!$D$6</f>
        <v>0</v>
      </c>
      <c r="G80" s="209">
        <f>【お客さま入力用】申込フォーム!H89</f>
        <v>0</v>
      </c>
      <c r="H80" s="200"/>
      <c r="I80" s="209">
        <f>【お客さま入力用】申込フォーム!O89</f>
        <v>0</v>
      </c>
      <c r="J80" s="209">
        <f>【お客さま入力用】申込フォーム!AO89</f>
        <v>0</v>
      </c>
      <c r="K80" s="34"/>
      <c r="L80" s="201"/>
      <c r="M80" s="201"/>
      <c r="N80" s="197"/>
      <c r="O80" s="197"/>
      <c r="P80" s="197"/>
      <c r="Q80" s="206" t="s">
        <v>823</v>
      </c>
      <c r="R80" s="34"/>
      <c r="S80" s="206" t="s">
        <v>824</v>
      </c>
      <c r="T80" s="206"/>
      <c r="U80" s="206" t="s">
        <v>825</v>
      </c>
      <c r="V80" s="206" t="s">
        <v>825</v>
      </c>
      <c r="W80" s="206" t="s">
        <v>826</v>
      </c>
      <c r="X80" s="206" t="s">
        <v>827</v>
      </c>
      <c r="Y80" s="150"/>
      <c r="Z80" s="150"/>
      <c r="AA80" s="150"/>
      <c r="AB80" s="150"/>
      <c r="AC80" s="150"/>
      <c r="AD80" s="150"/>
      <c r="AE80" s="150"/>
      <c r="AF80" s="150"/>
      <c r="AG80" s="150"/>
      <c r="AH80" s="209">
        <f>【お客さま入力用】申込フォーム!F89</f>
        <v>0</v>
      </c>
      <c r="AI80" s="209">
        <f>【お客さま入力用】申込フォーム!E89</f>
        <v>0</v>
      </c>
      <c r="AJ80" s="150"/>
      <c r="AK80" s="150"/>
      <c r="AL80" s="150"/>
      <c r="AM80" s="150"/>
      <c r="AN80" s="209"/>
      <c r="AO80" s="209">
        <f>【お客さま入力用】申込フォーム!J89</f>
        <v>0</v>
      </c>
      <c r="AP80" s="209">
        <f>【お客さま入力用】申込フォーム!K89</f>
        <v>0</v>
      </c>
      <c r="AQ80" s="209">
        <f>【お客さま入力用】申込フォーム!L89</f>
        <v>0</v>
      </c>
      <c r="AR80" s="209"/>
      <c r="AS80" s="209"/>
      <c r="AT80" s="209"/>
      <c r="AU80" s="209"/>
      <c r="AV80" s="150">
        <f>【お客さま入力用】申込フォーム!C89</f>
        <v>0</v>
      </c>
      <c r="AW80" s="208" t="s">
        <v>828</v>
      </c>
      <c r="AX80" s="208" t="s">
        <v>896</v>
      </c>
      <c r="AY80" s="209"/>
      <c r="AZ80" s="209"/>
      <c r="BA80" s="209"/>
      <c r="BB80" s="209"/>
      <c r="BC80" s="209"/>
      <c r="BD80" s="209"/>
      <c r="BE80" s="209"/>
      <c r="BF80" s="209"/>
      <c r="BG80" s="209"/>
      <c r="BH80" s="209">
        <f>【お客さま入力用】申込フォーム!X89</f>
        <v>0</v>
      </c>
      <c r="BI80" s="209">
        <f>【お客さま入力用】申込フォーム!W89</f>
        <v>0</v>
      </c>
      <c r="BJ80" s="209"/>
      <c r="BK80" s="209"/>
      <c r="BL80" s="150">
        <f>【お客さま入力用】申込フォーム!Y89</f>
        <v>0</v>
      </c>
      <c r="BM80" s="209">
        <f>【お客さま入力用】申込フォーム!AA89</f>
        <v>0</v>
      </c>
      <c r="BN80" s="209">
        <f>【お客さま入力用】申込フォーム!Z89</f>
        <v>0</v>
      </c>
      <c r="BO80" s="209"/>
      <c r="BP80" s="209"/>
      <c r="BQ80" s="209"/>
      <c r="BR80" s="209"/>
      <c r="BS80" s="209"/>
      <c r="BT80" s="209"/>
      <c r="BU80" s="209"/>
      <c r="BV80" s="209"/>
      <c r="BW80" s="209"/>
      <c r="BX80" s="209">
        <f>【お客さま入力用】申込フォーム!AJ89</f>
        <v>0</v>
      </c>
      <c r="BY80" s="209">
        <f>【お客さま入力用】申込フォーム!AK89</f>
        <v>0</v>
      </c>
      <c r="BZ80" s="209">
        <f>【お客さま入力用】申込フォーム!AL89</f>
        <v>0</v>
      </c>
      <c r="CA80" s="209">
        <f>【お客さま入力用】申込フォーム!AM89</f>
        <v>0</v>
      </c>
      <c r="CB80" s="209">
        <f>【お客さま入力用】申込フォーム!AN89</f>
        <v>0</v>
      </c>
      <c r="CC80" s="209"/>
      <c r="CD80" s="209"/>
      <c r="CE80" s="209"/>
      <c r="CF80" s="209"/>
      <c r="CG80" s="209"/>
      <c r="CH80" s="209"/>
      <c r="CI80" s="209"/>
      <c r="CJ80" s="209"/>
      <c r="CK80" s="209"/>
      <c r="CL80" s="209"/>
      <c r="CM80" s="209"/>
      <c r="CN80" s="209"/>
      <c r="CO80" s="209"/>
      <c r="CP80" s="209"/>
      <c r="CQ80" s="150"/>
      <c r="CR80" s="209"/>
      <c r="CS80" s="209" t="str">
        <f>IF(【お客さま入力用】申込フォーム!N89="","",VLOOKUP(【お客さま入力用】申込フォーム!N89,'業種コード表（高圧以上）'!$C$3:$D$72,2))</f>
        <v/>
      </c>
      <c r="CT80" s="210"/>
      <c r="CU80" s="209"/>
      <c r="CV80" s="209"/>
      <c r="CW80" s="209"/>
      <c r="CX80" s="209"/>
      <c r="CY80" s="209"/>
      <c r="CZ80" s="209"/>
      <c r="DA80" s="209"/>
      <c r="DB80" s="209"/>
      <c r="DC80" s="209"/>
      <c r="DD80" s="209"/>
      <c r="DE80" s="209"/>
      <c r="DF80" s="209"/>
      <c r="DG80" s="209"/>
      <c r="DH80" s="209"/>
      <c r="DI80" s="209"/>
      <c r="DJ80" s="209"/>
      <c r="DK80" s="209"/>
      <c r="DL80" s="209"/>
      <c r="DM80" s="209"/>
      <c r="DN80" s="209"/>
      <c r="DO80" s="209"/>
      <c r="DP80" s="209"/>
      <c r="DQ80" s="209"/>
      <c r="DR80" s="209"/>
      <c r="DS80" s="209">
        <f>【お客さま入力用】申込フォーム!G89</f>
        <v>0</v>
      </c>
      <c r="DT80" s="209"/>
      <c r="DU80" s="209">
        <f>【お客さま入力用】申込フォーム!H89</f>
        <v>0</v>
      </c>
      <c r="DV80" s="209"/>
      <c r="DW80" s="209"/>
      <c r="DX80" s="209"/>
      <c r="DY80" s="209"/>
      <c r="DZ80" s="209"/>
      <c r="EA80" s="209"/>
      <c r="EB80" s="212">
        <f>【お客さま入力用】申込フォーム!T89</f>
        <v>0</v>
      </c>
      <c r="EC80" s="209">
        <f>【お客さま入力用】申込フォーム!V89</f>
        <v>0</v>
      </c>
      <c r="ED80" s="209"/>
      <c r="EE80" s="209"/>
      <c r="EF80" s="209"/>
      <c r="EG80" s="209"/>
      <c r="EH80" s="209"/>
      <c r="EI80" s="209"/>
      <c r="EJ80" s="209"/>
      <c r="EK80" s="211"/>
      <c r="EL80" s="209">
        <f>【お客さま入力用】申込フォーム!P89</f>
        <v>0</v>
      </c>
      <c r="EM80" s="209"/>
      <c r="EN80" s="209"/>
      <c r="EO80" s="209"/>
      <c r="EP80" s="209"/>
      <c r="EQ80" s="209"/>
      <c r="ER80" s="209"/>
      <c r="ES80" s="209"/>
      <c r="ET80" s="209">
        <f>IF(【お客さま入力用】申込フォーム!AE89="口座振替","口振",【お客さま入力用】申込フォーム!AE89)</f>
        <v>0</v>
      </c>
      <c r="EU80" s="209" t="str">
        <f>IF($ET80&lt;&gt;"口振","",【お客さま入力用】申込フォーム!AF89)</f>
        <v/>
      </c>
      <c r="EV80" s="209" t="str">
        <f>IF($ET80&lt;&gt;"口振","",【お客さま入力用】申込フォーム!AG89)</f>
        <v/>
      </c>
      <c r="EW80" s="209" t="str">
        <f>IF($ET80&lt;&gt;"口振","",【お客さま入力用】申込フォーム!AH89)</f>
        <v/>
      </c>
      <c r="EX80" s="209" t="str">
        <f>IF($ET80&lt;&gt;"口振","",【お客さま入力用】申込フォーム!AI89)</f>
        <v/>
      </c>
      <c r="EY80" s="209"/>
      <c r="EZ80" s="150"/>
      <c r="FA80" s="150"/>
      <c r="FB80" s="150"/>
      <c r="FC80" s="150"/>
      <c r="FD80" s="150"/>
      <c r="FE80" s="203"/>
      <c r="FF80" s="150"/>
      <c r="FG80" s="202"/>
      <c r="FH80" s="202"/>
      <c r="FI80" s="202"/>
      <c r="FJ80" s="202"/>
      <c r="FK80" s="197"/>
      <c r="FL80" s="201"/>
      <c r="FM80" s="201"/>
      <c r="FN80" s="201"/>
      <c r="FO80" s="201"/>
      <c r="FP80" s="201"/>
      <c r="FQ80" s="201"/>
      <c r="FR80" s="204"/>
      <c r="FS80" s="201"/>
      <c r="FT80" s="202"/>
      <c r="FU80" s="202"/>
      <c r="FV80" s="201"/>
      <c r="FW80" s="202"/>
      <c r="FX80" s="201"/>
      <c r="FY80" s="205" t="s">
        <v>429</v>
      </c>
    </row>
    <row r="81" spans="1:181" ht="18.75" customHeight="1">
      <c r="A81" s="197"/>
      <c r="B81" s="198"/>
      <c r="C81" s="198"/>
      <c r="D81" s="199"/>
      <c r="E81" s="207">
        <f t="shared" si="1"/>
        <v>0</v>
      </c>
      <c r="F81" s="209">
        <f>【お客さま入力用】申込フォーム!$D$6</f>
        <v>0</v>
      </c>
      <c r="G81" s="209">
        <f>【お客さま入力用】申込フォーム!H90</f>
        <v>0</v>
      </c>
      <c r="H81" s="200"/>
      <c r="I81" s="209">
        <f>【お客さま入力用】申込フォーム!O90</f>
        <v>0</v>
      </c>
      <c r="J81" s="209">
        <f>【お客さま入力用】申込フォーム!AO90</f>
        <v>0</v>
      </c>
      <c r="K81" s="34"/>
      <c r="L81" s="201"/>
      <c r="M81" s="201"/>
      <c r="N81" s="197"/>
      <c r="O81" s="197"/>
      <c r="P81" s="197"/>
      <c r="Q81" s="206" t="s">
        <v>823</v>
      </c>
      <c r="R81" s="34"/>
      <c r="S81" s="206" t="s">
        <v>824</v>
      </c>
      <c r="T81" s="206"/>
      <c r="U81" s="206" t="s">
        <v>825</v>
      </c>
      <c r="V81" s="206" t="s">
        <v>825</v>
      </c>
      <c r="W81" s="206" t="s">
        <v>826</v>
      </c>
      <c r="X81" s="206" t="s">
        <v>827</v>
      </c>
      <c r="Y81" s="150"/>
      <c r="Z81" s="150"/>
      <c r="AA81" s="150"/>
      <c r="AB81" s="150"/>
      <c r="AC81" s="150"/>
      <c r="AD81" s="150"/>
      <c r="AE81" s="150"/>
      <c r="AF81" s="150"/>
      <c r="AG81" s="150"/>
      <c r="AH81" s="209">
        <f>【お客さま入力用】申込フォーム!F90</f>
        <v>0</v>
      </c>
      <c r="AI81" s="209">
        <f>【お客さま入力用】申込フォーム!E90</f>
        <v>0</v>
      </c>
      <c r="AJ81" s="150"/>
      <c r="AK81" s="150"/>
      <c r="AL81" s="150"/>
      <c r="AM81" s="150"/>
      <c r="AN81" s="209"/>
      <c r="AO81" s="209">
        <f>【お客さま入力用】申込フォーム!J90</f>
        <v>0</v>
      </c>
      <c r="AP81" s="209">
        <f>【お客さま入力用】申込フォーム!K90</f>
        <v>0</v>
      </c>
      <c r="AQ81" s="209">
        <f>【お客さま入力用】申込フォーム!L90</f>
        <v>0</v>
      </c>
      <c r="AR81" s="209"/>
      <c r="AS81" s="209"/>
      <c r="AT81" s="209"/>
      <c r="AU81" s="209"/>
      <c r="AV81" s="150">
        <f>【お客さま入力用】申込フォーム!C90</f>
        <v>0</v>
      </c>
      <c r="AW81" s="208" t="s">
        <v>828</v>
      </c>
      <c r="AX81" s="208" t="s">
        <v>897</v>
      </c>
      <c r="AY81" s="209"/>
      <c r="AZ81" s="209"/>
      <c r="BA81" s="209"/>
      <c r="BB81" s="209"/>
      <c r="BC81" s="209"/>
      <c r="BD81" s="209"/>
      <c r="BE81" s="209"/>
      <c r="BF81" s="209"/>
      <c r="BG81" s="209"/>
      <c r="BH81" s="209">
        <f>【お客さま入力用】申込フォーム!X90</f>
        <v>0</v>
      </c>
      <c r="BI81" s="209">
        <f>【お客さま入力用】申込フォーム!W90</f>
        <v>0</v>
      </c>
      <c r="BJ81" s="209"/>
      <c r="BK81" s="209"/>
      <c r="BL81" s="150">
        <f>【お客さま入力用】申込フォーム!Y90</f>
        <v>0</v>
      </c>
      <c r="BM81" s="209">
        <f>【お客さま入力用】申込フォーム!AA90</f>
        <v>0</v>
      </c>
      <c r="BN81" s="209">
        <f>【お客さま入力用】申込フォーム!Z90</f>
        <v>0</v>
      </c>
      <c r="BO81" s="209"/>
      <c r="BP81" s="209"/>
      <c r="BQ81" s="209"/>
      <c r="BR81" s="209"/>
      <c r="BS81" s="209"/>
      <c r="BT81" s="209"/>
      <c r="BU81" s="209"/>
      <c r="BV81" s="209"/>
      <c r="BW81" s="209"/>
      <c r="BX81" s="209">
        <f>【お客さま入力用】申込フォーム!AJ90</f>
        <v>0</v>
      </c>
      <c r="BY81" s="209">
        <f>【お客さま入力用】申込フォーム!AK90</f>
        <v>0</v>
      </c>
      <c r="BZ81" s="209">
        <f>【お客さま入力用】申込フォーム!AL90</f>
        <v>0</v>
      </c>
      <c r="CA81" s="209">
        <f>【お客さま入力用】申込フォーム!AM90</f>
        <v>0</v>
      </c>
      <c r="CB81" s="209">
        <f>【お客さま入力用】申込フォーム!AN90</f>
        <v>0</v>
      </c>
      <c r="CC81" s="209"/>
      <c r="CD81" s="209"/>
      <c r="CE81" s="209"/>
      <c r="CF81" s="209"/>
      <c r="CG81" s="209"/>
      <c r="CH81" s="209"/>
      <c r="CI81" s="209"/>
      <c r="CJ81" s="209"/>
      <c r="CK81" s="209"/>
      <c r="CL81" s="209"/>
      <c r="CM81" s="209"/>
      <c r="CN81" s="209"/>
      <c r="CO81" s="209"/>
      <c r="CP81" s="209"/>
      <c r="CQ81" s="150"/>
      <c r="CR81" s="209"/>
      <c r="CS81" s="209" t="str">
        <f>IF(【お客さま入力用】申込フォーム!N90="","",VLOOKUP(【お客さま入力用】申込フォーム!N90,'業種コード表（高圧以上）'!$C$3:$D$72,2))</f>
        <v/>
      </c>
      <c r="CT81" s="210"/>
      <c r="CU81" s="209"/>
      <c r="CV81" s="209"/>
      <c r="CW81" s="209"/>
      <c r="CX81" s="209"/>
      <c r="CY81" s="209"/>
      <c r="CZ81" s="209"/>
      <c r="DA81" s="209"/>
      <c r="DB81" s="209"/>
      <c r="DC81" s="209"/>
      <c r="DD81" s="209"/>
      <c r="DE81" s="209"/>
      <c r="DF81" s="209"/>
      <c r="DG81" s="209"/>
      <c r="DH81" s="209"/>
      <c r="DI81" s="209"/>
      <c r="DJ81" s="209"/>
      <c r="DK81" s="209"/>
      <c r="DL81" s="209"/>
      <c r="DM81" s="209"/>
      <c r="DN81" s="209"/>
      <c r="DO81" s="209"/>
      <c r="DP81" s="209"/>
      <c r="DQ81" s="209"/>
      <c r="DR81" s="209"/>
      <c r="DS81" s="209">
        <f>【お客さま入力用】申込フォーム!G90</f>
        <v>0</v>
      </c>
      <c r="DT81" s="209"/>
      <c r="DU81" s="209">
        <f>【お客さま入力用】申込フォーム!H90</f>
        <v>0</v>
      </c>
      <c r="DV81" s="209"/>
      <c r="DW81" s="209"/>
      <c r="DX81" s="209"/>
      <c r="DY81" s="209"/>
      <c r="DZ81" s="209"/>
      <c r="EA81" s="209"/>
      <c r="EB81" s="212">
        <f>【お客さま入力用】申込フォーム!T90</f>
        <v>0</v>
      </c>
      <c r="EC81" s="209">
        <f>【お客さま入力用】申込フォーム!V90</f>
        <v>0</v>
      </c>
      <c r="ED81" s="209"/>
      <c r="EE81" s="209"/>
      <c r="EF81" s="209"/>
      <c r="EG81" s="209"/>
      <c r="EH81" s="209"/>
      <c r="EI81" s="209"/>
      <c r="EJ81" s="209"/>
      <c r="EK81" s="211"/>
      <c r="EL81" s="209">
        <f>【お客さま入力用】申込フォーム!P90</f>
        <v>0</v>
      </c>
      <c r="EM81" s="209"/>
      <c r="EN81" s="209"/>
      <c r="EO81" s="209"/>
      <c r="EP81" s="209"/>
      <c r="EQ81" s="209"/>
      <c r="ER81" s="209"/>
      <c r="ES81" s="209"/>
      <c r="ET81" s="209">
        <f>IF(【お客さま入力用】申込フォーム!AE90="口座振替","口振",【お客さま入力用】申込フォーム!AE90)</f>
        <v>0</v>
      </c>
      <c r="EU81" s="209" t="str">
        <f>IF($ET81&lt;&gt;"口振","",【お客さま入力用】申込フォーム!AF90)</f>
        <v/>
      </c>
      <c r="EV81" s="209" t="str">
        <f>IF($ET81&lt;&gt;"口振","",【お客さま入力用】申込フォーム!AG90)</f>
        <v/>
      </c>
      <c r="EW81" s="209" t="str">
        <f>IF($ET81&lt;&gt;"口振","",【お客さま入力用】申込フォーム!AH90)</f>
        <v/>
      </c>
      <c r="EX81" s="209" t="str">
        <f>IF($ET81&lt;&gt;"口振","",【お客さま入力用】申込フォーム!AI90)</f>
        <v/>
      </c>
      <c r="EY81" s="209"/>
      <c r="EZ81" s="150"/>
      <c r="FA81" s="150"/>
      <c r="FB81" s="150"/>
      <c r="FC81" s="150"/>
      <c r="FD81" s="150"/>
      <c r="FE81" s="203"/>
      <c r="FF81" s="150"/>
      <c r="FG81" s="202"/>
      <c r="FH81" s="202"/>
      <c r="FI81" s="202"/>
      <c r="FJ81" s="202"/>
      <c r="FK81" s="197"/>
      <c r="FL81" s="201"/>
      <c r="FM81" s="201"/>
      <c r="FN81" s="201"/>
      <c r="FO81" s="201"/>
      <c r="FP81" s="201"/>
      <c r="FQ81" s="201"/>
      <c r="FR81" s="204"/>
      <c r="FS81" s="201"/>
      <c r="FT81" s="202"/>
      <c r="FU81" s="202"/>
      <c r="FV81" s="201"/>
      <c r="FW81" s="202"/>
      <c r="FX81" s="201"/>
      <c r="FY81" s="205" t="s">
        <v>429</v>
      </c>
    </row>
    <row r="82" spans="1:181" ht="18.75" customHeight="1">
      <c r="A82" s="197"/>
      <c r="B82" s="198"/>
      <c r="C82" s="198"/>
      <c r="D82" s="199"/>
      <c r="E82" s="207">
        <f t="shared" si="1"/>
        <v>0</v>
      </c>
      <c r="F82" s="209">
        <f>【お客さま入力用】申込フォーム!$D$6</f>
        <v>0</v>
      </c>
      <c r="G82" s="209">
        <f>【お客さま入力用】申込フォーム!H91</f>
        <v>0</v>
      </c>
      <c r="H82" s="200"/>
      <c r="I82" s="209">
        <f>【お客さま入力用】申込フォーム!O91</f>
        <v>0</v>
      </c>
      <c r="J82" s="209">
        <f>【お客さま入力用】申込フォーム!AO91</f>
        <v>0</v>
      </c>
      <c r="K82" s="34"/>
      <c r="L82" s="201"/>
      <c r="M82" s="201"/>
      <c r="N82" s="197"/>
      <c r="O82" s="197"/>
      <c r="P82" s="197"/>
      <c r="Q82" s="206" t="s">
        <v>823</v>
      </c>
      <c r="R82" s="34"/>
      <c r="S82" s="206" t="s">
        <v>824</v>
      </c>
      <c r="T82" s="206"/>
      <c r="U82" s="206" t="s">
        <v>825</v>
      </c>
      <c r="V82" s="206" t="s">
        <v>825</v>
      </c>
      <c r="W82" s="206" t="s">
        <v>826</v>
      </c>
      <c r="X82" s="206" t="s">
        <v>827</v>
      </c>
      <c r="Y82" s="150"/>
      <c r="Z82" s="150"/>
      <c r="AA82" s="150"/>
      <c r="AB82" s="150"/>
      <c r="AC82" s="150"/>
      <c r="AD82" s="150"/>
      <c r="AE82" s="150"/>
      <c r="AF82" s="150"/>
      <c r="AG82" s="150"/>
      <c r="AH82" s="209">
        <f>【お客さま入力用】申込フォーム!F91</f>
        <v>0</v>
      </c>
      <c r="AI82" s="209">
        <f>【お客さま入力用】申込フォーム!E91</f>
        <v>0</v>
      </c>
      <c r="AJ82" s="150"/>
      <c r="AK82" s="150"/>
      <c r="AL82" s="150"/>
      <c r="AM82" s="150"/>
      <c r="AN82" s="209"/>
      <c r="AO82" s="209">
        <f>【お客さま入力用】申込フォーム!J91</f>
        <v>0</v>
      </c>
      <c r="AP82" s="209">
        <f>【お客さま入力用】申込フォーム!K91</f>
        <v>0</v>
      </c>
      <c r="AQ82" s="209">
        <f>【お客さま入力用】申込フォーム!L91</f>
        <v>0</v>
      </c>
      <c r="AR82" s="209"/>
      <c r="AS82" s="209"/>
      <c r="AT82" s="209"/>
      <c r="AU82" s="209"/>
      <c r="AV82" s="150">
        <f>【お客さま入力用】申込フォーム!C91</f>
        <v>0</v>
      </c>
      <c r="AW82" s="208" t="s">
        <v>828</v>
      </c>
      <c r="AX82" s="208" t="s">
        <v>898</v>
      </c>
      <c r="AY82" s="209"/>
      <c r="AZ82" s="209"/>
      <c r="BA82" s="209"/>
      <c r="BB82" s="209"/>
      <c r="BC82" s="209"/>
      <c r="BD82" s="209"/>
      <c r="BE82" s="209"/>
      <c r="BF82" s="209"/>
      <c r="BG82" s="209"/>
      <c r="BH82" s="209">
        <f>【お客さま入力用】申込フォーム!X91</f>
        <v>0</v>
      </c>
      <c r="BI82" s="209">
        <f>【お客さま入力用】申込フォーム!W91</f>
        <v>0</v>
      </c>
      <c r="BJ82" s="209"/>
      <c r="BK82" s="209"/>
      <c r="BL82" s="150">
        <f>【お客さま入力用】申込フォーム!Y91</f>
        <v>0</v>
      </c>
      <c r="BM82" s="209">
        <f>【お客さま入力用】申込フォーム!AA91</f>
        <v>0</v>
      </c>
      <c r="BN82" s="209">
        <f>【お客さま入力用】申込フォーム!Z91</f>
        <v>0</v>
      </c>
      <c r="BO82" s="209"/>
      <c r="BP82" s="209"/>
      <c r="BQ82" s="209"/>
      <c r="BR82" s="209"/>
      <c r="BS82" s="209"/>
      <c r="BT82" s="209"/>
      <c r="BU82" s="209"/>
      <c r="BV82" s="209"/>
      <c r="BW82" s="209"/>
      <c r="BX82" s="209">
        <f>【お客さま入力用】申込フォーム!AJ91</f>
        <v>0</v>
      </c>
      <c r="BY82" s="209">
        <f>【お客さま入力用】申込フォーム!AK91</f>
        <v>0</v>
      </c>
      <c r="BZ82" s="209">
        <f>【お客さま入力用】申込フォーム!AL91</f>
        <v>0</v>
      </c>
      <c r="CA82" s="209">
        <f>【お客さま入力用】申込フォーム!AM91</f>
        <v>0</v>
      </c>
      <c r="CB82" s="209">
        <f>【お客さま入力用】申込フォーム!AN91</f>
        <v>0</v>
      </c>
      <c r="CC82" s="209"/>
      <c r="CD82" s="209"/>
      <c r="CE82" s="209"/>
      <c r="CF82" s="209"/>
      <c r="CG82" s="209"/>
      <c r="CH82" s="209"/>
      <c r="CI82" s="209"/>
      <c r="CJ82" s="209"/>
      <c r="CK82" s="209"/>
      <c r="CL82" s="209"/>
      <c r="CM82" s="209"/>
      <c r="CN82" s="209"/>
      <c r="CO82" s="209"/>
      <c r="CP82" s="209"/>
      <c r="CQ82" s="150"/>
      <c r="CR82" s="209"/>
      <c r="CS82" s="209" t="str">
        <f>IF(【お客さま入力用】申込フォーム!N91="","",VLOOKUP(【お客さま入力用】申込フォーム!N91,'業種コード表（高圧以上）'!$C$3:$D$72,2))</f>
        <v/>
      </c>
      <c r="CT82" s="210"/>
      <c r="CU82" s="209"/>
      <c r="CV82" s="209"/>
      <c r="CW82" s="209"/>
      <c r="CX82" s="209"/>
      <c r="CY82" s="209"/>
      <c r="CZ82" s="209"/>
      <c r="DA82" s="209"/>
      <c r="DB82" s="209"/>
      <c r="DC82" s="209"/>
      <c r="DD82" s="209"/>
      <c r="DE82" s="209"/>
      <c r="DF82" s="209"/>
      <c r="DG82" s="209"/>
      <c r="DH82" s="209"/>
      <c r="DI82" s="209"/>
      <c r="DJ82" s="209"/>
      <c r="DK82" s="209"/>
      <c r="DL82" s="209"/>
      <c r="DM82" s="209"/>
      <c r="DN82" s="209"/>
      <c r="DO82" s="209"/>
      <c r="DP82" s="209"/>
      <c r="DQ82" s="209"/>
      <c r="DR82" s="209"/>
      <c r="DS82" s="209">
        <f>【お客さま入力用】申込フォーム!G91</f>
        <v>0</v>
      </c>
      <c r="DT82" s="209"/>
      <c r="DU82" s="209">
        <f>【お客さま入力用】申込フォーム!H91</f>
        <v>0</v>
      </c>
      <c r="DV82" s="209"/>
      <c r="DW82" s="209"/>
      <c r="DX82" s="209"/>
      <c r="DY82" s="209"/>
      <c r="DZ82" s="209"/>
      <c r="EA82" s="209"/>
      <c r="EB82" s="212">
        <f>【お客さま入力用】申込フォーム!T91</f>
        <v>0</v>
      </c>
      <c r="EC82" s="209">
        <f>【お客さま入力用】申込フォーム!V91</f>
        <v>0</v>
      </c>
      <c r="ED82" s="209"/>
      <c r="EE82" s="209"/>
      <c r="EF82" s="209"/>
      <c r="EG82" s="209"/>
      <c r="EH82" s="209"/>
      <c r="EI82" s="209"/>
      <c r="EJ82" s="209"/>
      <c r="EK82" s="211"/>
      <c r="EL82" s="209">
        <f>【お客さま入力用】申込フォーム!P91</f>
        <v>0</v>
      </c>
      <c r="EM82" s="209"/>
      <c r="EN82" s="209"/>
      <c r="EO82" s="209"/>
      <c r="EP82" s="209"/>
      <c r="EQ82" s="209"/>
      <c r="ER82" s="209"/>
      <c r="ES82" s="209"/>
      <c r="ET82" s="209">
        <f>IF(【お客さま入力用】申込フォーム!AE91="口座振替","口振",【お客さま入力用】申込フォーム!AE91)</f>
        <v>0</v>
      </c>
      <c r="EU82" s="209" t="str">
        <f>IF($ET82&lt;&gt;"口振","",【お客さま入力用】申込フォーム!AF91)</f>
        <v/>
      </c>
      <c r="EV82" s="209" t="str">
        <f>IF($ET82&lt;&gt;"口振","",【お客さま入力用】申込フォーム!AG91)</f>
        <v/>
      </c>
      <c r="EW82" s="209" t="str">
        <f>IF($ET82&lt;&gt;"口振","",【お客さま入力用】申込フォーム!AH91)</f>
        <v/>
      </c>
      <c r="EX82" s="209" t="str">
        <f>IF($ET82&lt;&gt;"口振","",【お客さま入力用】申込フォーム!AI91)</f>
        <v/>
      </c>
      <c r="EY82" s="209"/>
      <c r="EZ82" s="150"/>
      <c r="FA82" s="150"/>
      <c r="FB82" s="150"/>
      <c r="FC82" s="150"/>
      <c r="FD82" s="150"/>
      <c r="FE82" s="203"/>
      <c r="FF82" s="150"/>
      <c r="FG82" s="202"/>
      <c r="FH82" s="202"/>
      <c r="FI82" s="202"/>
      <c r="FJ82" s="202"/>
      <c r="FK82" s="197"/>
      <c r="FL82" s="201"/>
      <c r="FM82" s="201"/>
      <c r="FN82" s="201"/>
      <c r="FO82" s="201"/>
      <c r="FP82" s="201"/>
      <c r="FQ82" s="201"/>
      <c r="FR82" s="204"/>
      <c r="FS82" s="201"/>
      <c r="FT82" s="202"/>
      <c r="FU82" s="202"/>
      <c r="FV82" s="201"/>
      <c r="FW82" s="202"/>
      <c r="FX82" s="201"/>
      <c r="FY82" s="205" t="s">
        <v>429</v>
      </c>
    </row>
    <row r="83" spans="1:181" ht="18.75" customHeight="1">
      <c r="A83" s="197"/>
      <c r="B83" s="198"/>
      <c r="C83" s="198"/>
      <c r="D83" s="199"/>
      <c r="E83" s="207">
        <f t="shared" si="1"/>
        <v>0</v>
      </c>
      <c r="F83" s="209">
        <f>【お客さま入力用】申込フォーム!$D$6</f>
        <v>0</v>
      </c>
      <c r="G83" s="209">
        <f>【お客さま入力用】申込フォーム!H92</f>
        <v>0</v>
      </c>
      <c r="H83" s="200"/>
      <c r="I83" s="209">
        <f>【お客さま入力用】申込フォーム!O92</f>
        <v>0</v>
      </c>
      <c r="J83" s="209">
        <f>【お客さま入力用】申込フォーム!AO92</f>
        <v>0</v>
      </c>
      <c r="K83" s="34"/>
      <c r="L83" s="201"/>
      <c r="M83" s="201"/>
      <c r="N83" s="197"/>
      <c r="O83" s="197"/>
      <c r="P83" s="197"/>
      <c r="Q83" s="206" t="s">
        <v>823</v>
      </c>
      <c r="R83" s="34"/>
      <c r="S83" s="206" t="s">
        <v>824</v>
      </c>
      <c r="T83" s="206"/>
      <c r="U83" s="206" t="s">
        <v>825</v>
      </c>
      <c r="V83" s="206" t="s">
        <v>825</v>
      </c>
      <c r="W83" s="206" t="s">
        <v>826</v>
      </c>
      <c r="X83" s="206" t="s">
        <v>827</v>
      </c>
      <c r="Y83" s="150"/>
      <c r="Z83" s="150"/>
      <c r="AA83" s="150"/>
      <c r="AB83" s="150"/>
      <c r="AC83" s="150"/>
      <c r="AD83" s="150"/>
      <c r="AE83" s="150"/>
      <c r="AF83" s="150"/>
      <c r="AG83" s="150"/>
      <c r="AH83" s="209">
        <f>【お客さま入力用】申込フォーム!F92</f>
        <v>0</v>
      </c>
      <c r="AI83" s="209">
        <f>【お客さま入力用】申込フォーム!E92</f>
        <v>0</v>
      </c>
      <c r="AJ83" s="150"/>
      <c r="AK83" s="150"/>
      <c r="AL83" s="150"/>
      <c r="AM83" s="150"/>
      <c r="AN83" s="209"/>
      <c r="AO83" s="209">
        <f>【お客さま入力用】申込フォーム!J92</f>
        <v>0</v>
      </c>
      <c r="AP83" s="209">
        <f>【お客さま入力用】申込フォーム!K92</f>
        <v>0</v>
      </c>
      <c r="AQ83" s="209">
        <f>【お客さま入力用】申込フォーム!L92</f>
        <v>0</v>
      </c>
      <c r="AR83" s="209"/>
      <c r="AS83" s="209"/>
      <c r="AT83" s="209"/>
      <c r="AU83" s="209"/>
      <c r="AV83" s="150">
        <f>【お客さま入力用】申込フォーム!C92</f>
        <v>0</v>
      </c>
      <c r="AW83" s="208" t="s">
        <v>828</v>
      </c>
      <c r="AX83" s="208" t="s">
        <v>899</v>
      </c>
      <c r="AY83" s="209"/>
      <c r="AZ83" s="209"/>
      <c r="BA83" s="209"/>
      <c r="BB83" s="209"/>
      <c r="BC83" s="209"/>
      <c r="BD83" s="209"/>
      <c r="BE83" s="209"/>
      <c r="BF83" s="209"/>
      <c r="BG83" s="209"/>
      <c r="BH83" s="209">
        <f>【お客さま入力用】申込フォーム!X92</f>
        <v>0</v>
      </c>
      <c r="BI83" s="209">
        <f>【お客さま入力用】申込フォーム!W92</f>
        <v>0</v>
      </c>
      <c r="BJ83" s="209"/>
      <c r="BK83" s="209"/>
      <c r="BL83" s="150">
        <f>【お客さま入力用】申込フォーム!Y92</f>
        <v>0</v>
      </c>
      <c r="BM83" s="209">
        <f>【お客さま入力用】申込フォーム!AA92</f>
        <v>0</v>
      </c>
      <c r="BN83" s="209">
        <f>【お客さま入力用】申込フォーム!Z92</f>
        <v>0</v>
      </c>
      <c r="BO83" s="209"/>
      <c r="BP83" s="209"/>
      <c r="BQ83" s="209"/>
      <c r="BR83" s="209"/>
      <c r="BS83" s="209"/>
      <c r="BT83" s="209"/>
      <c r="BU83" s="209"/>
      <c r="BV83" s="209"/>
      <c r="BW83" s="209"/>
      <c r="BX83" s="209">
        <f>【お客さま入力用】申込フォーム!AJ92</f>
        <v>0</v>
      </c>
      <c r="BY83" s="209">
        <f>【お客さま入力用】申込フォーム!AK92</f>
        <v>0</v>
      </c>
      <c r="BZ83" s="209">
        <f>【お客さま入力用】申込フォーム!AL92</f>
        <v>0</v>
      </c>
      <c r="CA83" s="209">
        <f>【お客さま入力用】申込フォーム!AM92</f>
        <v>0</v>
      </c>
      <c r="CB83" s="209">
        <f>【お客さま入力用】申込フォーム!AN92</f>
        <v>0</v>
      </c>
      <c r="CC83" s="209"/>
      <c r="CD83" s="209"/>
      <c r="CE83" s="209"/>
      <c r="CF83" s="209"/>
      <c r="CG83" s="209"/>
      <c r="CH83" s="209"/>
      <c r="CI83" s="209"/>
      <c r="CJ83" s="209"/>
      <c r="CK83" s="209"/>
      <c r="CL83" s="209"/>
      <c r="CM83" s="209"/>
      <c r="CN83" s="209"/>
      <c r="CO83" s="209"/>
      <c r="CP83" s="209"/>
      <c r="CQ83" s="150"/>
      <c r="CR83" s="209"/>
      <c r="CS83" s="209" t="str">
        <f>IF(【お客さま入力用】申込フォーム!N92="","",VLOOKUP(【お客さま入力用】申込フォーム!N92,'業種コード表（高圧以上）'!$C$3:$D$72,2))</f>
        <v/>
      </c>
      <c r="CT83" s="210"/>
      <c r="CU83" s="209"/>
      <c r="CV83" s="209"/>
      <c r="CW83" s="209"/>
      <c r="CX83" s="209"/>
      <c r="CY83" s="209"/>
      <c r="CZ83" s="209"/>
      <c r="DA83" s="209"/>
      <c r="DB83" s="209"/>
      <c r="DC83" s="209"/>
      <c r="DD83" s="209"/>
      <c r="DE83" s="209"/>
      <c r="DF83" s="209"/>
      <c r="DG83" s="209"/>
      <c r="DH83" s="209"/>
      <c r="DI83" s="209"/>
      <c r="DJ83" s="209"/>
      <c r="DK83" s="209"/>
      <c r="DL83" s="209"/>
      <c r="DM83" s="209"/>
      <c r="DN83" s="209"/>
      <c r="DO83" s="209"/>
      <c r="DP83" s="209"/>
      <c r="DQ83" s="209"/>
      <c r="DR83" s="209"/>
      <c r="DS83" s="209">
        <f>【お客さま入力用】申込フォーム!G92</f>
        <v>0</v>
      </c>
      <c r="DT83" s="209"/>
      <c r="DU83" s="209">
        <f>【お客さま入力用】申込フォーム!H92</f>
        <v>0</v>
      </c>
      <c r="DV83" s="209"/>
      <c r="DW83" s="209"/>
      <c r="DX83" s="209"/>
      <c r="DY83" s="209"/>
      <c r="DZ83" s="209"/>
      <c r="EA83" s="209"/>
      <c r="EB83" s="212">
        <f>【お客さま入力用】申込フォーム!T92</f>
        <v>0</v>
      </c>
      <c r="EC83" s="209">
        <f>【お客さま入力用】申込フォーム!V92</f>
        <v>0</v>
      </c>
      <c r="ED83" s="209"/>
      <c r="EE83" s="209"/>
      <c r="EF83" s="209"/>
      <c r="EG83" s="209"/>
      <c r="EH83" s="209"/>
      <c r="EI83" s="209"/>
      <c r="EJ83" s="209"/>
      <c r="EK83" s="211"/>
      <c r="EL83" s="209">
        <f>【お客さま入力用】申込フォーム!P92</f>
        <v>0</v>
      </c>
      <c r="EM83" s="209"/>
      <c r="EN83" s="209"/>
      <c r="EO83" s="209"/>
      <c r="EP83" s="209"/>
      <c r="EQ83" s="209"/>
      <c r="ER83" s="209"/>
      <c r="ES83" s="209"/>
      <c r="ET83" s="209">
        <f>IF(【お客さま入力用】申込フォーム!AE92="口座振替","口振",【お客さま入力用】申込フォーム!AE92)</f>
        <v>0</v>
      </c>
      <c r="EU83" s="209" t="str">
        <f>IF($ET83&lt;&gt;"口振","",【お客さま入力用】申込フォーム!AF92)</f>
        <v/>
      </c>
      <c r="EV83" s="209" t="str">
        <f>IF($ET83&lt;&gt;"口振","",【お客さま入力用】申込フォーム!AG92)</f>
        <v/>
      </c>
      <c r="EW83" s="209" t="str">
        <f>IF($ET83&lt;&gt;"口振","",【お客さま入力用】申込フォーム!AH92)</f>
        <v/>
      </c>
      <c r="EX83" s="209" t="str">
        <f>IF($ET83&lt;&gt;"口振","",【お客さま入力用】申込フォーム!AI92)</f>
        <v/>
      </c>
      <c r="EY83" s="209"/>
      <c r="EZ83" s="150"/>
      <c r="FA83" s="150"/>
      <c r="FB83" s="150"/>
      <c r="FC83" s="150"/>
      <c r="FD83" s="150"/>
      <c r="FE83" s="203"/>
      <c r="FF83" s="150"/>
      <c r="FG83" s="202"/>
      <c r="FH83" s="202"/>
      <c r="FI83" s="202"/>
      <c r="FJ83" s="202"/>
      <c r="FK83" s="197"/>
      <c r="FL83" s="201"/>
      <c r="FM83" s="201"/>
      <c r="FN83" s="201"/>
      <c r="FO83" s="201"/>
      <c r="FP83" s="201"/>
      <c r="FQ83" s="201"/>
      <c r="FR83" s="204"/>
      <c r="FS83" s="201"/>
      <c r="FT83" s="202"/>
      <c r="FU83" s="202"/>
      <c r="FV83" s="201"/>
      <c r="FW83" s="202"/>
      <c r="FX83" s="201"/>
      <c r="FY83" s="205" t="s">
        <v>429</v>
      </c>
    </row>
    <row r="84" spans="1:181" ht="18.75" customHeight="1">
      <c r="A84" s="197"/>
      <c r="B84" s="198"/>
      <c r="C84" s="198"/>
      <c r="D84" s="199"/>
      <c r="E84" s="207">
        <f t="shared" si="1"/>
        <v>0</v>
      </c>
      <c r="F84" s="209">
        <f>【お客さま入力用】申込フォーム!$D$6</f>
        <v>0</v>
      </c>
      <c r="G84" s="209">
        <f>【お客さま入力用】申込フォーム!H93</f>
        <v>0</v>
      </c>
      <c r="H84" s="200"/>
      <c r="I84" s="209">
        <f>【お客さま入力用】申込フォーム!O93</f>
        <v>0</v>
      </c>
      <c r="J84" s="209">
        <f>【お客さま入力用】申込フォーム!AO93</f>
        <v>0</v>
      </c>
      <c r="K84" s="34"/>
      <c r="L84" s="201"/>
      <c r="M84" s="201"/>
      <c r="N84" s="197"/>
      <c r="O84" s="197"/>
      <c r="P84" s="197"/>
      <c r="Q84" s="206" t="s">
        <v>823</v>
      </c>
      <c r="R84" s="34"/>
      <c r="S84" s="206" t="s">
        <v>824</v>
      </c>
      <c r="T84" s="206"/>
      <c r="U84" s="206" t="s">
        <v>825</v>
      </c>
      <c r="V84" s="206" t="s">
        <v>825</v>
      </c>
      <c r="W84" s="206" t="s">
        <v>826</v>
      </c>
      <c r="X84" s="206" t="s">
        <v>827</v>
      </c>
      <c r="Y84" s="150"/>
      <c r="Z84" s="150"/>
      <c r="AA84" s="150"/>
      <c r="AB84" s="150"/>
      <c r="AC84" s="150"/>
      <c r="AD84" s="150"/>
      <c r="AE84" s="150"/>
      <c r="AF84" s="150"/>
      <c r="AG84" s="150"/>
      <c r="AH84" s="209">
        <f>【お客さま入力用】申込フォーム!F93</f>
        <v>0</v>
      </c>
      <c r="AI84" s="209">
        <f>【お客さま入力用】申込フォーム!E93</f>
        <v>0</v>
      </c>
      <c r="AJ84" s="150"/>
      <c r="AK84" s="150"/>
      <c r="AL84" s="150"/>
      <c r="AM84" s="150"/>
      <c r="AN84" s="209"/>
      <c r="AO84" s="209">
        <f>【お客さま入力用】申込フォーム!J93</f>
        <v>0</v>
      </c>
      <c r="AP84" s="209">
        <f>【お客さま入力用】申込フォーム!K93</f>
        <v>0</v>
      </c>
      <c r="AQ84" s="209">
        <f>【お客さま入力用】申込フォーム!L93</f>
        <v>0</v>
      </c>
      <c r="AR84" s="209"/>
      <c r="AS84" s="209"/>
      <c r="AT84" s="209"/>
      <c r="AU84" s="209"/>
      <c r="AV84" s="150">
        <f>【お客さま入力用】申込フォーム!C93</f>
        <v>0</v>
      </c>
      <c r="AW84" s="208" t="s">
        <v>828</v>
      </c>
      <c r="AX84" s="208" t="s">
        <v>900</v>
      </c>
      <c r="AY84" s="209"/>
      <c r="AZ84" s="209"/>
      <c r="BA84" s="209"/>
      <c r="BB84" s="209"/>
      <c r="BC84" s="209"/>
      <c r="BD84" s="209"/>
      <c r="BE84" s="209"/>
      <c r="BF84" s="209"/>
      <c r="BG84" s="209"/>
      <c r="BH84" s="209">
        <f>【お客さま入力用】申込フォーム!X93</f>
        <v>0</v>
      </c>
      <c r="BI84" s="209">
        <f>【お客さま入力用】申込フォーム!W93</f>
        <v>0</v>
      </c>
      <c r="BJ84" s="209"/>
      <c r="BK84" s="209"/>
      <c r="BL84" s="150">
        <f>【お客さま入力用】申込フォーム!Y93</f>
        <v>0</v>
      </c>
      <c r="BM84" s="209">
        <f>【お客さま入力用】申込フォーム!AA93</f>
        <v>0</v>
      </c>
      <c r="BN84" s="209">
        <f>【お客さま入力用】申込フォーム!Z93</f>
        <v>0</v>
      </c>
      <c r="BO84" s="209"/>
      <c r="BP84" s="209"/>
      <c r="BQ84" s="209"/>
      <c r="BR84" s="209"/>
      <c r="BS84" s="209"/>
      <c r="BT84" s="209"/>
      <c r="BU84" s="209"/>
      <c r="BV84" s="209"/>
      <c r="BW84" s="209"/>
      <c r="BX84" s="209">
        <f>【お客さま入力用】申込フォーム!AJ93</f>
        <v>0</v>
      </c>
      <c r="BY84" s="209">
        <f>【お客さま入力用】申込フォーム!AK93</f>
        <v>0</v>
      </c>
      <c r="BZ84" s="209">
        <f>【お客さま入力用】申込フォーム!AL93</f>
        <v>0</v>
      </c>
      <c r="CA84" s="209">
        <f>【お客さま入力用】申込フォーム!AM93</f>
        <v>0</v>
      </c>
      <c r="CB84" s="209">
        <f>【お客さま入力用】申込フォーム!AN93</f>
        <v>0</v>
      </c>
      <c r="CC84" s="209"/>
      <c r="CD84" s="209"/>
      <c r="CE84" s="209"/>
      <c r="CF84" s="209"/>
      <c r="CG84" s="209"/>
      <c r="CH84" s="209"/>
      <c r="CI84" s="209"/>
      <c r="CJ84" s="209"/>
      <c r="CK84" s="209"/>
      <c r="CL84" s="209"/>
      <c r="CM84" s="209"/>
      <c r="CN84" s="209"/>
      <c r="CO84" s="209"/>
      <c r="CP84" s="209"/>
      <c r="CQ84" s="150"/>
      <c r="CR84" s="209"/>
      <c r="CS84" s="209" t="str">
        <f>IF(【お客さま入力用】申込フォーム!N93="","",VLOOKUP(【お客さま入力用】申込フォーム!N93,'業種コード表（高圧以上）'!$C$3:$D$72,2))</f>
        <v/>
      </c>
      <c r="CT84" s="210"/>
      <c r="CU84" s="209"/>
      <c r="CV84" s="209"/>
      <c r="CW84" s="209"/>
      <c r="CX84" s="209"/>
      <c r="CY84" s="209"/>
      <c r="CZ84" s="209"/>
      <c r="DA84" s="209"/>
      <c r="DB84" s="209"/>
      <c r="DC84" s="209"/>
      <c r="DD84" s="209"/>
      <c r="DE84" s="209"/>
      <c r="DF84" s="209"/>
      <c r="DG84" s="209"/>
      <c r="DH84" s="209"/>
      <c r="DI84" s="209"/>
      <c r="DJ84" s="209"/>
      <c r="DK84" s="209"/>
      <c r="DL84" s="209"/>
      <c r="DM84" s="209"/>
      <c r="DN84" s="209"/>
      <c r="DO84" s="209"/>
      <c r="DP84" s="209"/>
      <c r="DQ84" s="209"/>
      <c r="DR84" s="209"/>
      <c r="DS84" s="209">
        <f>【お客さま入力用】申込フォーム!G93</f>
        <v>0</v>
      </c>
      <c r="DT84" s="209"/>
      <c r="DU84" s="209">
        <f>【お客さま入力用】申込フォーム!H93</f>
        <v>0</v>
      </c>
      <c r="DV84" s="209"/>
      <c r="DW84" s="209"/>
      <c r="DX84" s="209"/>
      <c r="DY84" s="209"/>
      <c r="DZ84" s="209"/>
      <c r="EA84" s="209"/>
      <c r="EB84" s="212">
        <f>【お客さま入力用】申込フォーム!T93</f>
        <v>0</v>
      </c>
      <c r="EC84" s="209">
        <f>【お客さま入力用】申込フォーム!V93</f>
        <v>0</v>
      </c>
      <c r="ED84" s="209"/>
      <c r="EE84" s="209"/>
      <c r="EF84" s="209"/>
      <c r="EG84" s="209"/>
      <c r="EH84" s="209"/>
      <c r="EI84" s="209"/>
      <c r="EJ84" s="209"/>
      <c r="EK84" s="211"/>
      <c r="EL84" s="209">
        <f>【お客さま入力用】申込フォーム!P93</f>
        <v>0</v>
      </c>
      <c r="EM84" s="209"/>
      <c r="EN84" s="209"/>
      <c r="EO84" s="209"/>
      <c r="EP84" s="209"/>
      <c r="EQ84" s="209"/>
      <c r="ER84" s="209"/>
      <c r="ES84" s="209"/>
      <c r="ET84" s="209">
        <f>IF(【お客さま入力用】申込フォーム!AE93="口座振替","口振",【お客さま入力用】申込フォーム!AE93)</f>
        <v>0</v>
      </c>
      <c r="EU84" s="209" t="str">
        <f>IF($ET84&lt;&gt;"口振","",【お客さま入力用】申込フォーム!AF93)</f>
        <v/>
      </c>
      <c r="EV84" s="209" t="str">
        <f>IF($ET84&lt;&gt;"口振","",【お客さま入力用】申込フォーム!AG93)</f>
        <v/>
      </c>
      <c r="EW84" s="209" t="str">
        <f>IF($ET84&lt;&gt;"口振","",【お客さま入力用】申込フォーム!AH93)</f>
        <v/>
      </c>
      <c r="EX84" s="209" t="str">
        <f>IF($ET84&lt;&gt;"口振","",【お客さま入力用】申込フォーム!AI93)</f>
        <v/>
      </c>
      <c r="EY84" s="209"/>
      <c r="EZ84" s="150"/>
      <c r="FA84" s="150"/>
      <c r="FB84" s="150"/>
      <c r="FC84" s="150"/>
      <c r="FD84" s="150"/>
      <c r="FE84" s="203"/>
      <c r="FF84" s="150"/>
      <c r="FG84" s="202"/>
      <c r="FH84" s="202"/>
      <c r="FI84" s="202"/>
      <c r="FJ84" s="202"/>
      <c r="FK84" s="197"/>
      <c r="FL84" s="201"/>
      <c r="FM84" s="201"/>
      <c r="FN84" s="201"/>
      <c r="FO84" s="201"/>
      <c r="FP84" s="201"/>
      <c r="FQ84" s="201"/>
      <c r="FR84" s="204"/>
      <c r="FS84" s="201"/>
      <c r="FT84" s="202"/>
      <c r="FU84" s="202"/>
      <c r="FV84" s="201"/>
      <c r="FW84" s="202"/>
      <c r="FX84" s="201"/>
      <c r="FY84" s="205" t="s">
        <v>429</v>
      </c>
    </row>
    <row r="85" spans="1:181" ht="18.75" customHeight="1">
      <c r="A85" s="197"/>
      <c r="B85" s="198"/>
      <c r="C85" s="198"/>
      <c r="D85" s="199"/>
      <c r="E85" s="207">
        <f t="shared" si="1"/>
        <v>0</v>
      </c>
      <c r="F85" s="209">
        <f>【お客さま入力用】申込フォーム!$D$6</f>
        <v>0</v>
      </c>
      <c r="G85" s="209">
        <f>【お客さま入力用】申込フォーム!H94</f>
        <v>0</v>
      </c>
      <c r="H85" s="200"/>
      <c r="I85" s="209">
        <f>【お客さま入力用】申込フォーム!O94</f>
        <v>0</v>
      </c>
      <c r="J85" s="209">
        <f>【お客さま入力用】申込フォーム!AO94</f>
        <v>0</v>
      </c>
      <c r="K85" s="34"/>
      <c r="L85" s="201"/>
      <c r="M85" s="201"/>
      <c r="N85" s="197"/>
      <c r="O85" s="197"/>
      <c r="P85" s="197"/>
      <c r="Q85" s="206" t="s">
        <v>823</v>
      </c>
      <c r="R85" s="34"/>
      <c r="S85" s="206" t="s">
        <v>824</v>
      </c>
      <c r="T85" s="206"/>
      <c r="U85" s="206" t="s">
        <v>825</v>
      </c>
      <c r="V85" s="206" t="s">
        <v>825</v>
      </c>
      <c r="W85" s="206" t="s">
        <v>826</v>
      </c>
      <c r="X85" s="206" t="s">
        <v>827</v>
      </c>
      <c r="Y85" s="150"/>
      <c r="Z85" s="150"/>
      <c r="AA85" s="150"/>
      <c r="AB85" s="150"/>
      <c r="AC85" s="150"/>
      <c r="AD85" s="150"/>
      <c r="AE85" s="150"/>
      <c r="AF85" s="150"/>
      <c r="AG85" s="150"/>
      <c r="AH85" s="209">
        <f>【お客さま入力用】申込フォーム!F94</f>
        <v>0</v>
      </c>
      <c r="AI85" s="209">
        <f>【お客さま入力用】申込フォーム!E94</f>
        <v>0</v>
      </c>
      <c r="AJ85" s="150"/>
      <c r="AK85" s="150"/>
      <c r="AL85" s="150"/>
      <c r="AM85" s="150"/>
      <c r="AN85" s="209"/>
      <c r="AO85" s="209">
        <f>【お客さま入力用】申込フォーム!J94</f>
        <v>0</v>
      </c>
      <c r="AP85" s="209">
        <f>【お客さま入力用】申込フォーム!K94</f>
        <v>0</v>
      </c>
      <c r="AQ85" s="209">
        <f>【お客さま入力用】申込フォーム!L94</f>
        <v>0</v>
      </c>
      <c r="AR85" s="209"/>
      <c r="AS85" s="209"/>
      <c r="AT85" s="209"/>
      <c r="AU85" s="209"/>
      <c r="AV85" s="150">
        <f>【お客さま入力用】申込フォーム!C94</f>
        <v>0</v>
      </c>
      <c r="AW85" s="208" t="s">
        <v>828</v>
      </c>
      <c r="AX85" s="208" t="s">
        <v>901</v>
      </c>
      <c r="AY85" s="209"/>
      <c r="AZ85" s="209"/>
      <c r="BA85" s="209"/>
      <c r="BB85" s="209"/>
      <c r="BC85" s="209"/>
      <c r="BD85" s="209"/>
      <c r="BE85" s="209"/>
      <c r="BF85" s="209"/>
      <c r="BG85" s="209"/>
      <c r="BH85" s="209">
        <f>【お客さま入力用】申込フォーム!X94</f>
        <v>0</v>
      </c>
      <c r="BI85" s="209">
        <f>【お客さま入力用】申込フォーム!W94</f>
        <v>0</v>
      </c>
      <c r="BJ85" s="209"/>
      <c r="BK85" s="209"/>
      <c r="BL85" s="150">
        <f>【お客さま入力用】申込フォーム!Y94</f>
        <v>0</v>
      </c>
      <c r="BM85" s="209">
        <f>【お客さま入力用】申込フォーム!AA94</f>
        <v>0</v>
      </c>
      <c r="BN85" s="209">
        <f>【お客さま入力用】申込フォーム!Z94</f>
        <v>0</v>
      </c>
      <c r="BO85" s="209"/>
      <c r="BP85" s="209"/>
      <c r="BQ85" s="209"/>
      <c r="BR85" s="209"/>
      <c r="BS85" s="209"/>
      <c r="BT85" s="209"/>
      <c r="BU85" s="209"/>
      <c r="BV85" s="209"/>
      <c r="BW85" s="209"/>
      <c r="BX85" s="209">
        <f>【お客さま入力用】申込フォーム!AJ94</f>
        <v>0</v>
      </c>
      <c r="BY85" s="209">
        <f>【お客さま入力用】申込フォーム!AK94</f>
        <v>0</v>
      </c>
      <c r="BZ85" s="209">
        <f>【お客さま入力用】申込フォーム!AL94</f>
        <v>0</v>
      </c>
      <c r="CA85" s="209">
        <f>【お客さま入力用】申込フォーム!AM94</f>
        <v>0</v>
      </c>
      <c r="CB85" s="209">
        <f>【お客さま入力用】申込フォーム!AN94</f>
        <v>0</v>
      </c>
      <c r="CC85" s="209"/>
      <c r="CD85" s="209"/>
      <c r="CE85" s="209"/>
      <c r="CF85" s="209"/>
      <c r="CG85" s="209"/>
      <c r="CH85" s="209"/>
      <c r="CI85" s="209"/>
      <c r="CJ85" s="209"/>
      <c r="CK85" s="209"/>
      <c r="CL85" s="209"/>
      <c r="CM85" s="209"/>
      <c r="CN85" s="209"/>
      <c r="CO85" s="209"/>
      <c r="CP85" s="209"/>
      <c r="CQ85" s="150"/>
      <c r="CR85" s="209"/>
      <c r="CS85" s="209" t="str">
        <f>IF(【お客さま入力用】申込フォーム!N94="","",VLOOKUP(【お客さま入力用】申込フォーム!N94,'業種コード表（高圧以上）'!$C$3:$D$72,2))</f>
        <v/>
      </c>
      <c r="CT85" s="210"/>
      <c r="CU85" s="209"/>
      <c r="CV85" s="209"/>
      <c r="CW85" s="209"/>
      <c r="CX85" s="209"/>
      <c r="CY85" s="209"/>
      <c r="CZ85" s="209"/>
      <c r="DA85" s="209"/>
      <c r="DB85" s="209"/>
      <c r="DC85" s="209"/>
      <c r="DD85" s="209"/>
      <c r="DE85" s="209"/>
      <c r="DF85" s="209"/>
      <c r="DG85" s="209"/>
      <c r="DH85" s="209"/>
      <c r="DI85" s="209"/>
      <c r="DJ85" s="209"/>
      <c r="DK85" s="209"/>
      <c r="DL85" s="209"/>
      <c r="DM85" s="209"/>
      <c r="DN85" s="209"/>
      <c r="DO85" s="209"/>
      <c r="DP85" s="209"/>
      <c r="DQ85" s="209"/>
      <c r="DR85" s="209"/>
      <c r="DS85" s="209">
        <f>【お客さま入力用】申込フォーム!G94</f>
        <v>0</v>
      </c>
      <c r="DT85" s="209"/>
      <c r="DU85" s="209">
        <f>【お客さま入力用】申込フォーム!H94</f>
        <v>0</v>
      </c>
      <c r="DV85" s="209"/>
      <c r="DW85" s="209"/>
      <c r="DX85" s="209"/>
      <c r="DY85" s="209"/>
      <c r="DZ85" s="209"/>
      <c r="EA85" s="209"/>
      <c r="EB85" s="212">
        <f>【お客さま入力用】申込フォーム!T94</f>
        <v>0</v>
      </c>
      <c r="EC85" s="209">
        <f>【お客さま入力用】申込フォーム!V94</f>
        <v>0</v>
      </c>
      <c r="ED85" s="209"/>
      <c r="EE85" s="209"/>
      <c r="EF85" s="209"/>
      <c r="EG85" s="209"/>
      <c r="EH85" s="209"/>
      <c r="EI85" s="209"/>
      <c r="EJ85" s="209"/>
      <c r="EK85" s="211"/>
      <c r="EL85" s="209">
        <f>【お客さま入力用】申込フォーム!P94</f>
        <v>0</v>
      </c>
      <c r="EM85" s="209"/>
      <c r="EN85" s="209"/>
      <c r="EO85" s="209"/>
      <c r="EP85" s="209"/>
      <c r="EQ85" s="209"/>
      <c r="ER85" s="209"/>
      <c r="ES85" s="209"/>
      <c r="ET85" s="209">
        <f>IF(【お客さま入力用】申込フォーム!AE94="口座振替","口振",【お客さま入力用】申込フォーム!AE94)</f>
        <v>0</v>
      </c>
      <c r="EU85" s="209" t="str">
        <f>IF($ET85&lt;&gt;"口振","",【お客さま入力用】申込フォーム!AF94)</f>
        <v/>
      </c>
      <c r="EV85" s="209" t="str">
        <f>IF($ET85&lt;&gt;"口振","",【お客さま入力用】申込フォーム!AG94)</f>
        <v/>
      </c>
      <c r="EW85" s="209" t="str">
        <f>IF($ET85&lt;&gt;"口振","",【お客さま入力用】申込フォーム!AH94)</f>
        <v/>
      </c>
      <c r="EX85" s="209" t="str">
        <f>IF($ET85&lt;&gt;"口振","",【お客さま入力用】申込フォーム!AI94)</f>
        <v/>
      </c>
      <c r="EY85" s="209"/>
      <c r="EZ85" s="150"/>
      <c r="FA85" s="150"/>
      <c r="FB85" s="150"/>
      <c r="FC85" s="150"/>
      <c r="FD85" s="150"/>
      <c r="FE85" s="203"/>
      <c r="FF85" s="150"/>
      <c r="FG85" s="202"/>
      <c r="FH85" s="202"/>
      <c r="FI85" s="202"/>
      <c r="FJ85" s="202"/>
      <c r="FK85" s="197"/>
      <c r="FL85" s="201"/>
      <c r="FM85" s="201"/>
      <c r="FN85" s="201"/>
      <c r="FO85" s="201"/>
      <c r="FP85" s="201"/>
      <c r="FQ85" s="201"/>
      <c r="FR85" s="204"/>
      <c r="FS85" s="201"/>
      <c r="FT85" s="202"/>
      <c r="FU85" s="202"/>
      <c r="FV85" s="201"/>
      <c r="FW85" s="202"/>
      <c r="FX85" s="201"/>
      <c r="FY85" s="205" t="s">
        <v>429</v>
      </c>
    </row>
    <row r="86" spans="1:181" ht="18.75" customHeight="1">
      <c r="A86" s="197"/>
      <c r="B86" s="198"/>
      <c r="C86" s="198"/>
      <c r="D86" s="199"/>
      <c r="E86" s="207">
        <f t="shared" si="1"/>
        <v>0</v>
      </c>
      <c r="F86" s="209">
        <f>【お客さま入力用】申込フォーム!$D$6</f>
        <v>0</v>
      </c>
      <c r="G86" s="209">
        <f>【お客さま入力用】申込フォーム!H95</f>
        <v>0</v>
      </c>
      <c r="H86" s="200"/>
      <c r="I86" s="209">
        <f>【お客さま入力用】申込フォーム!O95</f>
        <v>0</v>
      </c>
      <c r="J86" s="209">
        <f>【お客さま入力用】申込フォーム!AO95</f>
        <v>0</v>
      </c>
      <c r="K86" s="34"/>
      <c r="L86" s="201"/>
      <c r="M86" s="201"/>
      <c r="N86" s="197"/>
      <c r="O86" s="197"/>
      <c r="P86" s="197"/>
      <c r="Q86" s="206" t="s">
        <v>823</v>
      </c>
      <c r="R86" s="34"/>
      <c r="S86" s="206" t="s">
        <v>824</v>
      </c>
      <c r="T86" s="206"/>
      <c r="U86" s="206" t="s">
        <v>825</v>
      </c>
      <c r="V86" s="206" t="s">
        <v>825</v>
      </c>
      <c r="W86" s="206" t="s">
        <v>826</v>
      </c>
      <c r="X86" s="206" t="s">
        <v>827</v>
      </c>
      <c r="Y86" s="150"/>
      <c r="Z86" s="150"/>
      <c r="AA86" s="150"/>
      <c r="AB86" s="150"/>
      <c r="AC86" s="150"/>
      <c r="AD86" s="150"/>
      <c r="AE86" s="150"/>
      <c r="AF86" s="150"/>
      <c r="AG86" s="150"/>
      <c r="AH86" s="209">
        <f>【お客さま入力用】申込フォーム!F95</f>
        <v>0</v>
      </c>
      <c r="AI86" s="209">
        <f>【お客さま入力用】申込フォーム!E95</f>
        <v>0</v>
      </c>
      <c r="AJ86" s="150"/>
      <c r="AK86" s="150"/>
      <c r="AL86" s="150"/>
      <c r="AM86" s="150"/>
      <c r="AN86" s="209"/>
      <c r="AO86" s="209">
        <f>【お客さま入力用】申込フォーム!J95</f>
        <v>0</v>
      </c>
      <c r="AP86" s="209">
        <f>【お客さま入力用】申込フォーム!K95</f>
        <v>0</v>
      </c>
      <c r="AQ86" s="209">
        <f>【お客さま入力用】申込フォーム!L95</f>
        <v>0</v>
      </c>
      <c r="AR86" s="209"/>
      <c r="AS86" s="209"/>
      <c r="AT86" s="209"/>
      <c r="AU86" s="209"/>
      <c r="AV86" s="150">
        <f>【お客さま入力用】申込フォーム!C95</f>
        <v>0</v>
      </c>
      <c r="AW86" s="208" t="s">
        <v>828</v>
      </c>
      <c r="AX86" s="208" t="s">
        <v>902</v>
      </c>
      <c r="AY86" s="209"/>
      <c r="AZ86" s="209"/>
      <c r="BA86" s="209"/>
      <c r="BB86" s="209"/>
      <c r="BC86" s="209"/>
      <c r="BD86" s="209"/>
      <c r="BE86" s="209"/>
      <c r="BF86" s="209"/>
      <c r="BG86" s="209"/>
      <c r="BH86" s="209">
        <f>【お客さま入力用】申込フォーム!X95</f>
        <v>0</v>
      </c>
      <c r="BI86" s="209">
        <f>【お客さま入力用】申込フォーム!W95</f>
        <v>0</v>
      </c>
      <c r="BJ86" s="209"/>
      <c r="BK86" s="209"/>
      <c r="BL86" s="150">
        <f>【お客さま入力用】申込フォーム!Y95</f>
        <v>0</v>
      </c>
      <c r="BM86" s="209">
        <f>【お客さま入力用】申込フォーム!AA95</f>
        <v>0</v>
      </c>
      <c r="BN86" s="209">
        <f>【お客さま入力用】申込フォーム!Z95</f>
        <v>0</v>
      </c>
      <c r="BO86" s="209"/>
      <c r="BP86" s="209"/>
      <c r="BQ86" s="209"/>
      <c r="BR86" s="209"/>
      <c r="BS86" s="209"/>
      <c r="BT86" s="209"/>
      <c r="BU86" s="209"/>
      <c r="BV86" s="209"/>
      <c r="BW86" s="209"/>
      <c r="BX86" s="209">
        <f>【お客さま入力用】申込フォーム!AJ95</f>
        <v>0</v>
      </c>
      <c r="BY86" s="209">
        <f>【お客さま入力用】申込フォーム!AK95</f>
        <v>0</v>
      </c>
      <c r="BZ86" s="209">
        <f>【お客さま入力用】申込フォーム!AL95</f>
        <v>0</v>
      </c>
      <c r="CA86" s="209">
        <f>【お客さま入力用】申込フォーム!AM95</f>
        <v>0</v>
      </c>
      <c r="CB86" s="209">
        <f>【お客さま入力用】申込フォーム!AN95</f>
        <v>0</v>
      </c>
      <c r="CC86" s="209"/>
      <c r="CD86" s="209"/>
      <c r="CE86" s="209"/>
      <c r="CF86" s="209"/>
      <c r="CG86" s="209"/>
      <c r="CH86" s="209"/>
      <c r="CI86" s="209"/>
      <c r="CJ86" s="209"/>
      <c r="CK86" s="209"/>
      <c r="CL86" s="209"/>
      <c r="CM86" s="209"/>
      <c r="CN86" s="209"/>
      <c r="CO86" s="209"/>
      <c r="CP86" s="209"/>
      <c r="CQ86" s="150"/>
      <c r="CR86" s="209"/>
      <c r="CS86" s="209" t="str">
        <f>IF(【お客さま入力用】申込フォーム!N95="","",VLOOKUP(【お客さま入力用】申込フォーム!N95,'業種コード表（高圧以上）'!$C$3:$D$72,2))</f>
        <v/>
      </c>
      <c r="CT86" s="210"/>
      <c r="CU86" s="209"/>
      <c r="CV86" s="209"/>
      <c r="CW86" s="209"/>
      <c r="CX86" s="209"/>
      <c r="CY86" s="209"/>
      <c r="CZ86" s="209"/>
      <c r="DA86" s="209"/>
      <c r="DB86" s="209"/>
      <c r="DC86" s="209"/>
      <c r="DD86" s="209"/>
      <c r="DE86" s="209"/>
      <c r="DF86" s="209"/>
      <c r="DG86" s="209"/>
      <c r="DH86" s="209"/>
      <c r="DI86" s="209"/>
      <c r="DJ86" s="209"/>
      <c r="DK86" s="209"/>
      <c r="DL86" s="209"/>
      <c r="DM86" s="209"/>
      <c r="DN86" s="209"/>
      <c r="DO86" s="209"/>
      <c r="DP86" s="209"/>
      <c r="DQ86" s="209"/>
      <c r="DR86" s="209"/>
      <c r="DS86" s="209">
        <f>【お客さま入力用】申込フォーム!G95</f>
        <v>0</v>
      </c>
      <c r="DT86" s="209"/>
      <c r="DU86" s="209">
        <f>【お客さま入力用】申込フォーム!H95</f>
        <v>0</v>
      </c>
      <c r="DV86" s="209"/>
      <c r="DW86" s="209"/>
      <c r="DX86" s="209"/>
      <c r="DY86" s="209"/>
      <c r="DZ86" s="209"/>
      <c r="EA86" s="209"/>
      <c r="EB86" s="212">
        <f>【お客さま入力用】申込フォーム!T95</f>
        <v>0</v>
      </c>
      <c r="EC86" s="209">
        <f>【お客さま入力用】申込フォーム!V95</f>
        <v>0</v>
      </c>
      <c r="ED86" s="209"/>
      <c r="EE86" s="209"/>
      <c r="EF86" s="209"/>
      <c r="EG86" s="209"/>
      <c r="EH86" s="209"/>
      <c r="EI86" s="209"/>
      <c r="EJ86" s="209"/>
      <c r="EK86" s="211"/>
      <c r="EL86" s="209">
        <f>【お客さま入力用】申込フォーム!P95</f>
        <v>0</v>
      </c>
      <c r="EM86" s="209"/>
      <c r="EN86" s="209"/>
      <c r="EO86" s="209"/>
      <c r="EP86" s="209"/>
      <c r="EQ86" s="209"/>
      <c r="ER86" s="209"/>
      <c r="ES86" s="209"/>
      <c r="ET86" s="209">
        <f>IF(【お客さま入力用】申込フォーム!AE95="口座振替","口振",【お客さま入力用】申込フォーム!AE95)</f>
        <v>0</v>
      </c>
      <c r="EU86" s="209" t="str">
        <f>IF($ET86&lt;&gt;"口振","",【お客さま入力用】申込フォーム!AF95)</f>
        <v/>
      </c>
      <c r="EV86" s="209" t="str">
        <f>IF($ET86&lt;&gt;"口振","",【お客さま入力用】申込フォーム!AG95)</f>
        <v/>
      </c>
      <c r="EW86" s="209" t="str">
        <f>IF($ET86&lt;&gt;"口振","",【お客さま入力用】申込フォーム!AH95)</f>
        <v/>
      </c>
      <c r="EX86" s="209" t="str">
        <f>IF($ET86&lt;&gt;"口振","",【お客さま入力用】申込フォーム!AI95)</f>
        <v/>
      </c>
      <c r="EY86" s="209"/>
      <c r="EZ86" s="150"/>
      <c r="FA86" s="150"/>
      <c r="FB86" s="150"/>
      <c r="FC86" s="150"/>
      <c r="FD86" s="150"/>
      <c r="FE86" s="203"/>
      <c r="FF86" s="150"/>
      <c r="FG86" s="202"/>
      <c r="FH86" s="202"/>
      <c r="FI86" s="202"/>
      <c r="FJ86" s="202"/>
      <c r="FK86" s="197"/>
      <c r="FL86" s="201"/>
      <c r="FM86" s="201"/>
      <c r="FN86" s="201"/>
      <c r="FO86" s="201"/>
      <c r="FP86" s="201"/>
      <c r="FQ86" s="201"/>
      <c r="FR86" s="204"/>
      <c r="FS86" s="201"/>
      <c r="FT86" s="202"/>
      <c r="FU86" s="202"/>
      <c r="FV86" s="201"/>
      <c r="FW86" s="202"/>
      <c r="FX86" s="201"/>
      <c r="FY86" s="205" t="s">
        <v>429</v>
      </c>
    </row>
    <row r="87" spans="1:181" ht="18.75" customHeight="1">
      <c r="A87" s="197"/>
      <c r="B87" s="198"/>
      <c r="C87" s="198"/>
      <c r="D87" s="199"/>
      <c r="E87" s="207">
        <f t="shared" si="1"/>
        <v>0</v>
      </c>
      <c r="F87" s="209">
        <f>【お客さま入力用】申込フォーム!$D$6</f>
        <v>0</v>
      </c>
      <c r="G87" s="209">
        <f>【お客さま入力用】申込フォーム!H96</f>
        <v>0</v>
      </c>
      <c r="H87" s="200"/>
      <c r="I87" s="209">
        <f>【お客さま入力用】申込フォーム!O96</f>
        <v>0</v>
      </c>
      <c r="J87" s="209">
        <f>【お客さま入力用】申込フォーム!AO96</f>
        <v>0</v>
      </c>
      <c r="K87" s="34"/>
      <c r="L87" s="201"/>
      <c r="M87" s="201"/>
      <c r="N87" s="197"/>
      <c r="O87" s="197"/>
      <c r="P87" s="197"/>
      <c r="Q87" s="206" t="s">
        <v>823</v>
      </c>
      <c r="R87" s="34"/>
      <c r="S87" s="206" t="s">
        <v>824</v>
      </c>
      <c r="T87" s="206"/>
      <c r="U87" s="206" t="s">
        <v>825</v>
      </c>
      <c r="V87" s="206" t="s">
        <v>825</v>
      </c>
      <c r="W87" s="206" t="s">
        <v>826</v>
      </c>
      <c r="X87" s="206" t="s">
        <v>827</v>
      </c>
      <c r="Y87" s="150"/>
      <c r="Z87" s="150"/>
      <c r="AA87" s="150"/>
      <c r="AB87" s="150"/>
      <c r="AC87" s="150"/>
      <c r="AD87" s="150"/>
      <c r="AE87" s="150"/>
      <c r="AF87" s="150"/>
      <c r="AG87" s="150"/>
      <c r="AH87" s="209">
        <f>【お客さま入力用】申込フォーム!F96</f>
        <v>0</v>
      </c>
      <c r="AI87" s="209">
        <f>【お客さま入力用】申込フォーム!E96</f>
        <v>0</v>
      </c>
      <c r="AJ87" s="150"/>
      <c r="AK87" s="150"/>
      <c r="AL87" s="150"/>
      <c r="AM87" s="150"/>
      <c r="AN87" s="209"/>
      <c r="AO87" s="209">
        <f>【お客さま入力用】申込フォーム!J96</f>
        <v>0</v>
      </c>
      <c r="AP87" s="209">
        <f>【お客さま入力用】申込フォーム!K96</f>
        <v>0</v>
      </c>
      <c r="AQ87" s="209">
        <f>【お客さま入力用】申込フォーム!L96</f>
        <v>0</v>
      </c>
      <c r="AR87" s="209"/>
      <c r="AS87" s="209"/>
      <c r="AT87" s="209"/>
      <c r="AU87" s="209"/>
      <c r="AV87" s="150">
        <f>【お客さま入力用】申込フォーム!C96</f>
        <v>0</v>
      </c>
      <c r="AW87" s="208" t="s">
        <v>828</v>
      </c>
      <c r="AX87" s="208" t="s">
        <v>903</v>
      </c>
      <c r="AY87" s="209"/>
      <c r="AZ87" s="209"/>
      <c r="BA87" s="209"/>
      <c r="BB87" s="209"/>
      <c r="BC87" s="209"/>
      <c r="BD87" s="209"/>
      <c r="BE87" s="209"/>
      <c r="BF87" s="209"/>
      <c r="BG87" s="209"/>
      <c r="BH87" s="209">
        <f>【お客さま入力用】申込フォーム!X96</f>
        <v>0</v>
      </c>
      <c r="BI87" s="209">
        <f>【お客さま入力用】申込フォーム!W96</f>
        <v>0</v>
      </c>
      <c r="BJ87" s="209"/>
      <c r="BK87" s="209"/>
      <c r="BL87" s="150">
        <f>【お客さま入力用】申込フォーム!Y96</f>
        <v>0</v>
      </c>
      <c r="BM87" s="209">
        <f>【お客さま入力用】申込フォーム!AA96</f>
        <v>0</v>
      </c>
      <c r="BN87" s="209">
        <f>【お客さま入力用】申込フォーム!Z96</f>
        <v>0</v>
      </c>
      <c r="BO87" s="209"/>
      <c r="BP87" s="209"/>
      <c r="BQ87" s="209"/>
      <c r="BR87" s="209"/>
      <c r="BS87" s="209"/>
      <c r="BT87" s="209"/>
      <c r="BU87" s="209"/>
      <c r="BV87" s="209"/>
      <c r="BW87" s="209"/>
      <c r="BX87" s="209">
        <f>【お客さま入力用】申込フォーム!AJ96</f>
        <v>0</v>
      </c>
      <c r="BY87" s="209">
        <f>【お客さま入力用】申込フォーム!AK96</f>
        <v>0</v>
      </c>
      <c r="BZ87" s="209">
        <f>【お客さま入力用】申込フォーム!AL96</f>
        <v>0</v>
      </c>
      <c r="CA87" s="209">
        <f>【お客さま入力用】申込フォーム!AM96</f>
        <v>0</v>
      </c>
      <c r="CB87" s="209">
        <f>【お客さま入力用】申込フォーム!AN96</f>
        <v>0</v>
      </c>
      <c r="CC87" s="209"/>
      <c r="CD87" s="209"/>
      <c r="CE87" s="209"/>
      <c r="CF87" s="209"/>
      <c r="CG87" s="209"/>
      <c r="CH87" s="209"/>
      <c r="CI87" s="209"/>
      <c r="CJ87" s="209"/>
      <c r="CK87" s="209"/>
      <c r="CL87" s="209"/>
      <c r="CM87" s="209"/>
      <c r="CN87" s="209"/>
      <c r="CO87" s="209"/>
      <c r="CP87" s="209"/>
      <c r="CQ87" s="150"/>
      <c r="CR87" s="209"/>
      <c r="CS87" s="209" t="str">
        <f>IF(【お客さま入力用】申込フォーム!N96="","",VLOOKUP(【お客さま入力用】申込フォーム!N96,'業種コード表（高圧以上）'!$C$3:$D$72,2))</f>
        <v/>
      </c>
      <c r="CT87" s="210"/>
      <c r="CU87" s="209"/>
      <c r="CV87" s="209"/>
      <c r="CW87" s="209"/>
      <c r="CX87" s="209"/>
      <c r="CY87" s="209"/>
      <c r="CZ87" s="209"/>
      <c r="DA87" s="209"/>
      <c r="DB87" s="209"/>
      <c r="DC87" s="209"/>
      <c r="DD87" s="209"/>
      <c r="DE87" s="209"/>
      <c r="DF87" s="209"/>
      <c r="DG87" s="209"/>
      <c r="DH87" s="209"/>
      <c r="DI87" s="209"/>
      <c r="DJ87" s="209"/>
      <c r="DK87" s="209"/>
      <c r="DL87" s="209"/>
      <c r="DM87" s="209"/>
      <c r="DN87" s="209"/>
      <c r="DO87" s="209"/>
      <c r="DP87" s="209"/>
      <c r="DQ87" s="209"/>
      <c r="DR87" s="209"/>
      <c r="DS87" s="209">
        <f>【お客さま入力用】申込フォーム!G96</f>
        <v>0</v>
      </c>
      <c r="DT87" s="209"/>
      <c r="DU87" s="209">
        <f>【お客さま入力用】申込フォーム!H96</f>
        <v>0</v>
      </c>
      <c r="DV87" s="209"/>
      <c r="DW87" s="209"/>
      <c r="DX87" s="209"/>
      <c r="DY87" s="209"/>
      <c r="DZ87" s="209"/>
      <c r="EA87" s="209"/>
      <c r="EB87" s="212">
        <f>【お客さま入力用】申込フォーム!T96</f>
        <v>0</v>
      </c>
      <c r="EC87" s="209">
        <f>【お客さま入力用】申込フォーム!V96</f>
        <v>0</v>
      </c>
      <c r="ED87" s="209"/>
      <c r="EE87" s="209"/>
      <c r="EF87" s="209"/>
      <c r="EG87" s="209"/>
      <c r="EH87" s="209"/>
      <c r="EI87" s="209"/>
      <c r="EJ87" s="209"/>
      <c r="EK87" s="211"/>
      <c r="EL87" s="209">
        <f>【お客さま入力用】申込フォーム!P96</f>
        <v>0</v>
      </c>
      <c r="EM87" s="209"/>
      <c r="EN87" s="209"/>
      <c r="EO87" s="209"/>
      <c r="EP87" s="209"/>
      <c r="EQ87" s="209"/>
      <c r="ER87" s="209"/>
      <c r="ES87" s="209"/>
      <c r="ET87" s="209">
        <f>IF(【お客さま入力用】申込フォーム!AE96="口座振替","口振",【お客さま入力用】申込フォーム!AE96)</f>
        <v>0</v>
      </c>
      <c r="EU87" s="209" t="str">
        <f>IF($ET87&lt;&gt;"口振","",【お客さま入力用】申込フォーム!AF96)</f>
        <v/>
      </c>
      <c r="EV87" s="209" t="str">
        <f>IF($ET87&lt;&gt;"口振","",【お客さま入力用】申込フォーム!AG96)</f>
        <v/>
      </c>
      <c r="EW87" s="209" t="str">
        <f>IF($ET87&lt;&gt;"口振","",【お客さま入力用】申込フォーム!AH96)</f>
        <v/>
      </c>
      <c r="EX87" s="209" t="str">
        <f>IF($ET87&lt;&gt;"口振","",【お客さま入力用】申込フォーム!AI96)</f>
        <v/>
      </c>
      <c r="EY87" s="209"/>
      <c r="EZ87" s="150"/>
      <c r="FA87" s="150"/>
      <c r="FB87" s="150"/>
      <c r="FC87" s="150"/>
      <c r="FD87" s="150"/>
      <c r="FE87" s="203"/>
      <c r="FF87" s="150"/>
      <c r="FG87" s="202"/>
      <c r="FH87" s="202"/>
      <c r="FI87" s="202"/>
      <c r="FJ87" s="202"/>
      <c r="FK87" s="197"/>
      <c r="FL87" s="201"/>
      <c r="FM87" s="201"/>
      <c r="FN87" s="201"/>
      <c r="FO87" s="201"/>
      <c r="FP87" s="201"/>
      <c r="FQ87" s="201"/>
      <c r="FR87" s="204"/>
      <c r="FS87" s="201"/>
      <c r="FT87" s="202"/>
      <c r="FU87" s="202"/>
      <c r="FV87" s="201"/>
      <c r="FW87" s="202"/>
      <c r="FX87" s="201"/>
      <c r="FY87" s="205" t="s">
        <v>429</v>
      </c>
    </row>
    <row r="88" spans="1:181" ht="18.75" customHeight="1">
      <c r="A88" s="197"/>
      <c r="B88" s="198"/>
      <c r="C88" s="198"/>
      <c r="D88" s="199"/>
      <c r="E88" s="207">
        <f t="shared" si="1"/>
        <v>0</v>
      </c>
      <c r="F88" s="209">
        <f>【お客さま入力用】申込フォーム!$D$6</f>
        <v>0</v>
      </c>
      <c r="G88" s="209">
        <f>【お客さま入力用】申込フォーム!H97</f>
        <v>0</v>
      </c>
      <c r="H88" s="200"/>
      <c r="I88" s="209">
        <f>【お客さま入力用】申込フォーム!O97</f>
        <v>0</v>
      </c>
      <c r="J88" s="209">
        <f>【お客さま入力用】申込フォーム!AO97</f>
        <v>0</v>
      </c>
      <c r="K88" s="34"/>
      <c r="L88" s="201"/>
      <c r="M88" s="201"/>
      <c r="N88" s="197"/>
      <c r="O88" s="197"/>
      <c r="P88" s="197"/>
      <c r="Q88" s="206" t="s">
        <v>823</v>
      </c>
      <c r="R88" s="34"/>
      <c r="S88" s="206" t="s">
        <v>824</v>
      </c>
      <c r="T88" s="206"/>
      <c r="U88" s="206" t="s">
        <v>825</v>
      </c>
      <c r="V88" s="206" t="s">
        <v>825</v>
      </c>
      <c r="W88" s="206" t="s">
        <v>826</v>
      </c>
      <c r="X88" s="206" t="s">
        <v>827</v>
      </c>
      <c r="Y88" s="150"/>
      <c r="Z88" s="150"/>
      <c r="AA88" s="150"/>
      <c r="AB88" s="150"/>
      <c r="AC88" s="150"/>
      <c r="AD88" s="150"/>
      <c r="AE88" s="150"/>
      <c r="AF88" s="150"/>
      <c r="AG88" s="150"/>
      <c r="AH88" s="209">
        <f>【お客さま入力用】申込フォーム!F97</f>
        <v>0</v>
      </c>
      <c r="AI88" s="209">
        <f>【お客さま入力用】申込フォーム!E97</f>
        <v>0</v>
      </c>
      <c r="AJ88" s="150"/>
      <c r="AK88" s="150"/>
      <c r="AL88" s="150"/>
      <c r="AM88" s="150"/>
      <c r="AN88" s="209"/>
      <c r="AO88" s="209">
        <f>【お客さま入力用】申込フォーム!J97</f>
        <v>0</v>
      </c>
      <c r="AP88" s="209">
        <f>【お客さま入力用】申込フォーム!K97</f>
        <v>0</v>
      </c>
      <c r="AQ88" s="209">
        <f>【お客さま入力用】申込フォーム!L97</f>
        <v>0</v>
      </c>
      <c r="AR88" s="209"/>
      <c r="AS88" s="209"/>
      <c r="AT88" s="209"/>
      <c r="AU88" s="209"/>
      <c r="AV88" s="150">
        <f>【お客さま入力用】申込フォーム!C97</f>
        <v>0</v>
      </c>
      <c r="AW88" s="208" t="s">
        <v>828</v>
      </c>
      <c r="AX88" s="208" t="s">
        <v>904</v>
      </c>
      <c r="AY88" s="209"/>
      <c r="AZ88" s="209"/>
      <c r="BA88" s="209"/>
      <c r="BB88" s="209"/>
      <c r="BC88" s="209"/>
      <c r="BD88" s="209"/>
      <c r="BE88" s="209"/>
      <c r="BF88" s="209"/>
      <c r="BG88" s="209"/>
      <c r="BH88" s="209">
        <f>【お客さま入力用】申込フォーム!X97</f>
        <v>0</v>
      </c>
      <c r="BI88" s="209">
        <f>【お客さま入力用】申込フォーム!W97</f>
        <v>0</v>
      </c>
      <c r="BJ88" s="209"/>
      <c r="BK88" s="209"/>
      <c r="BL88" s="150">
        <f>【お客さま入力用】申込フォーム!Y97</f>
        <v>0</v>
      </c>
      <c r="BM88" s="209">
        <f>【お客さま入力用】申込フォーム!AA97</f>
        <v>0</v>
      </c>
      <c r="BN88" s="209">
        <f>【お客さま入力用】申込フォーム!Z97</f>
        <v>0</v>
      </c>
      <c r="BO88" s="209"/>
      <c r="BP88" s="209"/>
      <c r="BQ88" s="209"/>
      <c r="BR88" s="209"/>
      <c r="BS88" s="209"/>
      <c r="BT88" s="209"/>
      <c r="BU88" s="209"/>
      <c r="BV88" s="209"/>
      <c r="BW88" s="209"/>
      <c r="BX88" s="209">
        <f>【お客さま入力用】申込フォーム!AJ97</f>
        <v>0</v>
      </c>
      <c r="BY88" s="209">
        <f>【お客さま入力用】申込フォーム!AK97</f>
        <v>0</v>
      </c>
      <c r="BZ88" s="209">
        <f>【お客さま入力用】申込フォーム!AL97</f>
        <v>0</v>
      </c>
      <c r="CA88" s="209">
        <f>【お客さま入力用】申込フォーム!AM97</f>
        <v>0</v>
      </c>
      <c r="CB88" s="209">
        <f>【お客さま入力用】申込フォーム!AN97</f>
        <v>0</v>
      </c>
      <c r="CC88" s="209"/>
      <c r="CD88" s="209"/>
      <c r="CE88" s="209"/>
      <c r="CF88" s="209"/>
      <c r="CG88" s="209"/>
      <c r="CH88" s="209"/>
      <c r="CI88" s="209"/>
      <c r="CJ88" s="209"/>
      <c r="CK88" s="209"/>
      <c r="CL88" s="209"/>
      <c r="CM88" s="209"/>
      <c r="CN88" s="209"/>
      <c r="CO88" s="209"/>
      <c r="CP88" s="209"/>
      <c r="CQ88" s="150"/>
      <c r="CR88" s="209"/>
      <c r="CS88" s="209" t="str">
        <f>IF(【お客さま入力用】申込フォーム!N97="","",VLOOKUP(【お客さま入力用】申込フォーム!N97,'業種コード表（高圧以上）'!$C$3:$D$72,2))</f>
        <v/>
      </c>
      <c r="CT88" s="210"/>
      <c r="CU88" s="209"/>
      <c r="CV88" s="209"/>
      <c r="CW88" s="209"/>
      <c r="CX88" s="209"/>
      <c r="CY88" s="209"/>
      <c r="CZ88" s="209"/>
      <c r="DA88" s="209"/>
      <c r="DB88" s="209"/>
      <c r="DC88" s="209"/>
      <c r="DD88" s="209"/>
      <c r="DE88" s="209"/>
      <c r="DF88" s="209"/>
      <c r="DG88" s="209"/>
      <c r="DH88" s="209"/>
      <c r="DI88" s="209"/>
      <c r="DJ88" s="209"/>
      <c r="DK88" s="209"/>
      <c r="DL88" s="209"/>
      <c r="DM88" s="209"/>
      <c r="DN88" s="209"/>
      <c r="DO88" s="209"/>
      <c r="DP88" s="209"/>
      <c r="DQ88" s="209"/>
      <c r="DR88" s="209"/>
      <c r="DS88" s="209">
        <f>【お客さま入力用】申込フォーム!G97</f>
        <v>0</v>
      </c>
      <c r="DT88" s="209"/>
      <c r="DU88" s="209">
        <f>【お客さま入力用】申込フォーム!H97</f>
        <v>0</v>
      </c>
      <c r="DV88" s="209"/>
      <c r="DW88" s="209"/>
      <c r="DX88" s="209"/>
      <c r="DY88" s="209"/>
      <c r="DZ88" s="209"/>
      <c r="EA88" s="209"/>
      <c r="EB88" s="212">
        <f>【お客さま入力用】申込フォーム!T97</f>
        <v>0</v>
      </c>
      <c r="EC88" s="209">
        <f>【お客さま入力用】申込フォーム!V97</f>
        <v>0</v>
      </c>
      <c r="ED88" s="209"/>
      <c r="EE88" s="209"/>
      <c r="EF88" s="209"/>
      <c r="EG88" s="209"/>
      <c r="EH88" s="209"/>
      <c r="EI88" s="209"/>
      <c r="EJ88" s="209"/>
      <c r="EK88" s="211"/>
      <c r="EL88" s="209">
        <f>【お客さま入力用】申込フォーム!P97</f>
        <v>0</v>
      </c>
      <c r="EM88" s="209"/>
      <c r="EN88" s="209"/>
      <c r="EO88" s="209"/>
      <c r="EP88" s="209"/>
      <c r="EQ88" s="209"/>
      <c r="ER88" s="209"/>
      <c r="ES88" s="209"/>
      <c r="ET88" s="209">
        <f>IF(【お客さま入力用】申込フォーム!AE97="口座振替","口振",【お客さま入力用】申込フォーム!AE97)</f>
        <v>0</v>
      </c>
      <c r="EU88" s="209" t="str">
        <f>IF($ET88&lt;&gt;"口振","",【お客さま入力用】申込フォーム!AF97)</f>
        <v/>
      </c>
      <c r="EV88" s="209" t="str">
        <f>IF($ET88&lt;&gt;"口振","",【お客さま入力用】申込フォーム!AG97)</f>
        <v/>
      </c>
      <c r="EW88" s="209" t="str">
        <f>IF($ET88&lt;&gt;"口振","",【お客さま入力用】申込フォーム!AH97)</f>
        <v/>
      </c>
      <c r="EX88" s="209" t="str">
        <f>IF($ET88&lt;&gt;"口振","",【お客さま入力用】申込フォーム!AI97)</f>
        <v/>
      </c>
      <c r="EY88" s="209"/>
      <c r="EZ88" s="150"/>
      <c r="FA88" s="150"/>
      <c r="FB88" s="150"/>
      <c r="FC88" s="150"/>
      <c r="FD88" s="150"/>
      <c r="FE88" s="203"/>
      <c r="FF88" s="150"/>
      <c r="FG88" s="202"/>
      <c r="FH88" s="202"/>
      <c r="FI88" s="202"/>
      <c r="FJ88" s="202"/>
      <c r="FK88" s="197"/>
      <c r="FL88" s="201"/>
      <c r="FM88" s="201"/>
      <c r="FN88" s="201"/>
      <c r="FO88" s="201"/>
      <c r="FP88" s="201"/>
      <c r="FQ88" s="201"/>
      <c r="FR88" s="204"/>
      <c r="FS88" s="201"/>
      <c r="FT88" s="202"/>
      <c r="FU88" s="202"/>
      <c r="FV88" s="201"/>
      <c r="FW88" s="202"/>
      <c r="FX88" s="201"/>
      <c r="FY88" s="205" t="s">
        <v>429</v>
      </c>
    </row>
    <row r="89" spans="1:181" ht="18.75" customHeight="1">
      <c r="A89" s="197"/>
      <c r="B89" s="198"/>
      <c r="C89" s="198"/>
      <c r="D89" s="199"/>
      <c r="E89" s="207">
        <f t="shared" si="1"/>
        <v>0</v>
      </c>
      <c r="F89" s="209">
        <f>【お客さま入力用】申込フォーム!$D$6</f>
        <v>0</v>
      </c>
      <c r="G89" s="209">
        <f>【お客さま入力用】申込フォーム!H98</f>
        <v>0</v>
      </c>
      <c r="H89" s="200"/>
      <c r="I89" s="209">
        <f>【お客さま入力用】申込フォーム!O98</f>
        <v>0</v>
      </c>
      <c r="J89" s="209">
        <f>【お客さま入力用】申込フォーム!AO98</f>
        <v>0</v>
      </c>
      <c r="K89" s="34"/>
      <c r="L89" s="201"/>
      <c r="M89" s="201"/>
      <c r="N89" s="197"/>
      <c r="O89" s="197"/>
      <c r="P89" s="197"/>
      <c r="Q89" s="206" t="s">
        <v>823</v>
      </c>
      <c r="R89" s="34"/>
      <c r="S89" s="206" t="s">
        <v>824</v>
      </c>
      <c r="T89" s="206"/>
      <c r="U89" s="206" t="s">
        <v>825</v>
      </c>
      <c r="V89" s="206" t="s">
        <v>825</v>
      </c>
      <c r="W89" s="206" t="s">
        <v>826</v>
      </c>
      <c r="X89" s="206" t="s">
        <v>827</v>
      </c>
      <c r="Y89" s="150"/>
      <c r="Z89" s="150"/>
      <c r="AA89" s="150"/>
      <c r="AB89" s="150"/>
      <c r="AC89" s="150"/>
      <c r="AD89" s="150"/>
      <c r="AE89" s="150"/>
      <c r="AF89" s="150"/>
      <c r="AG89" s="150"/>
      <c r="AH89" s="209">
        <f>【お客さま入力用】申込フォーム!F98</f>
        <v>0</v>
      </c>
      <c r="AI89" s="209">
        <f>【お客さま入力用】申込フォーム!E98</f>
        <v>0</v>
      </c>
      <c r="AJ89" s="150"/>
      <c r="AK89" s="150"/>
      <c r="AL89" s="150"/>
      <c r="AM89" s="150"/>
      <c r="AN89" s="209"/>
      <c r="AO89" s="209">
        <f>【お客さま入力用】申込フォーム!J98</f>
        <v>0</v>
      </c>
      <c r="AP89" s="209">
        <f>【お客さま入力用】申込フォーム!K98</f>
        <v>0</v>
      </c>
      <c r="AQ89" s="209">
        <f>【お客さま入力用】申込フォーム!L98</f>
        <v>0</v>
      </c>
      <c r="AR89" s="209"/>
      <c r="AS89" s="209"/>
      <c r="AT89" s="209"/>
      <c r="AU89" s="209"/>
      <c r="AV89" s="150">
        <f>【お客さま入力用】申込フォーム!C98</f>
        <v>0</v>
      </c>
      <c r="AW89" s="208" t="s">
        <v>828</v>
      </c>
      <c r="AX89" s="208" t="s">
        <v>905</v>
      </c>
      <c r="AY89" s="209"/>
      <c r="AZ89" s="209"/>
      <c r="BA89" s="209"/>
      <c r="BB89" s="209"/>
      <c r="BC89" s="209"/>
      <c r="BD89" s="209"/>
      <c r="BE89" s="209"/>
      <c r="BF89" s="209"/>
      <c r="BG89" s="209"/>
      <c r="BH89" s="209">
        <f>【お客さま入力用】申込フォーム!X98</f>
        <v>0</v>
      </c>
      <c r="BI89" s="209">
        <f>【お客さま入力用】申込フォーム!W98</f>
        <v>0</v>
      </c>
      <c r="BJ89" s="209"/>
      <c r="BK89" s="209"/>
      <c r="BL89" s="150">
        <f>【お客さま入力用】申込フォーム!Y98</f>
        <v>0</v>
      </c>
      <c r="BM89" s="209">
        <f>【お客さま入力用】申込フォーム!AA98</f>
        <v>0</v>
      </c>
      <c r="BN89" s="209">
        <f>【お客さま入力用】申込フォーム!Z98</f>
        <v>0</v>
      </c>
      <c r="BO89" s="209"/>
      <c r="BP89" s="209"/>
      <c r="BQ89" s="209"/>
      <c r="BR89" s="209"/>
      <c r="BS89" s="209"/>
      <c r="BT89" s="209"/>
      <c r="BU89" s="209"/>
      <c r="BV89" s="209"/>
      <c r="BW89" s="209"/>
      <c r="BX89" s="209">
        <f>【お客さま入力用】申込フォーム!AJ98</f>
        <v>0</v>
      </c>
      <c r="BY89" s="209">
        <f>【お客さま入力用】申込フォーム!AK98</f>
        <v>0</v>
      </c>
      <c r="BZ89" s="209">
        <f>【お客さま入力用】申込フォーム!AL98</f>
        <v>0</v>
      </c>
      <c r="CA89" s="209">
        <f>【お客さま入力用】申込フォーム!AM98</f>
        <v>0</v>
      </c>
      <c r="CB89" s="209">
        <f>【お客さま入力用】申込フォーム!AN98</f>
        <v>0</v>
      </c>
      <c r="CC89" s="209"/>
      <c r="CD89" s="209"/>
      <c r="CE89" s="209"/>
      <c r="CF89" s="209"/>
      <c r="CG89" s="209"/>
      <c r="CH89" s="209"/>
      <c r="CI89" s="209"/>
      <c r="CJ89" s="209"/>
      <c r="CK89" s="209"/>
      <c r="CL89" s="209"/>
      <c r="CM89" s="209"/>
      <c r="CN89" s="209"/>
      <c r="CO89" s="209"/>
      <c r="CP89" s="209"/>
      <c r="CQ89" s="150"/>
      <c r="CR89" s="209"/>
      <c r="CS89" s="209" t="str">
        <f>IF(【お客さま入力用】申込フォーム!N98="","",VLOOKUP(【お客さま入力用】申込フォーム!N98,'業種コード表（高圧以上）'!$C$3:$D$72,2))</f>
        <v/>
      </c>
      <c r="CT89" s="210"/>
      <c r="CU89" s="209"/>
      <c r="CV89" s="209"/>
      <c r="CW89" s="209"/>
      <c r="CX89" s="209"/>
      <c r="CY89" s="209"/>
      <c r="CZ89" s="209"/>
      <c r="DA89" s="209"/>
      <c r="DB89" s="209"/>
      <c r="DC89" s="209"/>
      <c r="DD89" s="209"/>
      <c r="DE89" s="209"/>
      <c r="DF89" s="209"/>
      <c r="DG89" s="209"/>
      <c r="DH89" s="209"/>
      <c r="DI89" s="209"/>
      <c r="DJ89" s="209"/>
      <c r="DK89" s="209"/>
      <c r="DL89" s="209"/>
      <c r="DM89" s="209"/>
      <c r="DN89" s="209"/>
      <c r="DO89" s="209"/>
      <c r="DP89" s="209"/>
      <c r="DQ89" s="209"/>
      <c r="DR89" s="209"/>
      <c r="DS89" s="209">
        <f>【お客さま入力用】申込フォーム!G98</f>
        <v>0</v>
      </c>
      <c r="DT89" s="209"/>
      <c r="DU89" s="209">
        <f>【お客さま入力用】申込フォーム!H98</f>
        <v>0</v>
      </c>
      <c r="DV89" s="209"/>
      <c r="DW89" s="209"/>
      <c r="DX89" s="209"/>
      <c r="DY89" s="209"/>
      <c r="DZ89" s="209"/>
      <c r="EA89" s="209"/>
      <c r="EB89" s="212">
        <f>【お客さま入力用】申込フォーム!T98</f>
        <v>0</v>
      </c>
      <c r="EC89" s="209">
        <f>【お客さま入力用】申込フォーム!V98</f>
        <v>0</v>
      </c>
      <c r="ED89" s="209"/>
      <c r="EE89" s="209"/>
      <c r="EF89" s="209"/>
      <c r="EG89" s="209"/>
      <c r="EH89" s="209"/>
      <c r="EI89" s="209"/>
      <c r="EJ89" s="209"/>
      <c r="EK89" s="211"/>
      <c r="EL89" s="209">
        <f>【お客さま入力用】申込フォーム!P98</f>
        <v>0</v>
      </c>
      <c r="EM89" s="209"/>
      <c r="EN89" s="209"/>
      <c r="EO89" s="209"/>
      <c r="EP89" s="209"/>
      <c r="EQ89" s="209"/>
      <c r="ER89" s="209"/>
      <c r="ES89" s="209"/>
      <c r="ET89" s="209">
        <f>IF(【お客さま入力用】申込フォーム!AE98="口座振替","口振",【お客さま入力用】申込フォーム!AE98)</f>
        <v>0</v>
      </c>
      <c r="EU89" s="209" t="str">
        <f>IF($ET89&lt;&gt;"口振","",【お客さま入力用】申込フォーム!AF98)</f>
        <v/>
      </c>
      <c r="EV89" s="209" t="str">
        <f>IF($ET89&lt;&gt;"口振","",【お客さま入力用】申込フォーム!AG98)</f>
        <v/>
      </c>
      <c r="EW89" s="209" t="str">
        <f>IF($ET89&lt;&gt;"口振","",【お客さま入力用】申込フォーム!AH98)</f>
        <v/>
      </c>
      <c r="EX89" s="209" t="str">
        <f>IF($ET89&lt;&gt;"口振","",【お客さま入力用】申込フォーム!AI98)</f>
        <v/>
      </c>
      <c r="EY89" s="209"/>
      <c r="EZ89" s="150"/>
      <c r="FA89" s="150"/>
      <c r="FB89" s="150"/>
      <c r="FC89" s="150"/>
      <c r="FD89" s="150"/>
      <c r="FE89" s="203"/>
      <c r="FF89" s="150"/>
      <c r="FG89" s="202"/>
      <c r="FH89" s="202"/>
      <c r="FI89" s="202"/>
      <c r="FJ89" s="202"/>
      <c r="FK89" s="197"/>
      <c r="FL89" s="201"/>
      <c r="FM89" s="201"/>
      <c r="FN89" s="201"/>
      <c r="FO89" s="201"/>
      <c r="FP89" s="201"/>
      <c r="FQ89" s="201"/>
      <c r="FR89" s="204"/>
      <c r="FS89" s="201"/>
      <c r="FT89" s="202"/>
      <c r="FU89" s="202"/>
      <c r="FV89" s="201"/>
      <c r="FW89" s="202"/>
      <c r="FX89" s="201"/>
      <c r="FY89" s="205" t="s">
        <v>429</v>
      </c>
    </row>
    <row r="90" spans="1:181" ht="18.75" customHeight="1">
      <c r="A90" s="197"/>
      <c r="B90" s="198"/>
      <c r="C90" s="198"/>
      <c r="D90" s="199"/>
      <c r="E90" s="207">
        <f t="shared" si="1"/>
        <v>0</v>
      </c>
      <c r="F90" s="209">
        <f>【お客さま入力用】申込フォーム!$D$6</f>
        <v>0</v>
      </c>
      <c r="G90" s="209">
        <f>【お客さま入力用】申込フォーム!H99</f>
        <v>0</v>
      </c>
      <c r="H90" s="200"/>
      <c r="I90" s="209">
        <f>【お客さま入力用】申込フォーム!O99</f>
        <v>0</v>
      </c>
      <c r="J90" s="209">
        <f>【お客さま入力用】申込フォーム!AO99</f>
        <v>0</v>
      </c>
      <c r="K90" s="34"/>
      <c r="L90" s="201"/>
      <c r="M90" s="201"/>
      <c r="N90" s="197"/>
      <c r="O90" s="197"/>
      <c r="P90" s="197"/>
      <c r="Q90" s="206" t="s">
        <v>823</v>
      </c>
      <c r="R90" s="34"/>
      <c r="S90" s="206" t="s">
        <v>824</v>
      </c>
      <c r="T90" s="206"/>
      <c r="U90" s="206" t="s">
        <v>825</v>
      </c>
      <c r="V90" s="206" t="s">
        <v>825</v>
      </c>
      <c r="W90" s="206" t="s">
        <v>826</v>
      </c>
      <c r="X90" s="206" t="s">
        <v>827</v>
      </c>
      <c r="Y90" s="150"/>
      <c r="Z90" s="150"/>
      <c r="AA90" s="150"/>
      <c r="AB90" s="150"/>
      <c r="AC90" s="150"/>
      <c r="AD90" s="150"/>
      <c r="AE90" s="150"/>
      <c r="AF90" s="150"/>
      <c r="AG90" s="150"/>
      <c r="AH90" s="209">
        <f>【お客さま入力用】申込フォーム!F99</f>
        <v>0</v>
      </c>
      <c r="AI90" s="209">
        <f>【お客さま入力用】申込フォーム!E99</f>
        <v>0</v>
      </c>
      <c r="AJ90" s="150"/>
      <c r="AK90" s="150"/>
      <c r="AL90" s="150"/>
      <c r="AM90" s="150"/>
      <c r="AN90" s="209"/>
      <c r="AO90" s="209">
        <f>【お客さま入力用】申込フォーム!J99</f>
        <v>0</v>
      </c>
      <c r="AP90" s="209">
        <f>【お客さま入力用】申込フォーム!K99</f>
        <v>0</v>
      </c>
      <c r="AQ90" s="209">
        <f>【お客さま入力用】申込フォーム!L99</f>
        <v>0</v>
      </c>
      <c r="AR90" s="209"/>
      <c r="AS90" s="209"/>
      <c r="AT90" s="209"/>
      <c r="AU90" s="209"/>
      <c r="AV90" s="150">
        <f>【お客さま入力用】申込フォーム!C99</f>
        <v>0</v>
      </c>
      <c r="AW90" s="208" t="s">
        <v>828</v>
      </c>
      <c r="AX90" s="208" t="s">
        <v>906</v>
      </c>
      <c r="AY90" s="209"/>
      <c r="AZ90" s="209"/>
      <c r="BA90" s="209"/>
      <c r="BB90" s="209"/>
      <c r="BC90" s="209"/>
      <c r="BD90" s="209"/>
      <c r="BE90" s="209"/>
      <c r="BF90" s="209"/>
      <c r="BG90" s="209"/>
      <c r="BH90" s="209">
        <f>【お客さま入力用】申込フォーム!X99</f>
        <v>0</v>
      </c>
      <c r="BI90" s="209">
        <f>【お客さま入力用】申込フォーム!W99</f>
        <v>0</v>
      </c>
      <c r="BJ90" s="209"/>
      <c r="BK90" s="209"/>
      <c r="BL90" s="150">
        <f>【お客さま入力用】申込フォーム!Y99</f>
        <v>0</v>
      </c>
      <c r="BM90" s="209">
        <f>【お客さま入力用】申込フォーム!AA99</f>
        <v>0</v>
      </c>
      <c r="BN90" s="209">
        <f>【お客さま入力用】申込フォーム!Z99</f>
        <v>0</v>
      </c>
      <c r="BO90" s="209"/>
      <c r="BP90" s="209"/>
      <c r="BQ90" s="209"/>
      <c r="BR90" s="209"/>
      <c r="BS90" s="209"/>
      <c r="BT90" s="209"/>
      <c r="BU90" s="209"/>
      <c r="BV90" s="209"/>
      <c r="BW90" s="209"/>
      <c r="BX90" s="209">
        <f>【お客さま入力用】申込フォーム!AJ99</f>
        <v>0</v>
      </c>
      <c r="BY90" s="209">
        <f>【お客さま入力用】申込フォーム!AK99</f>
        <v>0</v>
      </c>
      <c r="BZ90" s="209">
        <f>【お客さま入力用】申込フォーム!AL99</f>
        <v>0</v>
      </c>
      <c r="CA90" s="209">
        <f>【お客さま入力用】申込フォーム!AM99</f>
        <v>0</v>
      </c>
      <c r="CB90" s="209">
        <f>【お客さま入力用】申込フォーム!AN99</f>
        <v>0</v>
      </c>
      <c r="CC90" s="209"/>
      <c r="CD90" s="209"/>
      <c r="CE90" s="209"/>
      <c r="CF90" s="209"/>
      <c r="CG90" s="209"/>
      <c r="CH90" s="209"/>
      <c r="CI90" s="209"/>
      <c r="CJ90" s="209"/>
      <c r="CK90" s="209"/>
      <c r="CL90" s="209"/>
      <c r="CM90" s="209"/>
      <c r="CN90" s="209"/>
      <c r="CO90" s="209"/>
      <c r="CP90" s="209"/>
      <c r="CQ90" s="150"/>
      <c r="CR90" s="209"/>
      <c r="CS90" s="209" t="str">
        <f>IF(【お客さま入力用】申込フォーム!N99="","",VLOOKUP(【お客さま入力用】申込フォーム!N99,'業種コード表（高圧以上）'!$C$3:$D$72,2))</f>
        <v/>
      </c>
      <c r="CT90" s="210"/>
      <c r="CU90" s="209"/>
      <c r="CV90" s="209"/>
      <c r="CW90" s="209"/>
      <c r="CX90" s="209"/>
      <c r="CY90" s="209"/>
      <c r="CZ90" s="209"/>
      <c r="DA90" s="209"/>
      <c r="DB90" s="209"/>
      <c r="DC90" s="209"/>
      <c r="DD90" s="209"/>
      <c r="DE90" s="209"/>
      <c r="DF90" s="209"/>
      <c r="DG90" s="209"/>
      <c r="DH90" s="209"/>
      <c r="DI90" s="209"/>
      <c r="DJ90" s="209"/>
      <c r="DK90" s="209"/>
      <c r="DL90" s="209"/>
      <c r="DM90" s="209"/>
      <c r="DN90" s="209"/>
      <c r="DO90" s="209"/>
      <c r="DP90" s="209"/>
      <c r="DQ90" s="209"/>
      <c r="DR90" s="209"/>
      <c r="DS90" s="209">
        <f>【お客さま入力用】申込フォーム!G99</f>
        <v>0</v>
      </c>
      <c r="DT90" s="209"/>
      <c r="DU90" s="209">
        <f>【お客さま入力用】申込フォーム!H99</f>
        <v>0</v>
      </c>
      <c r="DV90" s="209"/>
      <c r="DW90" s="209"/>
      <c r="DX90" s="209"/>
      <c r="DY90" s="209"/>
      <c r="DZ90" s="209"/>
      <c r="EA90" s="209"/>
      <c r="EB90" s="212">
        <f>【お客さま入力用】申込フォーム!T99</f>
        <v>0</v>
      </c>
      <c r="EC90" s="209">
        <f>【お客さま入力用】申込フォーム!V99</f>
        <v>0</v>
      </c>
      <c r="ED90" s="209"/>
      <c r="EE90" s="209"/>
      <c r="EF90" s="209"/>
      <c r="EG90" s="209"/>
      <c r="EH90" s="209"/>
      <c r="EI90" s="209"/>
      <c r="EJ90" s="209"/>
      <c r="EK90" s="211"/>
      <c r="EL90" s="209">
        <f>【お客さま入力用】申込フォーム!P99</f>
        <v>0</v>
      </c>
      <c r="EM90" s="209"/>
      <c r="EN90" s="209"/>
      <c r="EO90" s="209"/>
      <c r="EP90" s="209"/>
      <c r="EQ90" s="209"/>
      <c r="ER90" s="209"/>
      <c r="ES90" s="209"/>
      <c r="ET90" s="209">
        <f>IF(【お客さま入力用】申込フォーム!AE99="口座振替","口振",【お客さま入力用】申込フォーム!AE99)</f>
        <v>0</v>
      </c>
      <c r="EU90" s="209" t="str">
        <f>IF($ET90&lt;&gt;"口振","",【お客さま入力用】申込フォーム!AF99)</f>
        <v/>
      </c>
      <c r="EV90" s="209" t="str">
        <f>IF($ET90&lt;&gt;"口振","",【お客さま入力用】申込フォーム!AG99)</f>
        <v/>
      </c>
      <c r="EW90" s="209" t="str">
        <f>IF($ET90&lt;&gt;"口振","",【お客さま入力用】申込フォーム!AH99)</f>
        <v/>
      </c>
      <c r="EX90" s="209" t="str">
        <f>IF($ET90&lt;&gt;"口振","",【お客さま入力用】申込フォーム!AI99)</f>
        <v/>
      </c>
      <c r="EY90" s="209"/>
      <c r="EZ90" s="150"/>
      <c r="FA90" s="150"/>
      <c r="FB90" s="150"/>
      <c r="FC90" s="150"/>
      <c r="FD90" s="150"/>
      <c r="FE90" s="203"/>
      <c r="FF90" s="150"/>
      <c r="FG90" s="202"/>
      <c r="FH90" s="202"/>
      <c r="FI90" s="202"/>
      <c r="FJ90" s="202"/>
      <c r="FK90" s="197"/>
      <c r="FL90" s="201"/>
      <c r="FM90" s="201"/>
      <c r="FN90" s="201"/>
      <c r="FO90" s="201"/>
      <c r="FP90" s="201"/>
      <c r="FQ90" s="201"/>
      <c r="FR90" s="204"/>
      <c r="FS90" s="201"/>
      <c r="FT90" s="202"/>
      <c r="FU90" s="202"/>
      <c r="FV90" s="201"/>
      <c r="FW90" s="202"/>
      <c r="FX90" s="201"/>
      <c r="FY90" s="205" t="s">
        <v>429</v>
      </c>
    </row>
    <row r="91" spans="1:181" ht="18.75" customHeight="1">
      <c r="A91" s="197"/>
      <c r="B91" s="198"/>
      <c r="C91" s="198"/>
      <c r="D91" s="199"/>
      <c r="E91" s="207">
        <f t="shared" si="1"/>
        <v>0</v>
      </c>
      <c r="F91" s="209">
        <f>【お客さま入力用】申込フォーム!$D$6</f>
        <v>0</v>
      </c>
      <c r="G91" s="209">
        <f>【お客さま入力用】申込フォーム!H100</f>
        <v>0</v>
      </c>
      <c r="H91" s="200"/>
      <c r="I91" s="209">
        <f>【お客さま入力用】申込フォーム!O100</f>
        <v>0</v>
      </c>
      <c r="J91" s="209">
        <f>【お客さま入力用】申込フォーム!AO100</f>
        <v>0</v>
      </c>
      <c r="K91" s="34"/>
      <c r="L91" s="201"/>
      <c r="M91" s="201"/>
      <c r="N91" s="197"/>
      <c r="O91" s="197"/>
      <c r="P91" s="197"/>
      <c r="Q91" s="206" t="s">
        <v>823</v>
      </c>
      <c r="R91" s="34"/>
      <c r="S91" s="206" t="s">
        <v>824</v>
      </c>
      <c r="T91" s="206"/>
      <c r="U91" s="206" t="s">
        <v>825</v>
      </c>
      <c r="V91" s="206" t="s">
        <v>825</v>
      </c>
      <c r="W91" s="206" t="s">
        <v>826</v>
      </c>
      <c r="X91" s="206" t="s">
        <v>827</v>
      </c>
      <c r="Y91" s="150"/>
      <c r="Z91" s="150"/>
      <c r="AA91" s="150"/>
      <c r="AB91" s="150"/>
      <c r="AC91" s="150"/>
      <c r="AD91" s="150"/>
      <c r="AE91" s="150"/>
      <c r="AF91" s="150"/>
      <c r="AG91" s="150"/>
      <c r="AH91" s="209">
        <f>【お客さま入力用】申込フォーム!F100</f>
        <v>0</v>
      </c>
      <c r="AI91" s="209">
        <f>【お客さま入力用】申込フォーム!E100</f>
        <v>0</v>
      </c>
      <c r="AJ91" s="150"/>
      <c r="AK91" s="150"/>
      <c r="AL91" s="150"/>
      <c r="AM91" s="150"/>
      <c r="AN91" s="209"/>
      <c r="AO91" s="209">
        <f>【お客さま入力用】申込フォーム!J100</f>
        <v>0</v>
      </c>
      <c r="AP91" s="209">
        <f>【お客さま入力用】申込フォーム!K100</f>
        <v>0</v>
      </c>
      <c r="AQ91" s="209">
        <f>【お客さま入力用】申込フォーム!L100</f>
        <v>0</v>
      </c>
      <c r="AR91" s="209"/>
      <c r="AS91" s="209"/>
      <c r="AT91" s="209"/>
      <c r="AU91" s="209"/>
      <c r="AV91" s="150">
        <f>【お客さま入力用】申込フォーム!C100</f>
        <v>0</v>
      </c>
      <c r="AW91" s="208" t="s">
        <v>828</v>
      </c>
      <c r="AX91" s="208" t="s">
        <v>907</v>
      </c>
      <c r="AY91" s="209"/>
      <c r="AZ91" s="209"/>
      <c r="BA91" s="209"/>
      <c r="BB91" s="209"/>
      <c r="BC91" s="209"/>
      <c r="BD91" s="209"/>
      <c r="BE91" s="209"/>
      <c r="BF91" s="209"/>
      <c r="BG91" s="209"/>
      <c r="BH91" s="209">
        <f>【お客さま入力用】申込フォーム!X100</f>
        <v>0</v>
      </c>
      <c r="BI91" s="209">
        <f>【お客さま入力用】申込フォーム!W100</f>
        <v>0</v>
      </c>
      <c r="BJ91" s="209"/>
      <c r="BK91" s="209"/>
      <c r="BL91" s="150">
        <f>【お客さま入力用】申込フォーム!Y100</f>
        <v>0</v>
      </c>
      <c r="BM91" s="209">
        <f>【お客さま入力用】申込フォーム!AA100</f>
        <v>0</v>
      </c>
      <c r="BN91" s="209">
        <f>【お客さま入力用】申込フォーム!Z100</f>
        <v>0</v>
      </c>
      <c r="BO91" s="209"/>
      <c r="BP91" s="209"/>
      <c r="BQ91" s="209"/>
      <c r="BR91" s="209"/>
      <c r="BS91" s="209"/>
      <c r="BT91" s="209"/>
      <c r="BU91" s="209"/>
      <c r="BV91" s="209"/>
      <c r="BW91" s="209"/>
      <c r="BX91" s="209">
        <f>【お客さま入力用】申込フォーム!AJ100</f>
        <v>0</v>
      </c>
      <c r="BY91" s="209">
        <f>【お客さま入力用】申込フォーム!AK100</f>
        <v>0</v>
      </c>
      <c r="BZ91" s="209">
        <f>【お客さま入力用】申込フォーム!AL100</f>
        <v>0</v>
      </c>
      <c r="CA91" s="209">
        <f>【お客さま入力用】申込フォーム!AM100</f>
        <v>0</v>
      </c>
      <c r="CB91" s="209">
        <f>【お客さま入力用】申込フォーム!AN100</f>
        <v>0</v>
      </c>
      <c r="CC91" s="209"/>
      <c r="CD91" s="209"/>
      <c r="CE91" s="209"/>
      <c r="CF91" s="209"/>
      <c r="CG91" s="209"/>
      <c r="CH91" s="209"/>
      <c r="CI91" s="209"/>
      <c r="CJ91" s="209"/>
      <c r="CK91" s="209"/>
      <c r="CL91" s="209"/>
      <c r="CM91" s="209"/>
      <c r="CN91" s="209"/>
      <c r="CO91" s="209"/>
      <c r="CP91" s="209"/>
      <c r="CQ91" s="150"/>
      <c r="CR91" s="209"/>
      <c r="CS91" s="209" t="str">
        <f>IF(【お客さま入力用】申込フォーム!N100="","",VLOOKUP(【お客さま入力用】申込フォーム!N100,'業種コード表（高圧以上）'!$C$3:$D$72,2))</f>
        <v/>
      </c>
      <c r="CT91" s="210"/>
      <c r="CU91" s="209"/>
      <c r="CV91" s="209"/>
      <c r="CW91" s="209"/>
      <c r="CX91" s="209"/>
      <c r="CY91" s="209"/>
      <c r="CZ91" s="209"/>
      <c r="DA91" s="209"/>
      <c r="DB91" s="209"/>
      <c r="DC91" s="209"/>
      <c r="DD91" s="209"/>
      <c r="DE91" s="209"/>
      <c r="DF91" s="209"/>
      <c r="DG91" s="209"/>
      <c r="DH91" s="209"/>
      <c r="DI91" s="209"/>
      <c r="DJ91" s="209"/>
      <c r="DK91" s="209"/>
      <c r="DL91" s="209"/>
      <c r="DM91" s="209"/>
      <c r="DN91" s="209"/>
      <c r="DO91" s="209"/>
      <c r="DP91" s="209"/>
      <c r="DQ91" s="209"/>
      <c r="DR91" s="209"/>
      <c r="DS91" s="209">
        <f>【お客さま入力用】申込フォーム!G100</f>
        <v>0</v>
      </c>
      <c r="DT91" s="209"/>
      <c r="DU91" s="209">
        <f>【お客さま入力用】申込フォーム!H100</f>
        <v>0</v>
      </c>
      <c r="DV91" s="209"/>
      <c r="DW91" s="209"/>
      <c r="DX91" s="209"/>
      <c r="DY91" s="209"/>
      <c r="DZ91" s="209"/>
      <c r="EA91" s="209"/>
      <c r="EB91" s="212">
        <f>【お客さま入力用】申込フォーム!T100</f>
        <v>0</v>
      </c>
      <c r="EC91" s="209">
        <f>【お客さま入力用】申込フォーム!V100</f>
        <v>0</v>
      </c>
      <c r="ED91" s="209"/>
      <c r="EE91" s="209"/>
      <c r="EF91" s="209"/>
      <c r="EG91" s="209"/>
      <c r="EH91" s="209"/>
      <c r="EI91" s="209"/>
      <c r="EJ91" s="209"/>
      <c r="EK91" s="211"/>
      <c r="EL91" s="209">
        <f>【お客さま入力用】申込フォーム!P100</f>
        <v>0</v>
      </c>
      <c r="EM91" s="209"/>
      <c r="EN91" s="209"/>
      <c r="EO91" s="209"/>
      <c r="EP91" s="209"/>
      <c r="EQ91" s="209"/>
      <c r="ER91" s="209"/>
      <c r="ES91" s="209"/>
      <c r="ET91" s="209">
        <f>IF(【お客さま入力用】申込フォーム!AE100="口座振替","口振",【お客さま入力用】申込フォーム!AE100)</f>
        <v>0</v>
      </c>
      <c r="EU91" s="209" t="str">
        <f>IF($ET91&lt;&gt;"口振","",【お客さま入力用】申込フォーム!AF100)</f>
        <v/>
      </c>
      <c r="EV91" s="209" t="str">
        <f>IF($ET91&lt;&gt;"口振","",【お客さま入力用】申込フォーム!AG100)</f>
        <v/>
      </c>
      <c r="EW91" s="209" t="str">
        <f>IF($ET91&lt;&gt;"口振","",【お客さま入力用】申込フォーム!AH100)</f>
        <v/>
      </c>
      <c r="EX91" s="209" t="str">
        <f>IF($ET91&lt;&gt;"口振","",【お客さま入力用】申込フォーム!AI100)</f>
        <v/>
      </c>
      <c r="EY91" s="209"/>
      <c r="EZ91" s="150"/>
      <c r="FA91" s="150"/>
      <c r="FB91" s="150"/>
      <c r="FC91" s="150"/>
      <c r="FD91" s="150"/>
      <c r="FE91" s="203"/>
      <c r="FF91" s="150"/>
      <c r="FG91" s="202"/>
      <c r="FH91" s="202"/>
      <c r="FI91" s="202"/>
      <c r="FJ91" s="202"/>
      <c r="FK91" s="197"/>
      <c r="FL91" s="201"/>
      <c r="FM91" s="201"/>
      <c r="FN91" s="201"/>
      <c r="FO91" s="201"/>
      <c r="FP91" s="201"/>
      <c r="FQ91" s="201"/>
      <c r="FR91" s="204"/>
      <c r="FS91" s="201"/>
      <c r="FT91" s="202"/>
      <c r="FU91" s="202"/>
      <c r="FV91" s="201"/>
      <c r="FW91" s="202"/>
      <c r="FX91" s="201"/>
      <c r="FY91" s="205" t="s">
        <v>429</v>
      </c>
    </row>
    <row r="92" spans="1:181" ht="18.75" customHeight="1">
      <c r="A92" s="197"/>
      <c r="B92" s="198"/>
      <c r="C92" s="198"/>
      <c r="D92" s="199"/>
      <c r="E92" s="207">
        <f t="shared" si="1"/>
        <v>0</v>
      </c>
      <c r="F92" s="209">
        <f>【お客さま入力用】申込フォーム!$D$6</f>
        <v>0</v>
      </c>
      <c r="G92" s="209">
        <f>【お客さま入力用】申込フォーム!H101</f>
        <v>0</v>
      </c>
      <c r="H92" s="200"/>
      <c r="I92" s="209">
        <f>【お客さま入力用】申込フォーム!O101</f>
        <v>0</v>
      </c>
      <c r="J92" s="209">
        <f>【お客さま入力用】申込フォーム!AO101</f>
        <v>0</v>
      </c>
      <c r="K92" s="34"/>
      <c r="L92" s="201"/>
      <c r="M92" s="201"/>
      <c r="N92" s="197"/>
      <c r="O92" s="197"/>
      <c r="P92" s="197"/>
      <c r="Q92" s="206" t="s">
        <v>823</v>
      </c>
      <c r="R92" s="34"/>
      <c r="S92" s="206" t="s">
        <v>824</v>
      </c>
      <c r="T92" s="206"/>
      <c r="U92" s="206" t="s">
        <v>825</v>
      </c>
      <c r="V92" s="206" t="s">
        <v>825</v>
      </c>
      <c r="W92" s="206" t="s">
        <v>826</v>
      </c>
      <c r="X92" s="206" t="s">
        <v>827</v>
      </c>
      <c r="Y92" s="150"/>
      <c r="Z92" s="150"/>
      <c r="AA92" s="150"/>
      <c r="AB92" s="150"/>
      <c r="AC92" s="150"/>
      <c r="AD92" s="150"/>
      <c r="AE92" s="150"/>
      <c r="AF92" s="150"/>
      <c r="AG92" s="150"/>
      <c r="AH92" s="209">
        <f>【お客さま入力用】申込フォーム!F101</f>
        <v>0</v>
      </c>
      <c r="AI92" s="209">
        <f>【お客さま入力用】申込フォーム!E101</f>
        <v>0</v>
      </c>
      <c r="AJ92" s="150"/>
      <c r="AK92" s="150"/>
      <c r="AL92" s="150"/>
      <c r="AM92" s="150"/>
      <c r="AN92" s="209"/>
      <c r="AO92" s="209">
        <f>【お客さま入力用】申込フォーム!J101</f>
        <v>0</v>
      </c>
      <c r="AP92" s="209">
        <f>【お客さま入力用】申込フォーム!K101</f>
        <v>0</v>
      </c>
      <c r="AQ92" s="209">
        <f>【お客さま入力用】申込フォーム!L101</f>
        <v>0</v>
      </c>
      <c r="AR92" s="209"/>
      <c r="AS92" s="209"/>
      <c r="AT92" s="209"/>
      <c r="AU92" s="209"/>
      <c r="AV92" s="150">
        <f>【お客さま入力用】申込フォーム!C101</f>
        <v>0</v>
      </c>
      <c r="AW92" s="208" t="s">
        <v>828</v>
      </c>
      <c r="AX92" s="208" t="s">
        <v>908</v>
      </c>
      <c r="AY92" s="209"/>
      <c r="AZ92" s="209"/>
      <c r="BA92" s="209"/>
      <c r="BB92" s="209"/>
      <c r="BC92" s="209"/>
      <c r="BD92" s="209"/>
      <c r="BE92" s="209"/>
      <c r="BF92" s="209"/>
      <c r="BG92" s="209"/>
      <c r="BH92" s="209">
        <f>【お客さま入力用】申込フォーム!X101</f>
        <v>0</v>
      </c>
      <c r="BI92" s="209">
        <f>【お客さま入力用】申込フォーム!W101</f>
        <v>0</v>
      </c>
      <c r="BJ92" s="209"/>
      <c r="BK92" s="209"/>
      <c r="BL92" s="150">
        <f>【お客さま入力用】申込フォーム!Y101</f>
        <v>0</v>
      </c>
      <c r="BM92" s="209">
        <f>【お客さま入力用】申込フォーム!AA101</f>
        <v>0</v>
      </c>
      <c r="BN92" s="209">
        <f>【お客さま入力用】申込フォーム!Z101</f>
        <v>0</v>
      </c>
      <c r="BO92" s="209"/>
      <c r="BP92" s="209"/>
      <c r="BQ92" s="209"/>
      <c r="BR92" s="209"/>
      <c r="BS92" s="209"/>
      <c r="BT92" s="209"/>
      <c r="BU92" s="209"/>
      <c r="BV92" s="209"/>
      <c r="BW92" s="209"/>
      <c r="BX92" s="209">
        <f>【お客さま入力用】申込フォーム!AJ101</f>
        <v>0</v>
      </c>
      <c r="BY92" s="209">
        <f>【お客さま入力用】申込フォーム!AK101</f>
        <v>0</v>
      </c>
      <c r="BZ92" s="209">
        <f>【お客さま入力用】申込フォーム!AL101</f>
        <v>0</v>
      </c>
      <c r="CA92" s="209">
        <f>【お客さま入力用】申込フォーム!AM101</f>
        <v>0</v>
      </c>
      <c r="CB92" s="209">
        <f>【お客さま入力用】申込フォーム!AN101</f>
        <v>0</v>
      </c>
      <c r="CC92" s="209"/>
      <c r="CD92" s="209"/>
      <c r="CE92" s="209"/>
      <c r="CF92" s="209"/>
      <c r="CG92" s="209"/>
      <c r="CH92" s="209"/>
      <c r="CI92" s="209"/>
      <c r="CJ92" s="209"/>
      <c r="CK92" s="209"/>
      <c r="CL92" s="209"/>
      <c r="CM92" s="209"/>
      <c r="CN92" s="209"/>
      <c r="CO92" s="209"/>
      <c r="CP92" s="209"/>
      <c r="CQ92" s="150"/>
      <c r="CR92" s="209"/>
      <c r="CS92" s="209" t="str">
        <f>IF(【お客さま入力用】申込フォーム!N101="","",VLOOKUP(【お客さま入力用】申込フォーム!N101,'業種コード表（高圧以上）'!$C$3:$D$72,2))</f>
        <v/>
      </c>
      <c r="CT92" s="210"/>
      <c r="CU92" s="209"/>
      <c r="CV92" s="209"/>
      <c r="CW92" s="209"/>
      <c r="CX92" s="209"/>
      <c r="CY92" s="209"/>
      <c r="CZ92" s="209"/>
      <c r="DA92" s="209"/>
      <c r="DB92" s="209"/>
      <c r="DC92" s="209"/>
      <c r="DD92" s="209"/>
      <c r="DE92" s="209"/>
      <c r="DF92" s="209"/>
      <c r="DG92" s="209"/>
      <c r="DH92" s="209"/>
      <c r="DI92" s="209"/>
      <c r="DJ92" s="209"/>
      <c r="DK92" s="209"/>
      <c r="DL92" s="209"/>
      <c r="DM92" s="209"/>
      <c r="DN92" s="209"/>
      <c r="DO92" s="209"/>
      <c r="DP92" s="209"/>
      <c r="DQ92" s="209"/>
      <c r="DR92" s="209"/>
      <c r="DS92" s="209">
        <f>【お客さま入力用】申込フォーム!G101</f>
        <v>0</v>
      </c>
      <c r="DT92" s="209"/>
      <c r="DU92" s="209">
        <f>【お客さま入力用】申込フォーム!H101</f>
        <v>0</v>
      </c>
      <c r="DV92" s="209"/>
      <c r="DW92" s="209"/>
      <c r="DX92" s="209"/>
      <c r="DY92" s="209"/>
      <c r="DZ92" s="209"/>
      <c r="EA92" s="209"/>
      <c r="EB92" s="212">
        <f>【お客さま入力用】申込フォーム!T101</f>
        <v>0</v>
      </c>
      <c r="EC92" s="209">
        <f>【お客さま入力用】申込フォーム!V101</f>
        <v>0</v>
      </c>
      <c r="ED92" s="209"/>
      <c r="EE92" s="209"/>
      <c r="EF92" s="209"/>
      <c r="EG92" s="209"/>
      <c r="EH92" s="209"/>
      <c r="EI92" s="209"/>
      <c r="EJ92" s="209"/>
      <c r="EK92" s="211"/>
      <c r="EL92" s="209">
        <f>【お客さま入力用】申込フォーム!P101</f>
        <v>0</v>
      </c>
      <c r="EM92" s="209"/>
      <c r="EN92" s="209"/>
      <c r="EO92" s="209"/>
      <c r="EP92" s="209"/>
      <c r="EQ92" s="209"/>
      <c r="ER92" s="209"/>
      <c r="ES92" s="209"/>
      <c r="ET92" s="209">
        <f>IF(【お客さま入力用】申込フォーム!AE101="口座振替","口振",【お客さま入力用】申込フォーム!AE101)</f>
        <v>0</v>
      </c>
      <c r="EU92" s="209" t="str">
        <f>IF($ET92&lt;&gt;"口振","",【お客さま入力用】申込フォーム!AF101)</f>
        <v/>
      </c>
      <c r="EV92" s="209" t="str">
        <f>IF($ET92&lt;&gt;"口振","",【お客さま入力用】申込フォーム!AG101)</f>
        <v/>
      </c>
      <c r="EW92" s="209" t="str">
        <f>IF($ET92&lt;&gt;"口振","",【お客さま入力用】申込フォーム!AH101)</f>
        <v/>
      </c>
      <c r="EX92" s="209" t="str">
        <f>IF($ET92&lt;&gt;"口振","",【お客さま入力用】申込フォーム!AI101)</f>
        <v/>
      </c>
      <c r="EY92" s="209"/>
      <c r="EZ92" s="150"/>
      <c r="FA92" s="150"/>
      <c r="FB92" s="150"/>
      <c r="FC92" s="150"/>
      <c r="FD92" s="150"/>
      <c r="FE92" s="203"/>
      <c r="FF92" s="150"/>
      <c r="FG92" s="202"/>
      <c r="FH92" s="202"/>
      <c r="FI92" s="202"/>
      <c r="FJ92" s="202"/>
      <c r="FK92" s="197"/>
      <c r="FL92" s="201"/>
      <c r="FM92" s="201"/>
      <c r="FN92" s="201"/>
      <c r="FO92" s="201"/>
      <c r="FP92" s="201"/>
      <c r="FQ92" s="201"/>
      <c r="FR92" s="204"/>
      <c r="FS92" s="201"/>
      <c r="FT92" s="202"/>
      <c r="FU92" s="202"/>
      <c r="FV92" s="201"/>
      <c r="FW92" s="202"/>
      <c r="FX92" s="201"/>
      <c r="FY92" s="205" t="s">
        <v>429</v>
      </c>
    </row>
    <row r="93" spans="1:181" ht="18.75" customHeight="1">
      <c r="A93" s="197"/>
      <c r="B93" s="198"/>
      <c r="C93" s="198"/>
      <c r="D93" s="199"/>
      <c r="E93" s="207">
        <f t="shared" si="1"/>
        <v>0</v>
      </c>
      <c r="F93" s="209">
        <f>【お客さま入力用】申込フォーム!$D$6</f>
        <v>0</v>
      </c>
      <c r="G93" s="209">
        <f>【お客さま入力用】申込フォーム!H102</f>
        <v>0</v>
      </c>
      <c r="H93" s="200"/>
      <c r="I93" s="209">
        <f>【お客さま入力用】申込フォーム!O102</f>
        <v>0</v>
      </c>
      <c r="J93" s="209">
        <f>【お客さま入力用】申込フォーム!AO102</f>
        <v>0</v>
      </c>
      <c r="K93" s="34"/>
      <c r="L93" s="201"/>
      <c r="M93" s="201"/>
      <c r="N93" s="197"/>
      <c r="O93" s="197"/>
      <c r="P93" s="197"/>
      <c r="Q93" s="206" t="s">
        <v>823</v>
      </c>
      <c r="R93" s="34"/>
      <c r="S93" s="206" t="s">
        <v>824</v>
      </c>
      <c r="T93" s="206"/>
      <c r="U93" s="206" t="s">
        <v>825</v>
      </c>
      <c r="V93" s="206" t="s">
        <v>825</v>
      </c>
      <c r="W93" s="206" t="s">
        <v>826</v>
      </c>
      <c r="X93" s="206" t="s">
        <v>827</v>
      </c>
      <c r="Y93" s="150"/>
      <c r="Z93" s="150"/>
      <c r="AA93" s="150"/>
      <c r="AB93" s="150"/>
      <c r="AC93" s="150"/>
      <c r="AD93" s="150"/>
      <c r="AE93" s="150"/>
      <c r="AF93" s="150"/>
      <c r="AG93" s="150"/>
      <c r="AH93" s="209">
        <f>【お客さま入力用】申込フォーム!F102</f>
        <v>0</v>
      </c>
      <c r="AI93" s="209">
        <f>【お客さま入力用】申込フォーム!E102</f>
        <v>0</v>
      </c>
      <c r="AJ93" s="150"/>
      <c r="AK93" s="150"/>
      <c r="AL93" s="150"/>
      <c r="AM93" s="150"/>
      <c r="AN93" s="209"/>
      <c r="AO93" s="209">
        <f>【お客さま入力用】申込フォーム!J102</f>
        <v>0</v>
      </c>
      <c r="AP93" s="209">
        <f>【お客さま入力用】申込フォーム!K102</f>
        <v>0</v>
      </c>
      <c r="AQ93" s="209">
        <f>【お客さま入力用】申込フォーム!L102</f>
        <v>0</v>
      </c>
      <c r="AR93" s="209"/>
      <c r="AS93" s="209"/>
      <c r="AT93" s="209"/>
      <c r="AU93" s="209"/>
      <c r="AV93" s="150">
        <f>【お客さま入力用】申込フォーム!C102</f>
        <v>0</v>
      </c>
      <c r="AW93" s="208" t="s">
        <v>828</v>
      </c>
      <c r="AX93" s="208" t="s">
        <v>909</v>
      </c>
      <c r="AY93" s="209"/>
      <c r="AZ93" s="209"/>
      <c r="BA93" s="209"/>
      <c r="BB93" s="209"/>
      <c r="BC93" s="209"/>
      <c r="BD93" s="209"/>
      <c r="BE93" s="209"/>
      <c r="BF93" s="209"/>
      <c r="BG93" s="209"/>
      <c r="BH93" s="209">
        <f>【お客さま入力用】申込フォーム!X102</f>
        <v>0</v>
      </c>
      <c r="BI93" s="209">
        <f>【お客さま入力用】申込フォーム!W102</f>
        <v>0</v>
      </c>
      <c r="BJ93" s="209"/>
      <c r="BK93" s="209"/>
      <c r="BL93" s="150">
        <f>【お客さま入力用】申込フォーム!Y102</f>
        <v>0</v>
      </c>
      <c r="BM93" s="209">
        <f>【お客さま入力用】申込フォーム!AA102</f>
        <v>0</v>
      </c>
      <c r="BN93" s="209">
        <f>【お客さま入力用】申込フォーム!Z102</f>
        <v>0</v>
      </c>
      <c r="BO93" s="209"/>
      <c r="BP93" s="209"/>
      <c r="BQ93" s="209"/>
      <c r="BR93" s="209"/>
      <c r="BS93" s="209"/>
      <c r="BT93" s="209"/>
      <c r="BU93" s="209"/>
      <c r="BV93" s="209"/>
      <c r="BW93" s="209"/>
      <c r="BX93" s="209">
        <f>【お客さま入力用】申込フォーム!AJ102</f>
        <v>0</v>
      </c>
      <c r="BY93" s="209">
        <f>【お客さま入力用】申込フォーム!AK102</f>
        <v>0</v>
      </c>
      <c r="BZ93" s="209">
        <f>【お客さま入力用】申込フォーム!AL102</f>
        <v>0</v>
      </c>
      <c r="CA93" s="209">
        <f>【お客さま入力用】申込フォーム!AM102</f>
        <v>0</v>
      </c>
      <c r="CB93" s="209">
        <f>【お客さま入力用】申込フォーム!AN102</f>
        <v>0</v>
      </c>
      <c r="CC93" s="209"/>
      <c r="CD93" s="209"/>
      <c r="CE93" s="209"/>
      <c r="CF93" s="209"/>
      <c r="CG93" s="209"/>
      <c r="CH93" s="209"/>
      <c r="CI93" s="209"/>
      <c r="CJ93" s="209"/>
      <c r="CK93" s="209"/>
      <c r="CL93" s="209"/>
      <c r="CM93" s="209"/>
      <c r="CN93" s="209"/>
      <c r="CO93" s="209"/>
      <c r="CP93" s="209"/>
      <c r="CQ93" s="150"/>
      <c r="CR93" s="209"/>
      <c r="CS93" s="209" t="str">
        <f>IF(【お客さま入力用】申込フォーム!N102="","",VLOOKUP(【お客さま入力用】申込フォーム!N102,'業種コード表（高圧以上）'!$C$3:$D$72,2))</f>
        <v/>
      </c>
      <c r="CT93" s="210"/>
      <c r="CU93" s="209"/>
      <c r="CV93" s="209"/>
      <c r="CW93" s="209"/>
      <c r="CX93" s="209"/>
      <c r="CY93" s="209"/>
      <c r="CZ93" s="209"/>
      <c r="DA93" s="209"/>
      <c r="DB93" s="209"/>
      <c r="DC93" s="209"/>
      <c r="DD93" s="209"/>
      <c r="DE93" s="209"/>
      <c r="DF93" s="209"/>
      <c r="DG93" s="209"/>
      <c r="DH93" s="209"/>
      <c r="DI93" s="209"/>
      <c r="DJ93" s="209"/>
      <c r="DK93" s="209"/>
      <c r="DL93" s="209"/>
      <c r="DM93" s="209"/>
      <c r="DN93" s="209"/>
      <c r="DO93" s="209"/>
      <c r="DP93" s="209"/>
      <c r="DQ93" s="209"/>
      <c r="DR93" s="209"/>
      <c r="DS93" s="209">
        <f>【お客さま入力用】申込フォーム!G102</f>
        <v>0</v>
      </c>
      <c r="DT93" s="209"/>
      <c r="DU93" s="209">
        <f>【お客さま入力用】申込フォーム!H102</f>
        <v>0</v>
      </c>
      <c r="DV93" s="209"/>
      <c r="DW93" s="209"/>
      <c r="DX93" s="209"/>
      <c r="DY93" s="209"/>
      <c r="DZ93" s="209"/>
      <c r="EA93" s="209"/>
      <c r="EB93" s="212">
        <f>【お客さま入力用】申込フォーム!T102</f>
        <v>0</v>
      </c>
      <c r="EC93" s="209">
        <f>【お客さま入力用】申込フォーム!V102</f>
        <v>0</v>
      </c>
      <c r="ED93" s="209"/>
      <c r="EE93" s="209"/>
      <c r="EF93" s="209"/>
      <c r="EG93" s="209"/>
      <c r="EH93" s="209"/>
      <c r="EI93" s="209"/>
      <c r="EJ93" s="209"/>
      <c r="EK93" s="211"/>
      <c r="EL93" s="209">
        <f>【お客さま入力用】申込フォーム!P102</f>
        <v>0</v>
      </c>
      <c r="EM93" s="209"/>
      <c r="EN93" s="209"/>
      <c r="EO93" s="209"/>
      <c r="EP93" s="209"/>
      <c r="EQ93" s="209"/>
      <c r="ER93" s="209"/>
      <c r="ES93" s="209"/>
      <c r="ET93" s="209">
        <f>IF(【お客さま入力用】申込フォーム!AE102="口座振替","口振",【お客さま入力用】申込フォーム!AE102)</f>
        <v>0</v>
      </c>
      <c r="EU93" s="209" t="str">
        <f>IF($ET93&lt;&gt;"口振","",【お客さま入力用】申込フォーム!AF102)</f>
        <v/>
      </c>
      <c r="EV93" s="209" t="str">
        <f>IF($ET93&lt;&gt;"口振","",【お客さま入力用】申込フォーム!AG102)</f>
        <v/>
      </c>
      <c r="EW93" s="209" t="str">
        <f>IF($ET93&lt;&gt;"口振","",【お客さま入力用】申込フォーム!AH102)</f>
        <v/>
      </c>
      <c r="EX93" s="209" t="str">
        <f>IF($ET93&lt;&gt;"口振","",【お客さま入力用】申込フォーム!AI102)</f>
        <v/>
      </c>
      <c r="EY93" s="209"/>
      <c r="EZ93" s="150"/>
      <c r="FA93" s="150"/>
      <c r="FB93" s="150"/>
      <c r="FC93" s="150"/>
      <c r="FD93" s="150"/>
      <c r="FE93" s="203"/>
      <c r="FF93" s="150"/>
      <c r="FG93" s="202"/>
      <c r="FH93" s="202"/>
      <c r="FI93" s="202"/>
      <c r="FJ93" s="202"/>
      <c r="FK93" s="197"/>
      <c r="FL93" s="201"/>
      <c r="FM93" s="201"/>
      <c r="FN93" s="201"/>
      <c r="FO93" s="201"/>
      <c r="FP93" s="201"/>
      <c r="FQ93" s="201"/>
      <c r="FR93" s="204"/>
      <c r="FS93" s="201"/>
      <c r="FT93" s="202"/>
      <c r="FU93" s="202"/>
      <c r="FV93" s="201"/>
      <c r="FW93" s="202"/>
      <c r="FX93" s="201"/>
      <c r="FY93" s="205" t="s">
        <v>429</v>
      </c>
    </row>
    <row r="94" spans="1:181" ht="18.75" customHeight="1">
      <c r="A94" s="197"/>
      <c r="B94" s="198"/>
      <c r="C94" s="198"/>
      <c r="D94" s="199"/>
      <c r="E94" s="207">
        <f t="shared" si="1"/>
        <v>0</v>
      </c>
      <c r="F94" s="209">
        <f>【お客さま入力用】申込フォーム!$D$6</f>
        <v>0</v>
      </c>
      <c r="G94" s="209">
        <f>【お客さま入力用】申込フォーム!H103</f>
        <v>0</v>
      </c>
      <c r="H94" s="200"/>
      <c r="I94" s="209">
        <f>【お客さま入力用】申込フォーム!O103</f>
        <v>0</v>
      </c>
      <c r="J94" s="209">
        <f>【お客さま入力用】申込フォーム!AO103</f>
        <v>0</v>
      </c>
      <c r="K94" s="34"/>
      <c r="L94" s="201"/>
      <c r="M94" s="201"/>
      <c r="N94" s="197"/>
      <c r="O94" s="197"/>
      <c r="P94" s="197"/>
      <c r="Q94" s="206" t="s">
        <v>823</v>
      </c>
      <c r="R94" s="34"/>
      <c r="S94" s="206" t="s">
        <v>824</v>
      </c>
      <c r="T94" s="206"/>
      <c r="U94" s="206" t="s">
        <v>825</v>
      </c>
      <c r="V94" s="206" t="s">
        <v>825</v>
      </c>
      <c r="W94" s="206" t="s">
        <v>826</v>
      </c>
      <c r="X94" s="206" t="s">
        <v>827</v>
      </c>
      <c r="Y94" s="150"/>
      <c r="Z94" s="150"/>
      <c r="AA94" s="150"/>
      <c r="AB94" s="150"/>
      <c r="AC94" s="150"/>
      <c r="AD94" s="150"/>
      <c r="AE94" s="150"/>
      <c r="AF94" s="150"/>
      <c r="AG94" s="150"/>
      <c r="AH94" s="209">
        <f>【お客さま入力用】申込フォーム!F103</f>
        <v>0</v>
      </c>
      <c r="AI94" s="209">
        <f>【お客さま入力用】申込フォーム!E103</f>
        <v>0</v>
      </c>
      <c r="AJ94" s="150"/>
      <c r="AK94" s="150"/>
      <c r="AL94" s="150"/>
      <c r="AM94" s="150"/>
      <c r="AN94" s="209"/>
      <c r="AO94" s="209">
        <f>【お客さま入力用】申込フォーム!J103</f>
        <v>0</v>
      </c>
      <c r="AP94" s="209">
        <f>【お客さま入力用】申込フォーム!K103</f>
        <v>0</v>
      </c>
      <c r="AQ94" s="209">
        <f>【お客さま入力用】申込フォーム!L103</f>
        <v>0</v>
      </c>
      <c r="AR94" s="209"/>
      <c r="AS94" s="209"/>
      <c r="AT94" s="209"/>
      <c r="AU94" s="209"/>
      <c r="AV94" s="150">
        <f>【お客さま入力用】申込フォーム!C103</f>
        <v>0</v>
      </c>
      <c r="AW94" s="208" t="s">
        <v>828</v>
      </c>
      <c r="AX94" s="208" t="s">
        <v>910</v>
      </c>
      <c r="AY94" s="209"/>
      <c r="AZ94" s="209"/>
      <c r="BA94" s="209"/>
      <c r="BB94" s="209"/>
      <c r="BC94" s="209"/>
      <c r="BD94" s="209"/>
      <c r="BE94" s="209"/>
      <c r="BF94" s="209"/>
      <c r="BG94" s="209"/>
      <c r="BH94" s="209">
        <f>【お客さま入力用】申込フォーム!X103</f>
        <v>0</v>
      </c>
      <c r="BI94" s="209">
        <f>【お客さま入力用】申込フォーム!W103</f>
        <v>0</v>
      </c>
      <c r="BJ94" s="209"/>
      <c r="BK94" s="209"/>
      <c r="BL94" s="150">
        <f>【お客さま入力用】申込フォーム!Y103</f>
        <v>0</v>
      </c>
      <c r="BM94" s="209">
        <f>【お客さま入力用】申込フォーム!AA103</f>
        <v>0</v>
      </c>
      <c r="BN94" s="209">
        <f>【お客さま入力用】申込フォーム!Z103</f>
        <v>0</v>
      </c>
      <c r="BO94" s="209"/>
      <c r="BP94" s="209"/>
      <c r="BQ94" s="209"/>
      <c r="BR94" s="209"/>
      <c r="BS94" s="209"/>
      <c r="BT94" s="209"/>
      <c r="BU94" s="209"/>
      <c r="BV94" s="209"/>
      <c r="BW94" s="209"/>
      <c r="BX94" s="209">
        <f>【お客さま入力用】申込フォーム!AJ103</f>
        <v>0</v>
      </c>
      <c r="BY94" s="209">
        <f>【お客さま入力用】申込フォーム!AK103</f>
        <v>0</v>
      </c>
      <c r="BZ94" s="209">
        <f>【お客さま入力用】申込フォーム!AL103</f>
        <v>0</v>
      </c>
      <c r="CA94" s="209">
        <f>【お客さま入力用】申込フォーム!AM103</f>
        <v>0</v>
      </c>
      <c r="CB94" s="209">
        <f>【お客さま入力用】申込フォーム!AN103</f>
        <v>0</v>
      </c>
      <c r="CC94" s="209"/>
      <c r="CD94" s="209"/>
      <c r="CE94" s="209"/>
      <c r="CF94" s="209"/>
      <c r="CG94" s="209"/>
      <c r="CH94" s="209"/>
      <c r="CI94" s="209"/>
      <c r="CJ94" s="209"/>
      <c r="CK94" s="209"/>
      <c r="CL94" s="209"/>
      <c r="CM94" s="209"/>
      <c r="CN94" s="209"/>
      <c r="CO94" s="209"/>
      <c r="CP94" s="209"/>
      <c r="CQ94" s="150"/>
      <c r="CR94" s="209"/>
      <c r="CS94" s="209" t="str">
        <f>IF(【お客さま入力用】申込フォーム!N103="","",VLOOKUP(【お客さま入力用】申込フォーム!N103,'業種コード表（高圧以上）'!$C$3:$D$72,2))</f>
        <v/>
      </c>
      <c r="CT94" s="210"/>
      <c r="CU94" s="209"/>
      <c r="CV94" s="209"/>
      <c r="CW94" s="209"/>
      <c r="CX94" s="209"/>
      <c r="CY94" s="209"/>
      <c r="CZ94" s="209"/>
      <c r="DA94" s="209"/>
      <c r="DB94" s="209"/>
      <c r="DC94" s="209"/>
      <c r="DD94" s="209"/>
      <c r="DE94" s="209"/>
      <c r="DF94" s="209"/>
      <c r="DG94" s="209"/>
      <c r="DH94" s="209"/>
      <c r="DI94" s="209"/>
      <c r="DJ94" s="209"/>
      <c r="DK94" s="209"/>
      <c r="DL94" s="209"/>
      <c r="DM94" s="209"/>
      <c r="DN94" s="209"/>
      <c r="DO94" s="209"/>
      <c r="DP94" s="209"/>
      <c r="DQ94" s="209"/>
      <c r="DR94" s="209"/>
      <c r="DS94" s="209">
        <f>【お客さま入力用】申込フォーム!G103</f>
        <v>0</v>
      </c>
      <c r="DT94" s="209"/>
      <c r="DU94" s="209">
        <f>【お客さま入力用】申込フォーム!H103</f>
        <v>0</v>
      </c>
      <c r="DV94" s="209"/>
      <c r="DW94" s="209"/>
      <c r="DX94" s="209"/>
      <c r="DY94" s="209"/>
      <c r="DZ94" s="209"/>
      <c r="EA94" s="209"/>
      <c r="EB94" s="212">
        <f>【お客さま入力用】申込フォーム!T103</f>
        <v>0</v>
      </c>
      <c r="EC94" s="209">
        <f>【お客さま入力用】申込フォーム!V103</f>
        <v>0</v>
      </c>
      <c r="ED94" s="209"/>
      <c r="EE94" s="209"/>
      <c r="EF94" s="209"/>
      <c r="EG94" s="209"/>
      <c r="EH94" s="209"/>
      <c r="EI94" s="209"/>
      <c r="EJ94" s="209"/>
      <c r="EK94" s="211"/>
      <c r="EL94" s="209">
        <f>【お客さま入力用】申込フォーム!P103</f>
        <v>0</v>
      </c>
      <c r="EM94" s="209"/>
      <c r="EN94" s="209"/>
      <c r="EO94" s="209"/>
      <c r="EP94" s="209"/>
      <c r="EQ94" s="209"/>
      <c r="ER94" s="209"/>
      <c r="ES94" s="209"/>
      <c r="ET94" s="209">
        <f>IF(【お客さま入力用】申込フォーム!AE103="口座振替","口振",【お客さま入力用】申込フォーム!AE103)</f>
        <v>0</v>
      </c>
      <c r="EU94" s="209" t="str">
        <f>IF($ET94&lt;&gt;"口振","",【お客さま入力用】申込フォーム!AF103)</f>
        <v/>
      </c>
      <c r="EV94" s="209" t="str">
        <f>IF($ET94&lt;&gt;"口振","",【お客さま入力用】申込フォーム!AG103)</f>
        <v/>
      </c>
      <c r="EW94" s="209" t="str">
        <f>IF($ET94&lt;&gt;"口振","",【お客さま入力用】申込フォーム!AH103)</f>
        <v/>
      </c>
      <c r="EX94" s="209" t="str">
        <f>IF($ET94&lt;&gt;"口振","",【お客さま入力用】申込フォーム!AI103)</f>
        <v/>
      </c>
      <c r="EY94" s="209"/>
      <c r="EZ94" s="150"/>
      <c r="FA94" s="150"/>
      <c r="FB94" s="150"/>
      <c r="FC94" s="150"/>
      <c r="FD94" s="150"/>
      <c r="FE94" s="203"/>
      <c r="FF94" s="150"/>
      <c r="FG94" s="202"/>
      <c r="FH94" s="202"/>
      <c r="FI94" s="202"/>
      <c r="FJ94" s="202"/>
      <c r="FK94" s="197"/>
      <c r="FL94" s="201"/>
      <c r="FM94" s="201"/>
      <c r="FN94" s="201"/>
      <c r="FO94" s="201"/>
      <c r="FP94" s="201"/>
      <c r="FQ94" s="201"/>
      <c r="FR94" s="204"/>
      <c r="FS94" s="201"/>
      <c r="FT94" s="202"/>
      <c r="FU94" s="202"/>
      <c r="FV94" s="201"/>
      <c r="FW94" s="202"/>
      <c r="FX94" s="201"/>
      <c r="FY94" s="205" t="s">
        <v>429</v>
      </c>
    </row>
    <row r="95" spans="1:181" ht="18.75" customHeight="1">
      <c r="A95" s="197"/>
      <c r="B95" s="198"/>
      <c r="C95" s="198"/>
      <c r="D95" s="199"/>
      <c r="E95" s="207">
        <f t="shared" si="1"/>
        <v>0</v>
      </c>
      <c r="F95" s="209">
        <f>【お客さま入力用】申込フォーム!$D$6</f>
        <v>0</v>
      </c>
      <c r="G95" s="209">
        <f>【お客さま入力用】申込フォーム!H104</f>
        <v>0</v>
      </c>
      <c r="H95" s="200"/>
      <c r="I95" s="209">
        <f>【お客さま入力用】申込フォーム!O104</f>
        <v>0</v>
      </c>
      <c r="J95" s="209">
        <f>【お客さま入力用】申込フォーム!AO104</f>
        <v>0</v>
      </c>
      <c r="K95" s="34"/>
      <c r="L95" s="201"/>
      <c r="M95" s="201"/>
      <c r="N95" s="197"/>
      <c r="O95" s="197"/>
      <c r="P95" s="197"/>
      <c r="Q95" s="206" t="s">
        <v>823</v>
      </c>
      <c r="R95" s="34"/>
      <c r="S95" s="206" t="s">
        <v>824</v>
      </c>
      <c r="T95" s="206"/>
      <c r="U95" s="206" t="s">
        <v>825</v>
      </c>
      <c r="V95" s="206" t="s">
        <v>825</v>
      </c>
      <c r="W95" s="206" t="s">
        <v>826</v>
      </c>
      <c r="X95" s="206" t="s">
        <v>827</v>
      </c>
      <c r="Y95" s="150"/>
      <c r="Z95" s="150"/>
      <c r="AA95" s="150"/>
      <c r="AB95" s="150"/>
      <c r="AC95" s="150"/>
      <c r="AD95" s="150"/>
      <c r="AE95" s="150"/>
      <c r="AF95" s="150"/>
      <c r="AG95" s="150"/>
      <c r="AH95" s="209">
        <f>【お客さま入力用】申込フォーム!F104</f>
        <v>0</v>
      </c>
      <c r="AI95" s="209">
        <f>【お客さま入力用】申込フォーム!E104</f>
        <v>0</v>
      </c>
      <c r="AJ95" s="150"/>
      <c r="AK95" s="150"/>
      <c r="AL95" s="150"/>
      <c r="AM95" s="150"/>
      <c r="AN95" s="209"/>
      <c r="AO95" s="209">
        <f>【お客さま入力用】申込フォーム!J104</f>
        <v>0</v>
      </c>
      <c r="AP95" s="209">
        <f>【お客さま入力用】申込フォーム!K104</f>
        <v>0</v>
      </c>
      <c r="AQ95" s="209">
        <f>【お客さま入力用】申込フォーム!L104</f>
        <v>0</v>
      </c>
      <c r="AR95" s="209"/>
      <c r="AS95" s="209"/>
      <c r="AT95" s="209"/>
      <c r="AU95" s="209"/>
      <c r="AV95" s="150">
        <f>【お客さま入力用】申込フォーム!C104</f>
        <v>0</v>
      </c>
      <c r="AW95" s="208" t="s">
        <v>828</v>
      </c>
      <c r="AX95" s="208" t="s">
        <v>911</v>
      </c>
      <c r="AY95" s="209"/>
      <c r="AZ95" s="209"/>
      <c r="BA95" s="209"/>
      <c r="BB95" s="209"/>
      <c r="BC95" s="209"/>
      <c r="BD95" s="209"/>
      <c r="BE95" s="209"/>
      <c r="BF95" s="209"/>
      <c r="BG95" s="209"/>
      <c r="BH95" s="209">
        <f>【お客さま入力用】申込フォーム!X104</f>
        <v>0</v>
      </c>
      <c r="BI95" s="209">
        <f>【お客さま入力用】申込フォーム!W104</f>
        <v>0</v>
      </c>
      <c r="BJ95" s="209"/>
      <c r="BK95" s="209"/>
      <c r="BL95" s="150">
        <f>【お客さま入力用】申込フォーム!Y104</f>
        <v>0</v>
      </c>
      <c r="BM95" s="209">
        <f>【お客さま入力用】申込フォーム!AA104</f>
        <v>0</v>
      </c>
      <c r="BN95" s="209">
        <f>【お客さま入力用】申込フォーム!Z104</f>
        <v>0</v>
      </c>
      <c r="BO95" s="209"/>
      <c r="BP95" s="209"/>
      <c r="BQ95" s="209"/>
      <c r="BR95" s="209"/>
      <c r="BS95" s="209"/>
      <c r="BT95" s="209"/>
      <c r="BU95" s="209"/>
      <c r="BV95" s="209"/>
      <c r="BW95" s="209"/>
      <c r="BX95" s="209">
        <f>【お客さま入力用】申込フォーム!AJ104</f>
        <v>0</v>
      </c>
      <c r="BY95" s="209">
        <f>【お客さま入力用】申込フォーム!AK104</f>
        <v>0</v>
      </c>
      <c r="BZ95" s="209">
        <f>【お客さま入力用】申込フォーム!AL104</f>
        <v>0</v>
      </c>
      <c r="CA95" s="209">
        <f>【お客さま入力用】申込フォーム!AM104</f>
        <v>0</v>
      </c>
      <c r="CB95" s="209">
        <f>【お客さま入力用】申込フォーム!AN104</f>
        <v>0</v>
      </c>
      <c r="CC95" s="209"/>
      <c r="CD95" s="209"/>
      <c r="CE95" s="209"/>
      <c r="CF95" s="209"/>
      <c r="CG95" s="209"/>
      <c r="CH95" s="209"/>
      <c r="CI95" s="209"/>
      <c r="CJ95" s="209"/>
      <c r="CK95" s="209"/>
      <c r="CL95" s="209"/>
      <c r="CM95" s="209"/>
      <c r="CN95" s="209"/>
      <c r="CO95" s="209"/>
      <c r="CP95" s="209"/>
      <c r="CQ95" s="150"/>
      <c r="CR95" s="209"/>
      <c r="CS95" s="209" t="str">
        <f>IF(【お客さま入力用】申込フォーム!N104="","",VLOOKUP(【お客さま入力用】申込フォーム!N104,'業種コード表（高圧以上）'!$C$3:$D$72,2))</f>
        <v/>
      </c>
      <c r="CT95" s="210"/>
      <c r="CU95" s="209"/>
      <c r="CV95" s="209"/>
      <c r="CW95" s="209"/>
      <c r="CX95" s="209"/>
      <c r="CY95" s="209"/>
      <c r="CZ95" s="209"/>
      <c r="DA95" s="209"/>
      <c r="DB95" s="209"/>
      <c r="DC95" s="209"/>
      <c r="DD95" s="209"/>
      <c r="DE95" s="209"/>
      <c r="DF95" s="209"/>
      <c r="DG95" s="209"/>
      <c r="DH95" s="209"/>
      <c r="DI95" s="209"/>
      <c r="DJ95" s="209"/>
      <c r="DK95" s="209"/>
      <c r="DL95" s="209"/>
      <c r="DM95" s="209"/>
      <c r="DN95" s="209"/>
      <c r="DO95" s="209"/>
      <c r="DP95" s="209"/>
      <c r="DQ95" s="209"/>
      <c r="DR95" s="209"/>
      <c r="DS95" s="209">
        <f>【お客さま入力用】申込フォーム!G104</f>
        <v>0</v>
      </c>
      <c r="DT95" s="209"/>
      <c r="DU95" s="209">
        <f>【お客さま入力用】申込フォーム!H104</f>
        <v>0</v>
      </c>
      <c r="DV95" s="209"/>
      <c r="DW95" s="209"/>
      <c r="DX95" s="209"/>
      <c r="DY95" s="209"/>
      <c r="DZ95" s="209"/>
      <c r="EA95" s="209"/>
      <c r="EB95" s="212">
        <f>【お客さま入力用】申込フォーム!T104</f>
        <v>0</v>
      </c>
      <c r="EC95" s="209">
        <f>【お客さま入力用】申込フォーム!V104</f>
        <v>0</v>
      </c>
      <c r="ED95" s="209"/>
      <c r="EE95" s="209"/>
      <c r="EF95" s="209"/>
      <c r="EG95" s="209"/>
      <c r="EH95" s="209"/>
      <c r="EI95" s="209"/>
      <c r="EJ95" s="209"/>
      <c r="EK95" s="211"/>
      <c r="EL95" s="209">
        <f>【お客さま入力用】申込フォーム!P104</f>
        <v>0</v>
      </c>
      <c r="EM95" s="209"/>
      <c r="EN95" s="209"/>
      <c r="EO95" s="209"/>
      <c r="EP95" s="209"/>
      <c r="EQ95" s="209"/>
      <c r="ER95" s="209"/>
      <c r="ES95" s="209"/>
      <c r="ET95" s="209">
        <f>IF(【お客さま入力用】申込フォーム!AE104="口座振替","口振",【お客さま入力用】申込フォーム!AE104)</f>
        <v>0</v>
      </c>
      <c r="EU95" s="209" t="str">
        <f>IF($ET95&lt;&gt;"口振","",【お客さま入力用】申込フォーム!AF104)</f>
        <v/>
      </c>
      <c r="EV95" s="209" t="str">
        <f>IF($ET95&lt;&gt;"口振","",【お客さま入力用】申込フォーム!AG104)</f>
        <v/>
      </c>
      <c r="EW95" s="209" t="str">
        <f>IF($ET95&lt;&gt;"口振","",【お客さま入力用】申込フォーム!AH104)</f>
        <v/>
      </c>
      <c r="EX95" s="209" t="str">
        <f>IF($ET95&lt;&gt;"口振","",【お客さま入力用】申込フォーム!AI104)</f>
        <v/>
      </c>
      <c r="EY95" s="209"/>
      <c r="EZ95" s="150"/>
      <c r="FA95" s="150"/>
      <c r="FB95" s="150"/>
      <c r="FC95" s="150"/>
      <c r="FD95" s="150"/>
      <c r="FE95" s="203"/>
      <c r="FF95" s="150"/>
      <c r="FG95" s="202"/>
      <c r="FH95" s="202"/>
      <c r="FI95" s="202"/>
      <c r="FJ95" s="202"/>
      <c r="FK95" s="197"/>
      <c r="FL95" s="201"/>
      <c r="FM95" s="201"/>
      <c r="FN95" s="201"/>
      <c r="FO95" s="201"/>
      <c r="FP95" s="201"/>
      <c r="FQ95" s="201"/>
      <c r="FR95" s="204"/>
      <c r="FS95" s="201"/>
      <c r="FT95" s="202"/>
      <c r="FU95" s="202"/>
      <c r="FV95" s="201"/>
      <c r="FW95" s="202"/>
      <c r="FX95" s="201"/>
      <c r="FY95" s="205" t="s">
        <v>429</v>
      </c>
    </row>
    <row r="96" spans="1:181" ht="18.75" customHeight="1">
      <c r="A96" s="197"/>
      <c r="B96" s="198"/>
      <c r="C96" s="198"/>
      <c r="D96" s="199"/>
      <c r="E96" s="207">
        <f t="shared" si="1"/>
        <v>0</v>
      </c>
      <c r="F96" s="209">
        <f>【お客さま入力用】申込フォーム!$D$6</f>
        <v>0</v>
      </c>
      <c r="G96" s="209">
        <f>【お客さま入力用】申込フォーム!H105</f>
        <v>0</v>
      </c>
      <c r="H96" s="200"/>
      <c r="I96" s="209">
        <f>【お客さま入力用】申込フォーム!O105</f>
        <v>0</v>
      </c>
      <c r="J96" s="209">
        <f>【お客さま入力用】申込フォーム!AO105</f>
        <v>0</v>
      </c>
      <c r="K96" s="34"/>
      <c r="L96" s="201"/>
      <c r="M96" s="201"/>
      <c r="N96" s="197"/>
      <c r="O96" s="197"/>
      <c r="P96" s="197"/>
      <c r="Q96" s="206" t="s">
        <v>823</v>
      </c>
      <c r="R96" s="34"/>
      <c r="S96" s="206" t="s">
        <v>824</v>
      </c>
      <c r="T96" s="206"/>
      <c r="U96" s="206" t="s">
        <v>825</v>
      </c>
      <c r="V96" s="206" t="s">
        <v>825</v>
      </c>
      <c r="W96" s="206" t="s">
        <v>826</v>
      </c>
      <c r="X96" s="206" t="s">
        <v>827</v>
      </c>
      <c r="Y96" s="150"/>
      <c r="Z96" s="150"/>
      <c r="AA96" s="150"/>
      <c r="AB96" s="150"/>
      <c r="AC96" s="150"/>
      <c r="AD96" s="150"/>
      <c r="AE96" s="150"/>
      <c r="AF96" s="150"/>
      <c r="AG96" s="150"/>
      <c r="AH96" s="209">
        <f>【お客さま入力用】申込フォーム!F105</f>
        <v>0</v>
      </c>
      <c r="AI96" s="209">
        <f>【お客さま入力用】申込フォーム!E105</f>
        <v>0</v>
      </c>
      <c r="AJ96" s="150"/>
      <c r="AK96" s="150"/>
      <c r="AL96" s="150"/>
      <c r="AM96" s="150"/>
      <c r="AN96" s="209"/>
      <c r="AO96" s="209">
        <f>【お客さま入力用】申込フォーム!J105</f>
        <v>0</v>
      </c>
      <c r="AP96" s="209">
        <f>【お客さま入力用】申込フォーム!K105</f>
        <v>0</v>
      </c>
      <c r="AQ96" s="209">
        <f>【お客さま入力用】申込フォーム!L105</f>
        <v>0</v>
      </c>
      <c r="AR96" s="209"/>
      <c r="AS96" s="209"/>
      <c r="AT96" s="209"/>
      <c r="AU96" s="209"/>
      <c r="AV96" s="150">
        <f>【お客さま入力用】申込フォーム!C105</f>
        <v>0</v>
      </c>
      <c r="AW96" s="208" t="s">
        <v>828</v>
      </c>
      <c r="AX96" s="208" t="s">
        <v>912</v>
      </c>
      <c r="AY96" s="209"/>
      <c r="AZ96" s="209"/>
      <c r="BA96" s="209"/>
      <c r="BB96" s="209"/>
      <c r="BC96" s="209"/>
      <c r="BD96" s="209"/>
      <c r="BE96" s="209"/>
      <c r="BF96" s="209"/>
      <c r="BG96" s="209"/>
      <c r="BH96" s="209">
        <f>【お客さま入力用】申込フォーム!X105</f>
        <v>0</v>
      </c>
      <c r="BI96" s="209">
        <f>【お客さま入力用】申込フォーム!W105</f>
        <v>0</v>
      </c>
      <c r="BJ96" s="209"/>
      <c r="BK96" s="209"/>
      <c r="BL96" s="150">
        <f>【お客さま入力用】申込フォーム!Y105</f>
        <v>0</v>
      </c>
      <c r="BM96" s="209">
        <f>【お客さま入力用】申込フォーム!AA105</f>
        <v>0</v>
      </c>
      <c r="BN96" s="209">
        <f>【お客さま入力用】申込フォーム!Z105</f>
        <v>0</v>
      </c>
      <c r="BO96" s="209"/>
      <c r="BP96" s="209"/>
      <c r="BQ96" s="209"/>
      <c r="BR96" s="209"/>
      <c r="BS96" s="209"/>
      <c r="BT96" s="209"/>
      <c r="BU96" s="209"/>
      <c r="BV96" s="209"/>
      <c r="BW96" s="209"/>
      <c r="BX96" s="209">
        <f>【お客さま入力用】申込フォーム!AJ105</f>
        <v>0</v>
      </c>
      <c r="BY96" s="209">
        <f>【お客さま入力用】申込フォーム!AK105</f>
        <v>0</v>
      </c>
      <c r="BZ96" s="209">
        <f>【お客さま入力用】申込フォーム!AL105</f>
        <v>0</v>
      </c>
      <c r="CA96" s="209">
        <f>【お客さま入力用】申込フォーム!AM105</f>
        <v>0</v>
      </c>
      <c r="CB96" s="209">
        <f>【お客さま入力用】申込フォーム!AN105</f>
        <v>0</v>
      </c>
      <c r="CC96" s="209"/>
      <c r="CD96" s="209"/>
      <c r="CE96" s="209"/>
      <c r="CF96" s="209"/>
      <c r="CG96" s="209"/>
      <c r="CH96" s="209"/>
      <c r="CI96" s="209"/>
      <c r="CJ96" s="209"/>
      <c r="CK96" s="209"/>
      <c r="CL96" s="209"/>
      <c r="CM96" s="209"/>
      <c r="CN96" s="209"/>
      <c r="CO96" s="209"/>
      <c r="CP96" s="209"/>
      <c r="CQ96" s="150"/>
      <c r="CR96" s="209"/>
      <c r="CS96" s="209" t="str">
        <f>IF(【お客さま入力用】申込フォーム!N105="","",VLOOKUP(【お客さま入力用】申込フォーム!N105,'業種コード表（高圧以上）'!$C$3:$D$72,2))</f>
        <v/>
      </c>
      <c r="CT96" s="210"/>
      <c r="CU96" s="209"/>
      <c r="CV96" s="209"/>
      <c r="CW96" s="209"/>
      <c r="CX96" s="209"/>
      <c r="CY96" s="209"/>
      <c r="CZ96" s="209"/>
      <c r="DA96" s="209"/>
      <c r="DB96" s="209"/>
      <c r="DC96" s="209"/>
      <c r="DD96" s="209"/>
      <c r="DE96" s="209"/>
      <c r="DF96" s="209"/>
      <c r="DG96" s="209"/>
      <c r="DH96" s="209"/>
      <c r="DI96" s="209"/>
      <c r="DJ96" s="209"/>
      <c r="DK96" s="209"/>
      <c r="DL96" s="209"/>
      <c r="DM96" s="209"/>
      <c r="DN96" s="209"/>
      <c r="DO96" s="209"/>
      <c r="DP96" s="209"/>
      <c r="DQ96" s="209"/>
      <c r="DR96" s="209"/>
      <c r="DS96" s="209">
        <f>【お客さま入力用】申込フォーム!G105</f>
        <v>0</v>
      </c>
      <c r="DT96" s="209"/>
      <c r="DU96" s="209">
        <f>【お客さま入力用】申込フォーム!H105</f>
        <v>0</v>
      </c>
      <c r="DV96" s="209"/>
      <c r="DW96" s="209"/>
      <c r="DX96" s="209"/>
      <c r="DY96" s="209"/>
      <c r="DZ96" s="209"/>
      <c r="EA96" s="209"/>
      <c r="EB96" s="212">
        <f>【お客さま入力用】申込フォーム!T105</f>
        <v>0</v>
      </c>
      <c r="EC96" s="209">
        <f>【お客さま入力用】申込フォーム!V105</f>
        <v>0</v>
      </c>
      <c r="ED96" s="209"/>
      <c r="EE96" s="209"/>
      <c r="EF96" s="209"/>
      <c r="EG96" s="209"/>
      <c r="EH96" s="209"/>
      <c r="EI96" s="209"/>
      <c r="EJ96" s="209"/>
      <c r="EK96" s="211"/>
      <c r="EL96" s="209">
        <f>【お客さま入力用】申込フォーム!P105</f>
        <v>0</v>
      </c>
      <c r="EM96" s="209"/>
      <c r="EN96" s="209"/>
      <c r="EO96" s="209"/>
      <c r="EP96" s="209"/>
      <c r="EQ96" s="209"/>
      <c r="ER96" s="209"/>
      <c r="ES96" s="209"/>
      <c r="ET96" s="209">
        <f>IF(【お客さま入力用】申込フォーム!AE105="口座振替","口振",【お客さま入力用】申込フォーム!AE105)</f>
        <v>0</v>
      </c>
      <c r="EU96" s="209" t="str">
        <f>IF($ET96&lt;&gt;"口振","",【お客さま入力用】申込フォーム!AF105)</f>
        <v/>
      </c>
      <c r="EV96" s="209" t="str">
        <f>IF($ET96&lt;&gt;"口振","",【お客さま入力用】申込フォーム!AG105)</f>
        <v/>
      </c>
      <c r="EW96" s="209" t="str">
        <f>IF($ET96&lt;&gt;"口振","",【お客さま入力用】申込フォーム!AH105)</f>
        <v/>
      </c>
      <c r="EX96" s="209" t="str">
        <f>IF($ET96&lt;&gt;"口振","",【お客さま入力用】申込フォーム!AI105)</f>
        <v/>
      </c>
      <c r="EY96" s="209"/>
      <c r="EZ96" s="150"/>
      <c r="FA96" s="150"/>
      <c r="FB96" s="150"/>
      <c r="FC96" s="150"/>
      <c r="FD96" s="150"/>
      <c r="FE96" s="203"/>
      <c r="FF96" s="150"/>
      <c r="FG96" s="202"/>
      <c r="FH96" s="202"/>
      <c r="FI96" s="202"/>
      <c r="FJ96" s="202"/>
      <c r="FK96" s="197"/>
      <c r="FL96" s="201"/>
      <c r="FM96" s="201"/>
      <c r="FN96" s="201"/>
      <c r="FO96" s="201"/>
      <c r="FP96" s="201"/>
      <c r="FQ96" s="201"/>
      <c r="FR96" s="204"/>
      <c r="FS96" s="201"/>
      <c r="FT96" s="202"/>
      <c r="FU96" s="202"/>
      <c r="FV96" s="201"/>
      <c r="FW96" s="202"/>
      <c r="FX96" s="201"/>
      <c r="FY96" s="205" t="s">
        <v>429</v>
      </c>
    </row>
    <row r="97" spans="1:181" ht="18.75" customHeight="1">
      <c r="A97" s="197"/>
      <c r="B97" s="198"/>
      <c r="C97" s="198"/>
      <c r="D97" s="199"/>
      <c r="E97" s="207">
        <f t="shared" si="1"/>
        <v>0</v>
      </c>
      <c r="F97" s="209">
        <f>【お客さま入力用】申込フォーム!$D$6</f>
        <v>0</v>
      </c>
      <c r="G97" s="209">
        <f>【お客さま入力用】申込フォーム!H106</f>
        <v>0</v>
      </c>
      <c r="H97" s="200"/>
      <c r="I97" s="209">
        <f>【お客さま入力用】申込フォーム!O106</f>
        <v>0</v>
      </c>
      <c r="J97" s="209">
        <f>【お客さま入力用】申込フォーム!AO106</f>
        <v>0</v>
      </c>
      <c r="K97" s="34"/>
      <c r="L97" s="201"/>
      <c r="M97" s="201"/>
      <c r="N97" s="197"/>
      <c r="O97" s="197"/>
      <c r="P97" s="197"/>
      <c r="Q97" s="206" t="s">
        <v>823</v>
      </c>
      <c r="R97" s="34"/>
      <c r="S97" s="206" t="s">
        <v>824</v>
      </c>
      <c r="T97" s="206"/>
      <c r="U97" s="206" t="s">
        <v>825</v>
      </c>
      <c r="V97" s="206" t="s">
        <v>825</v>
      </c>
      <c r="W97" s="206" t="s">
        <v>826</v>
      </c>
      <c r="X97" s="206" t="s">
        <v>827</v>
      </c>
      <c r="Y97" s="150"/>
      <c r="Z97" s="150"/>
      <c r="AA97" s="150"/>
      <c r="AB97" s="150"/>
      <c r="AC97" s="150"/>
      <c r="AD97" s="150"/>
      <c r="AE97" s="150"/>
      <c r="AF97" s="150"/>
      <c r="AG97" s="150"/>
      <c r="AH97" s="209">
        <f>【お客さま入力用】申込フォーム!F106</f>
        <v>0</v>
      </c>
      <c r="AI97" s="209">
        <f>【お客さま入力用】申込フォーム!E106</f>
        <v>0</v>
      </c>
      <c r="AJ97" s="150"/>
      <c r="AK97" s="150"/>
      <c r="AL97" s="150"/>
      <c r="AM97" s="150"/>
      <c r="AN97" s="209"/>
      <c r="AO97" s="209">
        <f>【お客さま入力用】申込フォーム!J106</f>
        <v>0</v>
      </c>
      <c r="AP97" s="209">
        <f>【お客さま入力用】申込フォーム!K106</f>
        <v>0</v>
      </c>
      <c r="AQ97" s="209">
        <f>【お客さま入力用】申込フォーム!L106</f>
        <v>0</v>
      </c>
      <c r="AR97" s="209"/>
      <c r="AS97" s="209"/>
      <c r="AT97" s="209"/>
      <c r="AU97" s="209"/>
      <c r="AV97" s="150">
        <f>【お客さま入力用】申込フォーム!C106</f>
        <v>0</v>
      </c>
      <c r="AW97" s="208" t="s">
        <v>828</v>
      </c>
      <c r="AX97" s="208" t="s">
        <v>913</v>
      </c>
      <c r="AY97" s="209"/>
      <c r="AZ97" s="209"/>
      <c r="BA97" s="209"/>
      <c r="BB97" s="209"/>
      <c r="BC97" s="209"/>
      <c r="BD97" s="209"/>
      <c r="BE97" s="209"/>
      <c r="BF97" s="209"/>
      <c r="BG97" s="209"/>
      <c r="BH97" s="209">
        <f>【お客さま入力用】申込フォーム!X106</f>
        <v>0</v>
      </c>
      <c r="BI97" s="209">
        <f>【お客さま入力用】申込フォーム!W106</f>
        <v>0</v>
      </c>
      <c r="BJ97" s="209"/>
      <c r="BK97" s="209"/>
      <c r="BL97" s="150">
        <f>【お客さま入力用】申込フォーム!Y106</f>
        <v>0</v>
      </c>
      <c r="BM97" s="209">
        <f>【お客さま入力用】申込フォーム!AA106</f>
        <v>0</v>
      </c>
      <c r="BN97" s="209">
        <f>【お客さま入力用】申込フォーム!Z106</f>
        <v>0</v>
      </c>
      <c r="BO97" s="209"/>
      <c r="BP97" s="209"/>
      <c r="BQ97" s="209"/>
      <c r="BR97" s="209"/>
      <c r="BS97" s="209"/>
      <c r="BT97" s="209"/>
      <c r="BU97" s="209"/>
      <c r="BV97" s="209"/>
      <c r="BW97" s="209"/>
      <c r="BX97" s="209">
        <f>【お客さま入力用】申込フォーム!AJ106</f>
        <v>0</v>
      </c>
      <c r="BY97" s="209">
        <f>【お客さま入力用】申込フォーム!AK106</f>
        <v>0</v>
      </c>
      <c r="BZ97" s="209">
        <f>【お客さま入力用】申込フォーム!AL106</f>
        <v>0</v>
      </c>
      <c r="CA97" s="209">
        <f>【お客さま入力用】申込フォーム!AM106</f>
        <v>0</v>
      </c>
      <c r="CB97" s="209">
        <f>【お客さま入力用】申込フォーム!AN106</f>
        <v>0</v>
      </c>
      <c r="CC97" s="209"/>
      <c r="CD97" s="209"/>
      <c r="CE97" s="209"/>
      <c r="CF97" s="209"/>
      <c r="CG97" s="209"/>
      <c r="CH97" s="209"/>
      <c r="CI97" s="209"/>
      <c r="CJ97" s="209"/>
      <c r="CK97" s="209"/>
      <c r="CL97" s="209"/>
      <c r="CM97" s="209"/>
      <c r="CN97" s="209"/>
      <c r="CO97" s="209"/>
      <c r="CP97" s="209"/>
      <c r="CQ97" s="150"/>
      <c r="CR97" s="209"/>
      <c r="CS97" s="209" t="str">
        <f>IF(【お客さま入力用】申込フォーム!N106="","",VLOOKUP(【お客さま入力用】申込フォーム!N106,'業種コード表（高圧以上）'!$C$3:$D$72,2))</f>
        <v/>
      </c>
      <c r="CT97" s="210"/>
      <c r="CU97" s="209"/>
      <c r="CV97" s="209"/>
      <c r="CW97" s="209"/>
      <c r="CX97" s="209"/>
      <c r="CY97" s="209"/>
      <c r="CZ97" s="209"/>
      <c r="DA97" s="209"/>
      <c r="DB97" s="209"/>
      <c r="DC97" s="209"/>
      <c r="DD97" s="209"/>
      <c r="DE97" s="209"/>
      <c r="DF97" s="209"/>
      <c r="DG97" s="209"/>
      <c r="DH97" s="209"/>
      <c r="DI97" s="209"/>
      <c r="DJ97" s="209"/>
      <c r="DK97" s="209"/>
      <c r="DL97" s="209"/>
      <c r="DM97" s="209"/>
      <c r="DN97" s="209"/>
      <c r="DO97" s="209"/>
      <c r="DP97" s="209"/>
      <c r="DQ97" s="209"/>
      <c r="DR97" s="209"/>
      <c r="DS97" s="209">
        <f>【お客さま入力用】申込フォーム!G106</f>
        <v>0</v>
      </c>
      <c r="DT97" s="209"/>
      <c r="DU97" s="209">
        <f>【お客さま入力用】申込フォーム!H106</f>
        <v>0</v>
      </c>
      <c r="DV97" s="209"/>
      <c r="DW97" s="209"/>
      <c r="DX97" s="209"/>
      <c r="DY97" s="209"/>
      <c r="DZ97" s="209"/>
      <c r="EA97" s="209"/>
      <c r="EB97" s="212">
        <f>【お客さま入力用】申込フォーム!T106</f>
        <v>0</v>
      </c>
      <c r="EC97" s="209">
        <f>【お客さま入力用】申込フォーム!V106</f>
        <v>0</v>
      </c>
      <c r="ED97" s="209"/>
      <c r="EE97" s="209"/>
      <c r="EF97" s="209"/>
      <c r="EG97" s="209"/>
      <c r="EH97" s="209"/>
      <c r="EI97" s="209"/>
      <c r="EJ97" s="209"/>
      <c r="EK97" s="211"/>
      <c r="EL97" s="209">
        <f>【お客さま入力用】申込フォーム!P106</f>
        <v>0</v>
      </c>
      <c r="EM97" s="209"/>
      <c r="EN97" s="209"/>
      <c r="EO97" s="209"/>
      <c r="EP97" s="209"/>
      <c r="EQ97" s="209"/>
      <c r="ER97" s="209"/>
      <c r="ES97" s="209"/>
      <c r="ET97" s="209">
        <f>IF(【お客さま入力用】申込フォーム!AE106="口座振替","口振",【お客さま入力用】申込フォーム!AE106)</f>
        <v>0</v>
      </c>
      <c r="EU97" s="209" t="str">
        <f>IF($ET97&lt;&gt;"口振","",【お客さま入力用】申込フォーム!AF106)</f>
        <v/>
      </c>
      <c r="EV97" s="209" t="str">
        <f>IF($ET97&lt;&gt;"口振","",【お客さま入力用】申込フォーム!AG106)</f>
        <v/>
      </c>
      <c r="EW97" s="209" t="str">
        <f>IF($ET97&lt;&gt;"口振","",【お客さま入力用】申込フォーム!AH106)</f>
        <v/>
      </c>
      <c r="EX97" s="209" t="str">
        <f>IF($ET97&lt;&gt;"口振","",【お客さま入力用】申込フォーム!AI106)</f>
        <v/>
      </c>
      <c r="EY97" s="209"/>
      <c r="EZ97" s="150"/>
      <c r="FA97" s="150"/>
      <c r="FB97" s="150"/>
      <c r="FC97" s="150"/>
      <c r="FD97" s="150"/>
      <c r="FE97" s="203"/>
      <c r="FF97" s="150"/>
      <c r="FG97" s="202"/>
      <c r="FH97" s="202"/>
      <c r="FI97" s="202"/>
      <c r="FJ97" s="202"/>
      <c r="FK97" s="197"/>
      <c r="FL97" s="201"/>
      <c r="FM97" s="201"/>
      <c r="FN97" s="201"/>
      <c r="FO97" s="201"/>
      <c r="FP97" s="201"/>
      <c r="FQ97" s="201"/>
      <c r="FR97" s="204"/>
      <c r="FS97" s="201"/>
      <c r="FT97" s="202"/>
      <c r="FU97" s="202"/>
      <c r="FV97" s="201"/>
      <c r="FW97" s="202"/>
      <c r="FX97" s="201"/>
      <c r="FY97" s="205" t="s">
        <v>429</v>
      </c>
    </row>
    <row r="98" spans="1:181" ht="18.75" customHeight="1">
      <c r="A98" s="197"/>
      <c r="B98" s="198"/>
      <c r="C98" s="198"/>
      <c r="D98" s="199"/>
      <c r="E98" s="207">
        <f t="shared" si="1"/>
        <v>0</v>
      </c>
      <c r="F98" s="209">
        <f>【お客さま入力用】申込フォーム!$D$6</f>
        <v>0</v>
      </c>
      <c r="G98" s="209">
        <f>【お客さま入力用】申込フォーム!H107</f>
        <v>0</v>
      </c>
      <c r="H98" s="200"/>
      <c r="I98" s="209">
        <f>【お客さま入力用】申込フォーム!O107</f>
        <v>0</v>
      </c>
      <c r="J98" s="209">
        <f>【お客さま入力用】申込フォーム!AO107</f>
        <v>0</v>
      </c>
      <c r="K98" s="34"/>
      <c r="L98" s="201"/>
      <c r="M98" s="201"/>
      <c r="N98" s="197"/>
      <c r="O98" s="197"/>
      <c r="P98" s="197"/>
      <c r="Q98" s="206" t="s">
        <v>823</v>
      </c>
      <c r="R98" s="34"/>
      <c r="S98" s="206" t="s">
        <v>824</v>
      </c>
      <c r="T98" s="206"/>
      <c r="U98" s="206" t="s">
        <v>825</v>
      </c>
      <c r="V98" s="206" t="s">
        <v>825</v>
      </c>
      <c r="W98" s="206" t="s">
        <v>826</v>
      </c>
      <c r="X98" s="206" t="s">
        <v>827</v>
      </c>
      <c r="Y98" s="150"/>
      <c r="Z98" s="150"/>
      <c r="AA98" s="150"/>
      <c r="AB98" s="150"/>
      <c r="AC98" s="150"/>
      <c r="AD98" s="150"/>
      <c r="AE98" s="150"/>
      <c r="AF98" s="150"/>
      <c r="AG98" s="150"/>
      <c r="AH98" s="209">
        <f>【お客さま入力用】申込フォーム!F107</f>
        <v>0</v>
      </c>
      <c r="AI98" s="209">
        <f>【お客さま入力用】申込フォーム!E107</f>
        <v>0</v>
      </c>
      <c r="AJ98" s="150"/>
      <c r="AK98" s="150"/>
      <c r="AL98" s="150"/>
      <c r="AM98" s="150"/>
      <c r="AN98" s="209"/>
      <c r="AO98" s="209">
        <f>【お客さま入力用】申込フォーム!J107</f>
        <v>0</v>
      </c>
      <c r="AP98" s="209">
        <f>【お客さま入力用】申込フォーム!K107</f>
        <v>0</v>
      </c>
      <c r="AQ98" s="209">
        <f>【お客さま入力用】申込フォーム!L107</f>
        <v>0</v>
      </c>
      <c r="AR98" s="209"/>
      <c r="AS98" s="209"/>
      <c r="AT98" s="209"/>
      <c r="AU98" s="209"/>
      <c r="AV98" s="150">
        <f>【お客さま入力用】申込フォーム!C107</f>
        <v>0</v>
      </c>
      <c r="AW98" s="208" t="s">
        <v>828</v>
      </c>
      <c r="AX98" s="208" t="s">
        <v>914</v>
      </c>
      <c r="AY98" s="209"/>
      <c r="AZ98" s="209"/>
      <c r="BA98" s="209"/>
      <c r="BB98" s="209"/>
      <c r="BC98" s="209"/>
      <c r="BD98" s="209"/>
      <c r="BE98" s="209"/>
      <c r="BF98" s="209"/>
      <c r="BG98" s="209"/>
      <c r="BH98" s="209">
        <f>【お客さま入力用】申込フォーム!X107</f>
        <v>0</v>
      </c>
      <c r="BI98" s="209">
        <f>【お客さま入力用】申込フォーム!W107</f>
        <v>0</v>
      </c>
      <c r="BJ98" s="209"/>
      <c r="BK98" s="209"/>
      <c r="BL98" s="150">
        <f>【お客さま入力用】申込フォーム!Y107</f>
        <v>0</v>
      </c>
      <c r="BM98" s="209">
        <f>【お客さま入力用】申込フォーム!AA107</f>
        <v>0</v>
      </c>
      <c r="BN98" s="209">
        <f>【お客さま入力用】申込フォーム!Z107</f>
        <v>0</v>
      </c>
      <c r="BO98" s="209"/>
      <c r="BP98" s="209"/>
      <c r="BQ98" s="209"/>
      <c r="BR98" s="209"/>
      <c r="BS98" s="209"/>
      <c r="BT98" s="209"/>
      <c r="BU98" s="209"/>
      <c r="BV98" s="209"/>
      <c r="BW98" s="209"/>
      <c r="BX98" s="209">
        <f>【お客さま入力用】申込フォーム!AJ107</f>
        <v>0</v>
      </c>
      <c r="BY98" s="209">
        <f>【お客さま入力用】申込フォーム!AK107</f>
        <v>0</v>
      </c>
      <c r="BZ98" s="209">
        <f>【お客さま入力用】申込フォーム!AL107</f>
        <v>0</v>
      </c>
      <c r="CA98" s="209">
        <f>【お客さま入力用】申込フォーム!AM107</f>
        <v>0</v>
      </c>
      <c r="CB98" s="209">
        <f>【お客さま入力用】申込フォーム!AN107</f>
        <v>0</v>
      </c>
      <c r="CC98" s="209"/>
      <c r="CD98" s="209"/>
      <c r="CE98" s="209"/>
      <c r="CF98" s="209"/>
      <c r="CG98" s="209"/>
      <c r="CH98" s="209"/>
      <c r="CI98" s="209"/>
      <c r="CJ98" s="209"/>
      <c r="CK98" s="209"/>
      <c r="CL98" s="209"/>
      <c r="CM98" s="209"/>
      <c r="CN98" s="209"/>
      <c r="CO98" s="209"/>
      <c r="CP98" s="209"/>
      <c r="CQ98" s="150"/>
      <c r="CR98" s="209"/>
      <c r="CS98" s="209" t="str">
        <f>IF(【お客さま入力用】申込フォーム!N107="","",VLOOKUP(【お客さま入力用】申込フォーム!N107,'業種コード表（高圧以上）'!$C$3:$D$72,2))</f>
        <v/>
      </c>
      <c r="CT98" s="210"/>
      <c r="CU98" s="209"/>
      <c r="CV98" s="209"/>
      <c r="CW98" s="209"/>
      <c r="CX98" s="209"/>
      <c r="CY98" s="209"/>
      <c r="CZ98" s="209"/>
      <c r="DA98" s="209"/>
      <c r="DB98" s="209"/>
      <c r="DC98" s="209"/>
      <c r="DD98" s="209"/>
      <c r="DE98" s="209"/>
      <c r="DF98" s="209"/>
      <c r="DG98" s="209"/>
      <c r="DH98" s="209"/>
      <c r="DI98" s="209"/>
      <c r="DJ98" s="209"/>
      <c r="DK98" s="209"/>
      <c r="DL98" s="209"/>
      <c r="DM98" s="209"/>
      <c r="DN98" s="209"/>
      <c r="DO98" s="209"/>
      <c r="DP98" s="209"/>
      <c r="DQ98" s="209"/>
      <c r="DR98" s="209"/>
      <c r="DS98" s="209">
        <f>【お客さま入力用】申込フォーム!G107</f>
        <v>0</v>
      </c>
      <c r="DT98" s="209"/>
      <c r="DU98" s="209">
        <f>【お客さま入力用】申込フォーム!H107</f>
        <v>0</v>
      </c>
      <c r="DV98" s="209"/>
      <c r="DW98" s="209"/>
      <c r="DX98" s="209"/>
      <c r="DY98" s="209"/>
      <c r="DZ98" s="209"/>
      <c r="EA98" s="209"/>
      <c r="EB98" s="212">
        <f>【お客さま入力用】申込フォーム!T107</f>
        <v>0</v>
      </c>
      <c r="EC98" s="209">
        <f>【お客さま入力用】申込フォーム!V107</f>
        <v>0</v>
      </c>
      <c r="ED98" s="209"/>
      <c r="EE98" s="209"/>
      <c r="EF98" s="209"/>
      <c r="EG98" s="209"/>
      <c r="EH98" s="209"/>
      <c r="EI98" s="209"/>
      <c r="EJ98" s="209"/>
      <c r="EK98" s="211"/>
      <c r="EL98" s="209">
        <f>【お客さま入力用】申込フォーム!P107</f>
        <v>0</v>
      </c>
      <c r="EM98" s="209"/>
      <c r="EN98" s="209"/>
      <c r="EO98" s="209"/>
      <c r="EP98" s="209"/>
      <c r="EQ98" s="209"/>
      <c r="ER98" s="209"/>
      <c r="ES98" s="209"/>
      <c r="ET98" s="209">
        <f>IF(【お客さま入力用】申込フォーム!AE107="口座振替","口振",【お客さま入力用】申込フォーム!AE107)</f>
        <v>0</v>
      </c>
      <c r="EU98" s="209" t="str">
        <f>IF($ET98&lt;&gt;"口振","",【お客さま入力用】申込フォーム!AF107)</f>
        <v/>
      </c>
      <c r="EV98" s="209" t="str">
        <f>IF($ET98&lt;&gt;"口振","",【お客さま入力用】申込フォーム!AG107)</f>
        <v/>
      </c>
      <c r="EW98" s="209" t="str">
        <f>IF($ET98&lt;&gt;"口振","",【お客さま入力用】申込フォーム!AH107)</f>
        <v/>
      </c>
      <c r="EX98" s="209" t="str">
        <f>IF($ET98&lt;&gt;"口振","",【お客さま入力用】申込フォーム!AI107)</f>
        <v/>
      </c>
      <c r="EY98" s="209"/>
      <c r="EZ98" s="150"/>
      <c r="FA98" s="150"/>
      <c r="FB98" s="150"/>
      <c r="FC98" s="150"/>
      <c r="FD98" s="150"/>
      <c r="FE98" s="203"/>
      <c r="FF98" s="150"/>
      <c r="FG98" s="202"/>
      <c r="FH98" s="202"/>
      <c r="FI98" s="202"/>
      <c r="FJ98" s="202"/>
      <c r="FK98" s="197"/>
      <c r="FL98" s="201"/>
      <c r="FM98" s="201"/>
      <c r="FN98" s="201"/>
      <c r="FO98" s="201"/>
      <c r="FP98" s="201"/>
      <c r="FQ98" s="201"/>
      <c r="FR98" s="204"/>
      <c r="FS98" s="201"/>
      <c r="FT98" s="202"/>
      <c r="FU98" s="202"/>
      <c r="FV98" s="201"/>
      <c r="FW98" s="202"/>
      <c r="FX98" s="201"/>
      <c r="FY98" s="205" t="s">
        <v>429</v>
      </c>
    </row>
    <row r="99" spans="1:181" ht="18.75" customHeight="1">
      <c r="A99" s="197"/>
      <c r="B99" s="198"/>
      <c r="C99" s="198"/>
      <c r="D99" s="199"/>
      <c r="E99" s="207">
        <f t="shared" si="1"/>
        <v>0</v>
      </c>
      <c r="F99" s="209">
        <f>【お客さま入力用】申込フォーム!$D$6</f>
        <v>0</v>
      </c>
      <c r="G99" s="209">
        <f>【お客さま入力用】申込フォーム!H108</f>
        <v>0</v>
      </c>
      <c r="H99" s="200"/>
      <c r="I99" s="209">
        <f>【お客さま入力用】申込フォーム!O108</f>
        <v>0</v>
      </c>
      <c r="J99" s="209">
        <f>【お客さま入力用】申込フォーム!AO108</f>
        <v>0</v>
      </c>
      <c r="K99" s="34"/>
      <c r="L99" s="201"/>
      <c r="M99" s="201"/>
      <c r="N99" s="197"/>
      <c r="O99" s="197"/>
      <c r="P99" s="197"/>
      <c r="Q99" s="206" t="s">
        <v>823</v>
      </c>
      <c r="R99" s="34"/>
      <c r="S99" s="206" t="s">
        <v>824</v>
      </c>
      <c r="T99" s="206"/>
      <c r="U99" s="206" t="s">
        <v>825</v>
      </c>
      <c r="V99" s="206" t="s">
        <v>825</v>
      </c>
      <c r="W99" s="206" t="s">
        <v>826</v>
      </c>
      <c r="X99" s="206" t="s">
        <v>827</v>
      </c>
      <c r="Y99" s="150"/>
      <c r="Z99" s="150"/>
      <c r="AA99" s="150"/>
      <c r="AB99" s="150"/>
      <c r="AC99" s="150"/>
      <c r="AD99" s="150"/>
      <c r="AE99" s="150"/>
      <c r="AF99" s="150"/>
      <c r="AG99" s="150"/>
      <c r="AH99" s="209">
        <f>【お客さま入力用】申込フォーム!F108</f>
        <v>0</v>
      </c>
      <c r="AI99" s="209">
        <f>【お客さま入力用】申込フォーム!E108</f>
        <v>0</v>
      </c>
      <c r="AJ99" s="150"/>
      <c r="AK99" s="150"/>
      <c r="AL99" s="150"/>
      <c r="AM99" s="150"/>
      <c r="AN99" s="209"/>
      <c r="AO99" s="209">
        <f>【お客さま入力用】申込フォーム!J108</f>
        <v>0</v>
      </c>
      <c r="AP99" s="209">
        <f>【お客さま入力用】申込フォーム!K108</f>
        <v>0</v>
      </c>
      <c r="AQ99" s="209">
        <f>【お客さま入力用】申込フォーム!L108</f>
        <v>0</v>
      </c>
      <c r="AR99" s="209"/>
      <c r="AS99" s="209"/>
      <c r="AT99" s="209"/>
      <c r="AU99" s="209"/>
      <c r="AV99" s="150">
        <f>【お客さま入力用】申込フォーム!C108</f>
        <v>0</v>
      </c>
      <c r="AW99" s="208" t="s">
        <v>828</v>
      </c>
      <c r="AX99" s="208" t="s">
        <v>915</v>
      </c>
      <c r="AY99" s="209"/>
      <c r="AZ99" s="209"/>
      <c r="BA99" s="209"/>
      <c r="BB99" s="209"/>
      <c r="BC99" s="209"/>
      <c r="BD99" s="209"/>
      <c r="BE99" s="209"/>
      <c r="BF99" s="209"/>
      <c r="BG99" s="209"/>
      <c r="BH99" s="209">
        <f>【お客さま入力用】申込フォーム!X108</f>
        <v>0</v>
      </c>
      <c r="BI99" s="209">
        <f>【お客さま入力用】申込フォーム!W108</f>
        <v>0</v>
      </c>
      <c r="BJ99" s="209"/>
      <c r="BK99" s="209"/>
      <c r="BL99" s="150">
        <f>【お客さま入力用】申込フォーム!Y108</f>
        <v>0</v>
      </c>
      <c r="BM99" s="209">
        <f>【お客さま入力用】申込フォーム!AA108</f>
        <v>0</v>
      </c>
      <c r="BN99" s="209">
        <f>【お客さま入力用】申込フォーム!Z108</f>
        <v>0</v>
      </c>
      <c r="BO99" s="209"/>
      <c r="BP99" s="209"/>
      <c r="BQ99" s="209"/>
      <c r="BR99" s="209"/>
      <c r="BS99" s="209"/>
      <c r="BT99" s="209"/>
      <c r="BU99" s="209"/>
      <c r="BV99" s="209"/>
      <c r="BW99" s="209"/>
      <c r="BX99" s="209">
        <f>【お客さま入力用】申込フォーム!AJ108</f>
        <v>0</v>
      </c>
      <c r="BY99" s="209">
        <f>【お客さま入力用】申込フォーム!AK108</f>
        <v>0</v>
      </c>
      <c r="BZ99" s="209">
        <f>【お客さま入力用】申込フォーム!AL108</f>
        <v>0</v>
      </c>
      <c r="CA99" s="209">
        <f>【お客さま入力用】申込フォーム!AM108</f>
        <v>0</v>
      </c>
      <c r="CB99" s="209">
        <f>【お客さま入力用】申込フォーム!AN108</f>
        <v>0</v>
      </c>
      <c r="CC99" s="209"/>
      <c r="CD99" s="209"/>
      <c r="CE99" s="209"/>
      <c r="CF99" s="209"/>
      <c r="CG99" s="209"/>
      <c r="CH99" s="209"/>
      <c r="CI99" s="209"/>
      <c r="CJ99" s="209"/>
      <c r="CK99" s="209"/>
      <c r="CL99" s="209"/>
      <c r="CM99" s="209"/>
      <c r="CN99" s="209"/>
      <c r="CO99" s="209"/>
      <c r="CP99" s="209"/>
      <c r="CQ99" s="150"/>
      <c r="CR99" s="209"/>
      <c r="CS99" s="209" t="str">
        <f>IF(【お客さま入力用】申込フォーム!N108="","",VLOOKUP(【お客さま入力用】申込フォーム!N108,'業種コード表（高圧以上）'!$C$3:$D$72,2))</f>
        <v/>
      </c>
      <c r="CT99" s="210"/>
      <c r="CU99" s="209"/>
      <c r="CV99" s="209"/>
      <c r="CW99" s="209"/>
      <c r="CX99" s="209"/>
      <c r="CY99" s="209"/>
      <c r="CZ99" s="209"/>
      <c r="DA99" s="209"/>
      <c r="DB99" s="209"/>
      <c r="DC99" s="209"/>
      <c r="DD99" s="209"/>
      <c r="DE99" s="209"/>
      <c r="DF99" s="209"/>
      <c r="DG99" s="209"/>
      <c r="DH99" s="209"/>
      <c r="DI99" s="209"/>
      <c r="DJ99" s="209"/>
      <c r="DK99" s="209"/>
      <c r="DL99" s="209"/>
      <c r="DM99" s="209"/>
      <c r="DN99" s="209"/>
      <c r="DO99" s="209"/>
      <c r="DP99" s="209"/>
      <c r="DQ99" s="209"/>
      <c r="DR99" s="209"/>
      <c r="DS99" s="209">
        <f>【お客さま入力用】申込フォーム!G108</f>
        <v>0</v>
      </c>
      <c r="DT99" s="209"/>
      <c r="DU99" s="209">
        <f>【お客さま入力用】申込フォーム!H108</f>
        <v>0</v>
      </c>
      <c r="DV99" s="209"/>
      <c r="DW99" s="209"/>
      <c r="DX99" s="209"/>
      <c r="DY99" s="209"/>
      <c r="DZ99" s="209"/>
      <c r="EA99" s="209"/>
      <c r="EB99" s="212">
        <f>【お客さま入力用】申込フォーム!T108</f>
        <v>0</v>
      </c>
      <c r="EC99" s="209">
        <f>【お客さま入力用】申込フォーム!V108</f>
        <v>0</v>
      </c>
      <c r="ED99" s="209"/>
      <c r="EE99" s="209"/>
      <c r="EF99" s="209"/>
      <c r="EG99" s="209"/>
      <c r="EH99" s="209"/>
      <c r="EI99" s="209"/>
      <c r="EJ99" s="209"/>
      <c r="EK99" s="211"/>
      <c r="EL99" s="209">
        <f>【お客さま入力用】申込フォーム!P108</f>
        <v>0</v>
      </c>
      <c r="EM99" s="209"/>
      <c r="EN99" s="209"/>
      <c r="EO99" s="209"/>
      <c r="EP99" s="209"/>
      <c r="EQ99" s="209"/>
      <c r="ER99" s="209"/>
      <c r="ES99" s="209"/>
      <c r="ET99" s="209">
        <f>IF(【お客さま入力用】申込フォーム!AE108="口座振替","口振",【お客さま入力用】申込フォーム!AE108)</f>
        <v>0</v>
      </c>
      <c r="EU99" s="209" t="str">
        <f>IF($ET99&lt;&gt;"口振","",【お客さま入力用】申込フォーム!AF108)</f>
        <v/>
      </c>
      <c r="EV99" s="209" t="str">
        <f>IF($ET99&lt;&gt;"口振","",【お客さま入力用】申込フォーム!AG108)</f>
        <v/>
      </c>
      <c r="EW99" s="209" t="str">
        <f>IF($ET99&lt;&gt;"口振","",【お客さま入力用】申込フォーム!AH108)</f>
        <v/>
      </c>
      <c r="EX99" s="209" t="str">
        <f>IF($ET99&lt;&gt;"口振","",【お客さま入力用】申込フォーム!AI108)</f>
        <v/>
      </c>
      <c r="EY99" s="209"/>
      <c r="EZ99" s="150"/>
      <c r="FA99" s="150"/>
      <c r="FB99" s="150"/>
      <c r="FC99" s="150"/>
      <c r="FD99" s="150"/>
      <c r="FE99" s="203"/>
      <c r="FF99" s="150"/>
      <c r="FG99" s="202"/>
      <c r="FH99" s="202"/>
      <c r="FI99" s="202"/>
      <c r="FJ99" s="202"/>
      <c r="FK99" s="197"/>
      <c r="FL99" s="201"/>
      <c r="FM99" s="201"/>
      <c r="FN99" s="201"/>
      <c r="FO99" s="201"/>
      <c r="FP99" s="201"/>
      <c r="FQ99" s="201"/>
      <c r="FR99" s="204"/>
      <c r="FS99" s="201"/>
      <c r="FT99" s="202"/>
      <c r="FU99" s="202"/>
      <c r="FV99" s="201"/>
      <c r="FW99" s="202"/>
      <c r="FX99" s="201"/>
      <c r="FY99" s="205" t="s">
        <v>429</v>
      </c>
    </row>
    <row r="100" spans="1:181" ht="18.75" customHeight="1">
      <c r="A100" s="197"/>
      <c r="B100" s="198"/>
      <c r="C100" s="198"/>
      <c r="D100" s="199"/>
      <c r="E100" s="207">
        <f t="shared" si="1"/>
        <v>0</v>
      </c>
      <c r="F100" s="209">
        <f>【お客さま入力用】申込フォーム!$D$6</f>
        <v>0</v>
      </c>
      <c r="G100" s="209">
        <f>【お客さま入力用】申込フォーム!H109</f>
        <v>0</v>
      </c>
      <c r="H100" s="200"/>
      <c r="I100" s="209">
        <f>【お客さま入力用】申込フォーム!O109</f>
        <v>0</v>
      </c>
      <c r="J100" s="209">
        <f>【お客さま入力用】申込フォーム!AO109</f>
        <v>0</v>
      </c>
      <c r="K100" s="34"/>
      <c r="L100" s="201"/>
      <c r="M100" s="201"/>
      <c r="N100" s="197"/>
      <c r="O100" s="197"/>
      <c r="P100" s="197"/>
      <c r="Q100" s="206" t="s">
        <v>823</v>
      </c>
      <c r="R100" s="34"/>
      <c r="S100" s="206" t="s">
        <v>824</v>
      </c>
      <c r="T100" s="206"/>
      <c r="U100" s="206" t="s">
        <v>825</v>
      </c>
      <c r="V100" s="206" t="s">
        <v>825</v>
      </c>
      <c r="W100" s="206" t="s">
        <v>826</v>
      </c>
      <c r="X100" s="206" t="s">
        <v>827</v>
      </c>
      <c r="Y100" s="150"/>
      <c r="Z100" s="150"/>
      <c r="AA100" s="150"/>
      <c r="AB100" s="150"/>
      <c r="AC100" s="150"/>
      <c r="AD100" s="150"/>
      <c r="AE100" s="150"/>
      <c r="AF100" s="150"/>
      <c r="AG100" s="150"/>
      <c r="AH100" s="209">
        <f>【お客さま入力用】申込フォーム!F109</f>
        <v>0</v>
      </c>
      <c r="AI100" s="209">
        <f>【お客さま入力用】申込フォーム!E109</f>
        <v>0</v>
      </c>
      <c r="AJ100" s="150"/>
      <c r="AK100" s="150"/>
      <c r="AL100" s="150"/>
      <c r="AM100" s="150"/>
      <c r="AN100" s="209"/>
      <c r="AO100" s="209">
        <f>【お客さま入力用】申込フォーム!J109</f>
        <v>0</v>
      </c>
      <c r="AP100" s="209">
        <f>【お客さま入力用】申込フォーム!K109</f>
        <v>0</v>
      </c>
      <c r="AQ100" s="209">
        <f>【お客さま入力用】申込フォーム!L109</f>
        <v>0</v>
      </c>
      <c r="AR100" s="209"/>
      <c r="AS100" s="209"/>
      <c r="AT100" s="209"/>
      <c r="AU100" s="209"/>
      <c r="AV100" s="150">
        <f>【お客さま入力用】申込フォーム!C109</f>
        <v>0</v>
      </c>
      <c r="AW100" s="208" t="s">
        <v>828</v>
      </c>
      <c r="AX100" s="208" t="s">
        <v>916</v>
      </c>
      <c r="AY100" s="209"/>
      <c r="AZ100" s="209"/>
      <c r="BA100" s="209"/>
      <c r="BB100" s="209"/>
      <c r="BC100" s="209"/>
      <c r="BD100" s="209"/>
      <c r="BE100" s="209"/>
      <c r="BF100" s="209"/>
      <c r="BG100" s="209"/>
      <c r="BH100" s="209">
        <f>【お客さま入力用】申込フォーム!X109</f>
        <v>0</v>
      </c>
      <c r="BI100" s="209">
        <f>【お客さま入力用】申込フォーム!W109</f>
        <v>0</v>
      </c>
      <c r="BJ100" s="209"/>
      <c r="BK100" s="209"/>
      <c r="BL100" s="150">
        <f>【お客さま入力用】申込フォーム!Y109</f>
        <v>0</v>
      </c>
      <c r="BM100" s="209">
        <f>【お客さま入力用】申込フォーム!AA109</f>
        <v>0</v>
      </c>
      <c r="BN100" s="209">
        <f>【お客さま入力用】申込フォーム!Z109</f>
        <v>0</v>
      </c>
      <c r="BO100" s="209"/>
      <c r="BP100" s="209"/>
      <c r="BQ100" s="209"/>
      <c r="BR100" s="209"/>
      <c r="BS100" s="209"/>
      <c r="BT100" s="209"/>
      <c r="BU100" s="209"/>
      <c r="BV100" s="209"/>
      <c r="BW100" s="209"/>
      <c r="BX100" s="209">
        <f>【お客さま入力用】申込フォーム!AJ109</f>
        <v>0</v>
      </c>
      <c r="BY100" s="209">
        <f>【お客さま入力用】申込フォーム!AK109</f>
        <v>0</v>
      </c>
      <c r="BZ100" s="209">
        <f>【お客さま入力用】申込フォーム!AL109</f>
        <v>0</v>
      </c>
      <c r="CA100" s="209">
        <f>【お客さま入力用】申込フォーム!AM109</f>
        <v>0</v>
      </c>
      <c r="CB100" s="209">
        <f>【お客さま入力用】申込フォーム!AN109</f>
        <v>0</v>
      </c>
      <c r="CC100" s="209"/>
      <c r="CD100" s="209"/>
      <c r="CE100" s="209"/>
      <c r="CF100" s="209"/>
      <c r="CG100" s="209"/>
      <c r="CH100" s="209"/>
      <c r="CI100" s="209"/>
      <c r="CJ100" s="209"/>
      <c r="CK100" s="209"/>
      <c r="CL100" s="209"/>
      <c r="CM100" s="209"/>
      <c r="CN100" s="209"/>
      <c r="CO100" s="209"/>
      <c r="CP100" s="209"/>
      <c r="CQ100" s="150"/>
      <c r="CR100" s="209"/>
      <c r="CS100" s="209" t="str">
        <f>IF(【お客さま入力用】申込フォーム!N109="","",VLOOKUP(【お客さま入力用】申込フォーム!N109,'業種コード表（高圧以上）'!$C$3:$D$72,2))</f>
        <v/>
      </c>
      <c r="CT100" s="210"/>
      <c r="CU100" s="209"/>
      <c r="CV100" s="209"/>
      <c r="CW100" s="209"/>
      <c r="CX100" s="209"/>
      <c r="CY100" s="209"/>
      <c r="CZ100" s="209"/>
      <c r="DA100" s="209"/>
      <c r="DB100" s="209"/>
      <c r="DC100" s="209"/>
      <c r="DD100" s="209"/>
      <c r="DE100" s="209"/>
      <c r="DF100" s="209"/>
      <c r="DG100" s="209"/>
      <c r="DH100" s="209"/>
      <c r="DI100" s="209"/>
      <c r="DJ100" s="209"/>
      <c r="DK100" s="209"/>
      <c r="DL100" s="209"/>
      <c r="DM100" s="209"/>
      <c r="DN100" s="209"/>
      <c r="DO100" s="209"/>
      <c r="DP100" s="209"/>
      <c r="DQ100" s="209"/>
      <c r="DR100" s="209"/>
      <c r="DS100" s="209">
        <f>【お客さま入力用】申込フォーム!G109</f>
        <v>0</v>
      </c>
      <c r="DT100" s="209"/>
      <c r="DU100" s="209">
        <f>【お客さま入力用】申込フォーム!H109</f>
        <v>0</v>
      </c>
      <c r="DV100" s="209"/>
      <c r="DW100" s="209"/>
      <c r="DX100" s="209"/>
      <c r="DY100" s="209"/>
      <c r="DZ100" s="209"/>
      <c r="EA100" s="209"/>
      <c r="EB100" s="212">
        <f>【お客さま入力用】申込フォーム!T109</f>
        <v>0</v>
      </c>
      <c r="EC100" s="209">
        <f>【お客さま入力用】申込フォーム!V109</f>
        <v>0</v>
      </c>
      <c r="ED100" s="209"/>
      <c r="EE100" s="209"/>
      <c r="EF100" s="209"/>
      <c r="EG100" s="209"/>
      <c r="EH100" s="209"/>
      <c r="EI100" s="209"/>
      <c r="EJ100" s="209"/>
      <c r="EK100" s="211"/>
      <c r="EL100" s="209">
        <f>【お客さま入力用】申込フォーム!P109</f>
        <v>0</v>
      </c>
      <c r="EM100" s="209"/>
      <c r="EN100" s="209"/>
      <c r="EO100" s="209"/>
      <c r="EP100" s="209"/>
      <c r="EQ100" s="209"/>
      <c r="ER100" s="209"/>
      <c r="ES100" s="209"/>
      <c r="ET100" s="209">
        <f>IF(【お客さま入力用】申込フォーム!AE109="口座振替","口振",【お客さま入力用】申込フォーム!AE109)</f>
        <v>0</v>
      </c>
      <c r="EU100" s="209" t="str">
        <f>IF($ET100&lt;&gt;"口振","",【お客さま入力用】申込フォーム!AF109)</f>
        <v/>
      </c>
      <c r="EV100" s="209" t="str">
        <f>IF($ET100&lt;&gt;"口振","",【お客さま入力用】申込フォーム!AG109)</f>
        <v/>
      </c>
      <c r="EW100" s="209" t="str">
        <f>IF($ET100&lt;&gt;"口振","",【お客さま入力用】申込フォーム!AH109)</f>
        <v/>
      </c>
      <c r="EX100" s="209" t="str">
        <f>IF($ET100&lt;&gt;"口振","",【お客さま入力用】申込フォーム!AI109)</f>
        <v/>
      </c>
      <c r="EY100" s="209"/>
      <c r="EZ100" s="150"/>
      <c r="FA100" s="150"/>
      <c r="FB100" s="150"/>
      <c r="FC100" s="150"/>
      <c r="FD100" s="150"/>
      <c r="FE100" s="203"/>
      <c r="FF100" s="150"/>
      <c r="FG100" s="202"/>
      <c r="FH100" s="202"/>
      <c r="FI100" s="202"/>
      <c r="FJ100" s="202"/>
      <c r="FK100" s="197"/>
      <c r="FL100" s="201"/>
      <c r="FM100" s="201"/>
      <c r="FN100" s="201"/>
      <c r="FO100" s="201"/>
      <c r="FP100" s="201"/>
      <c r="FQ100" s="201"/>
      <c r="FR100" s="204"/>
      <c r="FS100" s="201"/>
      <c r="FT100" s="202"/>
      <c r="FU100" s="202"/>
      <c r="FV100" s="201"/>
      <c r="FW100" s="202"/>
      <c r="FX100" s="201"/>
      <c r="FY100" s="205" t="s">
        <v>429</v>
      </c>
    </row>
    <row r="101" spans="1:181" ht="18.75" customHeight="1">
      <c r="A101" s="197"/>
      <c r="B101" s="198"/>
      <c r="C101" s="198"/>
      <c r="D101" s="199"/>
      <c r="E101" s="207">
        <f t="shared" si="1"/>
        <v>0</v>
      </c>
      <c r="F101" s="209">
        <f>【お客さま入力用】申込フォーム!$D$6</f>
        <v>0</v>
      </c>
      <c r="G101" s="209">
        <f>【お客さま入力用】申込フォーム!H110</f>
        <v>0</v>
      </c>
      <c r="H101" s="200"/>
      <c r="I101" s="209">
        <f>【お客さま入力用】申込フォーム!O110</f>
        <v>0</v>
      </c>
      <c r="J101" s="209">
        <f>【お客さま入力用】申込フォーム!AO110</f>
        <v>0</v>
      </c>
      <c r="K101" s="34"/>
      <c r="L101" s="201"/>
      <c r="M101" s="201"/>
      <c r="N101" s="197"/>
      <c r="O101" s="197"/>
      <c r="P101" s="197"/>
      <c r="Q101" s="206" t="s">
        <v>823</v>
      </c>
      <c r="R101" s="34"/>
      <c r="S101" s="206" t="s">
        <v>824</v>
      </c>
      <c r="T101" s="206"/>
      <c r="U101" s="206" t="s">
        <v>825</v>
      </c>
      <c r="V101" s="206" t="s">
        <v>825</v>
      </c>
      <c r="W101" s="206" t="s">
        <v>826</v>
      </c>
      <c r="X101" s="206" t="s">
        <v>827</v>
      </c>
      <c r="Y101" s="150"/>
      <c r="Z101" s="150"/>
      <c r="AA101" s="150"/>
      <c r="AB101" s="150"/>
      <c r="AC101" s="150"/>
      <c r="AD101" s="150"/>
      <c r="AE101" s="150"/>
      <c r="AF101" s="150"/>
      <c r="AG101" s="150"/>
      <c r="AH101" s="209">
        <f>【お客さま入力用】申込フォーム!F110</f>
        <v>0</v>
      </c>
      <c r="AI101" s="209">
        <f>【お客さま入力用】申込フォーム!E110</f>
        <v>0</v>
      </c>
      <c r="AJ101" s="150"/>
      <c r="AK101" s="150"/>
      <c r="AL101" s="150"/>
      <c r="AM101" s="150"/>
      <c r="AN101" s="209"/>
      <c r="AO101" s="209">
        <f>【お客さま入力用】申込フォーム!J110</f>
        <v>0</v>
      </c>
      <c r="AP101" s="209">
        <f>【お客さま入力用】申込フォーム!K110</f>
        <v>0</v>
      </c>
      <c r="AQ101" s="209">
        <f>【お客さま入力用】申込フォーム!L110</f>
        <v>0</v>
      </c>
      <c r="AR101" s="209"/>
      <c r="AS101" s="209"/>
      <c r="AT101" s="209"/>
      <c r="AU101" s="209"/>
      <c r="AV101" s="150">
        <f>【お客さま入力用】申込フォーム!C110</f>
        <v>0</v>
      </c>
      <c r="AW101" s="208" t="s">
        <v>828</v>
      </c>
      <c r="AX101" s="208" t="s">
        <v>917</v>
      </c>
      <c r="AY101" s="209"/>
      <c r="AZ101" s="209"/>
      <c r="BA101" s="209"/>
      <c r="BB101" s="209"/>
      <c r="BC101" s="209"/>
      <c r="BD101" s="209"/>
      <c r="BE101" s="209"/>
      <c r="BF101" s="209"/>
      <c r="BG101" s="209"/>
      <c r="BH101" s="209">
        <f>【お客さま入力用】申込フォーム!X110</f>
        <v>0</v>
      </c>
      <c r="BI101" s="209">
        <f>【お客さま入力用】申込フォーム!W110</f>
        <v>0</v>
      </c>
      <c r="BJ101" s="209"/>
      <c r="BK101" s="209"/>
      <c r="BL101" s="150">
        <f>【お客さま入力用】申込フォーム!Y110</f>
        <v>0</v>
      </c>
      <c r="BM101" s="209">
        <f>【お客さま入力用】申込フォーム!AA110</f>
        <v>0</v>
      </c>
      <c r="BN101" s="209">
        <f>【お客さま入力用】申込フォーム!Z110</f>
        <v>0</v>
      </c>
      <c r="BO101" s="209"/>
      <c r="BP101" s="209"/>
      <c r="BQ101" s="209"/>
      <c r="BR101" s="209"/>
      <c r="BS101" s="209"/>
      <c r="BT101" s="209"/>
      <c r="BU101" s="209"/>
      <c r="BV101" s="209"/>
      <c r="BW101" s="209"/>
      <c r="BX101" s="209">
        <f>【お客さま入力用】申込フォーム!AJ110</f>
        <v>0</v>
      </c>
      <c r="BY101" s="209">
        <f>【お客さま入力用】申込フォーム!AK110</f>
        <v>0</v>
      </c>
      <c r="BZ101" s="209">
        <f>【お客さま入力用】申込フォーム!AL110</f>
        <v>0</v>
      </c>
      <c r="CA101" s="209">
        <f>【お客さま入力用】申込フォーム!AM110</f>
        <v>0</v>
      </c>
      <c r="CB101" s="209">
        <f>【お客さま入力用】申込フォーム!AN110</f>
        <v>0</v>
      </c>
      <c r="CC101" s="209"/>
      <c r="CD101" s="209"/>
      <c r="CE101" s="209"/>
      <c r="CF101" s="209"/>
      <c r="CG101" s="209"/>
      <c r="CH101" s="209"/>
      <c r="CI101" s="209"/>
      <c r="CJ101" s="209"/>
      <c r="CK101" s="209"/>
      <c r="CL101" s="209"/>
      <c r="CM101" s="209"/>
      <c r="CN101" s="209"/>
      <c r="CO101" s="209"/>
      <c r="CP101" s="209"/>
      <c r="CQ101" s="150"/>
      <c r="CR101" s="209"/>
      <c r="CS101" s="209" t="str">
        <f>IF(【お客さま入力用】申込フォーム!N110="","",VLOOKUP(【お客さま入力用】申込フォーム!N110,'業種コード表（高圧以上）'!$C$3:$D$72,2))</f>
        <v/>
      </c>
      <c r="CT101" s="210"/>
      <c r="CU101" s="209"/>
      <c r="CV101" s="209"/>
      <c r="CW101" s="209"/>
      <c r="CX101" s="209"/>
      <c r="CY101" s="209"/>
      <c r="CZ101" s="209"/>
      <c r="DA101" s="209"/>
      <c r="DB101" s="209"/>
      <c r="DC101" s="209"/>
      <c r="DD101" s="209"/>
      <c r="DE101" s="209"/>
      <c r="DF101" s="209"/>
      <c r="DG101" s="209"/>
      <c r="DH101" s="209"/>
      <c r="DI101" s="209"/>
      <c r="DJ101" s="209"/>
      <c r="DK101" s="209"/>
      <c r="DL101" s="209"/>
      <c r="DM101" s="209"/>
      <c r="DN101" s="209"/>
      <c r="DO101" s="209"/>
      <c r="DP101" s="209"/>
      <c r="DQ101" s="209"/>
      <c r="DR101" s="209"/>
      <c r="DS101" s="209">
        <f>【お客さま入力用】申込フォーム!G110</f>
        <v>0</v>
      </c>
      <c r="DT101" s="209"/>
      <c r="DU101" s="209">
        <f>【お客さま入力用】申込フォーム!H110</f>
        <v>0</v>
      </c>
      <c r="DV101" s="209"/>
      <c r="DW101" s="209"/>
      <c r="DX101" s="209"/>
      <c r="DY101" s="209"/>
      <c r="DZ101" s="209"/>
      <c r="EA101" s="209"/>
      <c r="EB101" s="212">
        <f>【お客さま入力用】申込フォーム!T110</f>
        <v>0</v>
      </c>
      <c r="EC101" s="209">
        <f>【お客さま入力用】申込フォーム!V110</f>
        <v>0</v>
      </c>
      <c r="ED101" s="209"/>
      <c r="EE101" s="209"/>
      <c r="EF101" s="209"/>
      <c r="EG101" s="209"/>
      <c r="EH101" s="209"/>
      <c r="EI101" s="209"/>
      <c r="EJ101" s="209"/>
      <c r="EK101" s="211"/>
      <c r="EL101" s="209">
        <f>【お客さま入力用】申込フォーム!P110</f>
        <v>0</v>
      </c>
      <c r="EM101" s="209"/>
      <c r="EN101" s="209"/>
      <c r="EO101" s="209"/>
      <c r="EP101" s="209"/>
      <c r="EQ101" s="209"/>
      <c r="ER101" s="209"/>
      <c r="ES101" s="209"/>
      <c r="ET101" s="209">
        <f>IF(【お客さま入力用】申込フォーム!AE110="口座振替","口振",【お客さま入力用】申込フォーム!AE110)</f>
        <v>0</v>
      </c>
      <c r="EU101" s="209" t="str">
        <f>IF($ET101&lt;&gt;"口振","",【お客さま入力用】申込フォーム!AF110)</f>
        <v/>
      </c>
      <c r="EV101" s="209" t="str">
        <f>IF($ET101&lt;&gt;"口振","",【お客さま入力用】申込フォーム!AG110)</f>
        <v/>
      </c>
      <c r="EW101" s="209" t="str">
        <f>IF($ET101&lt;&gt;"口振","",【お客さま入力用】申込フォーム!AH110)</f>
        <v/>
      </c>
      <c r="EX101" s="209" t="str">
        <f>IF($ET101&lt;&gt;"口振","",【お客さま入力用】申込フォーム!AI110)</f>
        <v/>
      </c>
      <c r="EY101" s="209"/>
      <c r="EZ101" s="150"/>
      <c r="FA101" s="150"/>
      <c r="FB101" s="150"/>
      <c r="FC101" s="150"/>
      <c r="FD101" s="150"/>
      <c r="FE101" s="203"/>
      <c r="FF101" s="150"/>
      <c r="FG101" s="202"/>
      <c r="FH101" s="202"/>
      <c r="FI101" s="202"/>
      <c r="FJ101" s="202"/>
      <c r="FK101" s="197"/>
      <c r="FL101" s="201"/>
      <c r="FM101" s="201"/>
      <c r="FN101" s="201"/>
      <c r="FO101" s="201"/>
      <c r="FP101" s="201"/>
      <c r="FQ101" s="201"/>
      <c r="FR101" s="204"/>
      <c r="FS101" s="201"/>
      <c r="FT101" s="202"/>
      <c r="FU101" s="202"/>
      <c r="FV101" s="201"/>
      <c r="FW101" s="202"/>
      <c r="FX101" s="201"/>
      <c r="FY101" s="205" t="s">
        <v>429</v>
      </c>
    </row>
    <row r="102" spans="1:181" ht="18.75" customHeight="1">
      <c r="A102" s="197"/>
      <c r="B102" s="198"/>
      <c r="C102" s="198"/>
      <c r="D102" s="199"/>
      <c r="E102" s="207">
        <f t="shared" si="1"/>
        <v>0</v>
      </c>
      <c r="F102" s="209">
        <f>【お客さま入力用】申込フォーム!$D$6</f>
        <v>0</v>
      </c>
      <c r="G102" s="209">
        <f>【お客さま入力用】申込フォーム!H111</f>
        <v>0</v>
      </c>
      <c r="H102" s="200"/>
      <c r="I102" s="209">
        <f>【お客さま入力用】申込フォーム!O111</f>
        <v>0</v>
      </c>
      <c r="J102" s="209">
        <f>【お客さま入力用】申込フォーム!AO111</f>
        <v>0</v>
      </c>
      <c r="K102" s="34"/>
      <c r="L102" s="201"/>
      <c r="M102" s="201"/>
      <c r="N102" s="197"/>
      <c r="O102" s="197"/>
      <c r="P102" s="197"/>
      <c r="Q102" s="206" t="s">
        <v>823</v>
      </c>
      <c r="R102" s="34"/>
      <c r="S102" s="206" t="s">
        <v>824</v>
      </c>
      <c r="T102" s="206"/>
      <c r="U102" s="206" t="s">
        <v>825</v>
      </c>
      <c r="V102" s="206" t="s">
        <v>825</v>
      </c>
      <c r="W102" s="206" t="s">
        <v>826</v>
      </c>
      <c r="X102" s="206" t="s">
        <v>827</v>
      </c>
      <c r="Y102" s="150"/>
      <c r="Z102" s="150"/>
      <c r="AA102" s="150"/>
      <c r="AB102" s="150"/>
      <c r="AC102" s="150"/>
      <c r="AD102" s="150"/>
      <c r="AE102" s="150"/>
      <c r="AF102" s="150"/>
      <c r="AG102" s="150"/>
      <c r="AH102" s="209">
        <f>【お客さま入力用】申込フォーム!F111</f>
        <v>0</v>
      </c>
      <c r="AI102" s="209">
        <f>【お客さま入力用】申込フォーム!E111</f>
        <v>0</v>
      </c>
      <c r="AJ102" s="150"/>
      <c r="AK102" s="150"/>
      <c r="AL102" s="150"/>
      <c r="AM102" s="150"/>
      <c r="AN102" s="209"/>
      <c r="AO102" s="209">
        <f>【お客さま入力用】申込フォーム!J111</f>
        <v>0</v>
      </c>
      <c r="AP102" s="209">
        <f>【お客さま入力用】申込フォーム!K111</f>
        <v>0</v>
      </c>
      <c r="AQ102" s="209">
        <f>【お客さま入力用】申込フォーム!L111</f>
        <v>0</v>
      </c>
      <c r="AR102" s="209"/>
      <c r="AS102" s="209"/>
      <c r="AT102" s="209"/>
      <c r="AU102" s="209"/>
      <c r="AV102" s="150">
        <f>【お客さま入力用】申込フォーム!C111</f>
        <v>0</v>
      </c>
      <c r="AW102" s="208" t="s">
        <v>828</v>
      </c>
      <c r="AX102" s="208" t="s">
        <v>918</v>
      </c>
      <c r="AY102" s="209"/>
      <c r="AZ102" s="209"/>
      <c r="BA102" s="209"/>
      <c r="BB102" s="209"/>
      <c r="BC102" s="209"/>
      <c r="BD102" s="209"/>
      <c r="BE102" s="209"/>
      <c r="BF102" s="209"/>
      <c r="BG102" s="209"/>
      <c r="BH102" s="209">
        <f>【お客さま入力用】申込フォーム!X111</f>
        <v>0</v>
      </c>
      <c r="BI102" s="209">
        <f>【お客さま入力用】申込フォーム!W111</f>
        <v>0</v>
      </c>
      <c r="BJ102" s="209"/>
      <c r="BK102" s="209"/>
      <c r="BL102" s="150">
        <f>【お客さま入力用】申込フォーム!Y111</f>
        <v>0</v>
      </c>
      <c r="BM102" s="209">
        <f>【お客さま入力用】申込フォーム!AA111</f>
        <v>0</v>
      </c>
      <c r="BN102" s="209">
        <f>【お客さま入力用】申込フォーム!Z111</f>
        <v>0</v>
      </c>
      <c r="BO102" s="209"/>
      <c r="BP102" s="209"/>
      <c r="BQ102" s="209"/>
      <c r="BR102" s="209"/>
      <c r="BS102" s="209"/>
      <c r="BT102" s="209"/>
      <c r="BU102" s="209"/>
      <c r="BV102" s="209"/>
      <c r="BW102" s="209"/>
      <c r="BX102" s="209">
        <f>【お客さま入力用】申込フォーム!AJ111</f>
        <v>0</v>
      </c>
      <c r="BY102" s="209">
        <f>【お客さま入力用】申込フォーム!AK111</f>
        <v>0</v>
      </c>
      <c r="BZ102" s="209">
        <f>【お客さま入力用】申込フォーム!AL111</f>
        <v>0</v>
      </c>
      <c r="CA102" s="209">
        <f>【お客さま入力用】申込フォーム!AM111</f>
        <v>0</v>
      </c>
      <c r="CB102" s="209">
        <f>【お客さま入力用】申込フォーム!AN111</f>
        <v>0</v>
      </c>
      <c r="CC102" s="209"/>
      <c r="CD102" s="209"/>
      <c r="CE102" s="209"/>
      <c r="CF102" s="209"/>
      <c r="CG102" s="209"/>
      <c r="CH102" s="209"/>
      <c r="CI102" s="209"/>
      <c r="CJ102" s="209"/>
      <c r="CK102" s="209"/>
      <c r="CL102" s="209"/>
      <c r="CM102" s="209"/>
      <c r="CN102" s="209"/>
      <c r="CO102" s="209"/>
      <c r="CP102" s="209"/>
      <c r="CQ102" s="150"/>
      <c r="CR102" s="209"/>
      <c r="CS102" s="209" t="str">
        <f>IF(【お客さま入力用】申込フォーム!N111="","",VLOOKUP(【お客さま入力用】申込フォーム!N111,'業種コード表（高圧以上）'!$C$3:$D$72,2))</f>
        <v/>
      </c>
      <c r="CT102" s="210"/>
      <c r="CU102" s="209"/>
      <c r="CV102" s="209"/>
      <c r="CW102" s="209"/>
      <c r="CX102" s="209"/>
      <c r="CY102" s="209"/>
      <c r="CZ102" s="209"/>
      <c r="DA102" s="209"/>
      <c r="DB102" s="209"/>
      <c r="DC102" s="209"/>
      <c r="DD102" s="209"/>
      <c r="DE102" s="209"/>
      <c r="DF102" s="209"/>
      <c r="DG102" s="209"/>
      <c r="DH102" s="209"/>
      <c r="DI102" s="209"/>
      <c r="DJ102" s="209"/>
      <c r="DK102" s="209"/>
      <c r="DL102" s="209"/>
      <c r="DM102" s="209"/>
      <c r="DN102" s="209"/>
      <c r="DO102" s="209"/>
      <c r="DP102" s="209"/>
      <c r="DQ102" s="209"/>
      <c r="DR102" s="209"/>
      <c r="DS102" s="209">
        <f>【お客さま入力用】申込フォーム!G111</f>
        <v>0</v>
      </c>
      <c r="DT102" s="209"/>
      <c r="DU102" s="209">
        <f>【お客さま入力用】申込フォーム!H111</f>
        <v>0</v>
      </c>
      <c r="DV102" s="209"/>
      <c r="DW102" s="209"/>
      <c r="DX102" s="209"/>
      <c r="DY102" s="209"/>
      <c r="DZ102" s="209"/>
      <c r="EA102" s="209"/>
      <c r="EB102" s="212">
        <f>【お客さま入力用】申込フォーム!T111</f>
        <v>0</v>
      </c>
      <c r="EC102" s="209">
        <f>【お客さま入力用】申込フォーム!V111</f>
        <v>0</v>
      </c>
      <c r="ED102" s="209"/>
      <c r="EE102" s="209"/>
      <c r="EF102" s="209"/>
      <c r="EG102" s="209"/>
      <c r="EH102" s="209"/>
      <c r="EI102" s="209"/>
      <c r="EJ102" s="209"/>
      <c r="EK102" s="211"/>
      <c r="EL102" s="209">
        <f>【お客さま入力用】申込フォーム!P111</f>
        <v>0</v>
      </c>
      <c r="EM102" s="209"/>
      <c r="EN102" s="209"/>
      <c r="EO102" s="209"/>
      <c r="EP102" s="209"/>
      <c r="EQ102" s="209"/>
      <c r="ER102" s="209"/>
      <c r="ES102" s="209"/>
      <c r="ET102" s="209">
        <f>IF(【お客さま入力用】申込フォーム!AE111="口座振替","口振",【お客さま入力用】申込フォーム!AE111)</f>
        <v>0</v>
      </c>
      <c r="EU102" s="209" t="str">
        <f>IF($ET102&lt;&gt;"口振","",【お客さま入力用】申込フォーム!AF111)</f>
        <v/>
      </c>
      <c r="EV102" s="209" t="str">
        <f>IF($ET102&lt;&gt;"口振","",【お客さま入力用】申込フォーム!AG111)</f>
        <v/>
      </c>
      <c r="EW102" s="209" t="str">
        <f>IF($ET102&lt;&gt;"口振","",【お客さま入力用】申込フォーム!AH111)</f>
        <v/>
      </c>
      <c r="EX102" s="209" t="str">
        <f>IF($ET102&lt;&gt;"口振","",【お客さま入力用】申込フォーム!AI111)</f>
        <v/>
      </c>
      <c r="EY102" s="209"/>
      <c r="EZ102" s="150"/>
      <c r="FA102" s="150"/>
      <c r="FB102" s="150"/>
      <c r="FC102" s="150"/>
      <c r="FD102" s="150"/>
      <c r="FE102" s="203"/>
      <c r="FF102" s="150"/>
      <c r="FG102" s="202"/>
      <c r="FH102" s="202"/>
      <c r="FI102" s="202"/>
      <c r="FJ102" s="202"/>
      <c r="FK102" s="197"/>
      <c r="FL102" s="201"/>
      <c r="FM102" s="201"/>
      <c r="FN102" s="201"/>
      <c r="FO102" s="201"/>
      <c r="FP102" s="201"/>
      <c r="FQ102" s="201"/>
      <c r="FR102" s="204"/>
      <c r="FS102" s="201"/>
      <c r="FT102" s="202"/>
      <c r="FU102" s="202"/>
      <c r="FV102" s="201"/>
      <c r="FW102" s="202"/>
      <c r="FX102" s="201"/>
      <c r="FY102" s="205" t="s">
        <v>429</v>
      </c>
    </row>
    <row r="103" spans="1:181" ht="18.75" customHeight="1">
      <c r="A103" s="197"/>
      <c r="B103" s="198"/>
      <c r="C103" s="198"/>
      <c r="D103" s="199"/>
      <c r="E103" s="207">
        <f t="shared" si="1"/>
        <v>0</v>
      </c>
      <c r="F103" s="209">
        <f>【お客さま入力用】申込フォーム!$D$6</f>
        <v>0</v>
      </c>
      <c r="G103" s="209">
        <f>【お客さま入力用】申込フォーム!H112</f>
        <v>0</v>
      </c>
      <c r="H103" s="200"/>
      <c r="I103" s="209">
        <f>【お客さま入力用】申込フォーム!O112</f>
        <v>0</v>
      </c>
      <c r="J103" s="209">
        <f>【お客さま入力用】申込フォーム!AO112</f>
        <v>0</v>
      </c>
      <c r="K103" s="34"/>
      <c r="L103" s="201"/>
      <c r="M103" s="201"/>
      <c r="N103" s="197"/>
      <c r="O103" s="197"/>
      <c r="P103" s="197"/>
      <c r="Q103" s="206" t="s">
        <v>823</v>
      </c>
      <c r="R103" s="34"/>
      <c r="S103" s="206" t="s">
        <v>824</v>
      </c>
      <c r="T103" s="206"/>
      <c r="U103" s="206" t="s">
        <v>825</v>
      </c>
      <c r="V103" s="206" t="s">
        <v>825</v>
      </c>
      <c r="W103" s="206" t="s">
        <v>826</v>
      </c>
      <c r="X103" s="206" t="s">
        <v>827</v>
      </c>
      <c r="Y103" s="150"/>
      <c r="Z103" s="150"/>
      <c r="AA103" s="150"/>
      <c r="AB103" s="150"/>
      <c r="AC103" s="150"/>
      <c r="AD103" s="150"/>
      <c r="AE103" s="150"/>
      <c r="AF103" s="150"/>
      <c r="AG103" s="150"/>
      <c r="AH103" s="209">
        <f>【お客さま入力用】申込フォーム!F112</f>
        <v>0</v>
      </c>
      <c r="AI103" s="209">
        <f>【お客さま入力用】申込フォーム!E112</f>
        <v>0</v>
      </c>
      <c r="AJ103" s="150"/>
      <c r="AK103" s="150"/>
      <c r="AL103" s="150"/>
      <c r="AM103" s="150"/>
      <c r="AN103" s="209"/>
      <c r="AO103" s="209">
        <f>【お客さま入力用】申込フォーム!J112</f>
        <v>0</v>
      </c>
      <c r="AP103" s="209">
        <f>【お客さま入力用】申込フォーム!K112</f>
        <v>0</v>
      </c>
      <c r="AQ103" s="209">
        <f>【お客さま入力用】申込フォーム!L112</f>
        <v>0</v>
      </c>
      <c r="AR103" s="209"/>
      <c r="AS103" s="209"/>
      <c r="AT103" s="209"/>
      <c r="AU103" s="209"/>
      <c r="AV103" s="150">
        <f>【お客さま入力用】申込フォーム!C112</f>
        <v>0</v>
      </c>
      <c r="AW103" s="208" t="s">
        <v>828</v>
      </c>
      <c r="AX103" s="208" t="s">
        <v>919</v>
      </c>
      <c r="AY103" s="209"/>
      <c r="AZ103" s="209"/>
      <c r="BA103" s="209"/>
      <c r="BB103" s="209"/>
      <c r="BC103" s="209"/>
      <c r="BD103" s="209"/>
      <c r="BE103" s="209"/>
      <c r="BF103" s="209"/>
      <c r="BG103" s="209"/>
      <c r="BH103" s="209">
        <f>【お客さま入力用】申込フォーム!X112</f>
        <v>0</v>
      </c>
      <c r="BI103" s="209">
        <f>【お客さま入力用】申込フォーム!W112</f>
        <v>0</v>
      </c>
      <c r="BJ103" s="209"/>
      <c r="BK103" s="209"/>
      <c r="BL103" s="150">
        <f>【お客さま入力用】申込フォーム!Y112</f>
        <v>0</v>
      </c>
      <c r="BM103" s="209">
        <f>【お客さま入力用】申込フォーム!AA112</f>
        <v>0</v>
      </c>
      <c r="BN103" s="209">
        <f>【お客さま入力用】申込フォーム!Z112</f>
        <v>0</v>
      </c>
      <c r="BO103" s="209"/>
      <c r="BP103" s="209"/>
      <c r="BQ103" s="209"/>
      <c r="BR103" s="209"/>
      <c r="BS103" s="209"/>
      <c r="BT103" s="209"/>
      <c r="BU103" s="209"/>
      <c r="BV103" s="209"/>
      <c r="BW103" s="209"/>
      <c r="BX103" s="209">
        <f>【お客さま入力用】申込フォーム!AJ112</f>
        <v>0</v>
      </c>
      <c r="BY103" s="209">
        <f>【お客さま入力用】申込フォーム!AK112</f>
        <v>0</v>
      </c>
      <c r="BZ103" s="209">
        <f>【お客さま入力用】申込フォーム!AL112</f>
        <v>0</v>
      </c>
      <c r="CA103" s="209">
        <f>【お客さま入力用】申込フォーム!AM112</f>
        <v>0</v>
      </c>
      <c r="CB103" s="209">
        <f>【お客さま入力用】申込フォーム!AN112</f>
        <v>0</v>
      </c>
      <c r="CC103" s="209"/>
      <c r="CD103" s="209"/>
      <c r="CE103" s="209"/>
      <c r="CF103" s="209"/>
      <c r="CG103" s="209"/>
      <c r="CH103" s="209"/>
      <c r="CI103" s="209"/>
      <c r="CJ103" s="209"/>
      <c r="CK103" s="209"/>
      <c r="CL103" s="209"/>
      <c r="CM103" s="209"/>
      <c r="CN103" s="209"/>
      <c r="CO103" s="209"/>
      <c r="CP103" s="209"/>
      <c r="CQ103" s="150"/>
      <c r="CR103" s="209"/>
      <c r="CS103" s="209" t="str">
        <f>IF(【お客さま入力用】申込フォーム!N112="","",VLOOKUP(【お客さま入力用】申込フォーム!N112,'業種コード表（高圧以上）'!$C$3:$D$72,2))</f>
        <v/>
      </c>
      <c r="CT103" s="210"/>
      <c r="CU103" s="209"/>
      <c r="CV103" s="209"/>
      <c r="CW103" s="209"/>
      <c r="CX103" s="209"/>
      <c r="CY103" s="209"/>
      <c r="CZ103" s="209"/>
      <c r="DA103" s="209"/>
      <c r="DB103" s="209"/>
      <c r="DC103" s="209"/>
      <c r="DD103" s="209"/>
      <c r="DE103" s="209"/>
      <c r="DF103" s="209"/>
      <c r="DG103" s="209"/>
      <c r="DH103" s="209"/>
      <c r="DI103" s="209"/>
      <c r="DJ103" s="209"/>
      <c r="DK103" s="209"/>
      <c r="DL103" s="209"/>
      <c r="DM103" s="209"/>
      <c r="DN103" s="209"/>
      <c r="DO103" s="209"/>
      <c r="DP103" s="209"/>
      <c r="DQ103" s="209"/>
      <c r="DR103" s="209"/>
      <c r="DS103" s="209">
        <f>【お客さま入力用】申込フォーム!G112</f>
        <v>0</v>
      </c>
      <c r="DT103" s="209"/>
      <c r="DU103" s="209">
        <f>【お客さま入力用】申込フォーム!H112</f>
        <v>0</v>
      </c>
      <c r="DV103" s="209"/>
      <c r="DW103" s="209"/>
      <c r="DX103" s="209"/>
      <c r="DY103" s="209"/>
      <c r="DZ103" s="209"/>
      <c r="EA103" s="209"/>
      <c r="EB103" s="212">
        <f>【お客さま入力用】申込フォーム!T112</f>
        <v>0</v>
      </c>
      <c r="EC103" s="209">
        <f>【お客さま入力用】申込フォーム!V112</f>
        <v>0</v>
      </c>
      <c r="ED103" s="209"/>
      <c r="EE103" s="209"/>
      <c r="EF103" s="209"/>
      <c r="EG103" s="209"/>
      <c r="EH103" s="209"/>
      <c r="EI103" s="209"/>
      <c r="EJ103" s="209"/>
      <c r="EK103" s="211"/>
      <c r="EL103" s="209">
        <f>【お客さま入力用】申込フォーム!P112</f>
        <v>0</v>
      </c>
      <c r="EM103" s="209"/>
      <c r="EN103" s="209"/>
      <c r="EO103" s="209"/>
      <c r="EP103" s="209"/>
      <c r="EQ103" s="209"/>
      <c r="ER103" s="209"/>
      <c r="ES103" s="209"/>
      <c r="ET103" s="209">
        <f>IF(【お客さま入力用】申込フォーム!AE112="口座振替","口振",【お客さま入力用】申込フォーム!AE112)</f>
        <v>0</v>
      </c>
      <c r="EU103" s="209" t="str">
        <f>IF($ET103&lt;&gt;"口振","",【お客さま入力用】申込フォーム!AF112)</f>
        <v/>
      </c>
      <c r="EV103" s="209" t="str">
        <f>IF($ET103&lt;&gt;"口振","",【お客さま入力用】申込フォーム!AG112)</f>
        <v/>
      </c>
      <c r="EW103" s="209" t="str">
        <f>IF($ET103&lt;&gt;"口振","",【お客さま入力用】申込フォーム!AH112)</f>
        <v/>
      </c>
      <c r="EX103" s="209" t="str">
        <f>IF($ET103&lt;&gt;"口振","",【お客さま入力用】申込フォーム!AI112)</f>
        <v/>
      </c>
      <c r="EY103" s="209"/>
      <c r="EZ103" s="150"/>
      <c r="FA103" s="150"/>
      <c r="FB103" s="150"/>
      <c r="FC103" s="150"/>
      <c r="FD103" s="150"/>
      <c r="FE103" s="203"/>
      <c r="FF103" s="150"/>
      <c r="FG103" s="202"/>
      <c r="FH103" s="202"/>
      <c r="FI103" s="202"/>
      <c r="FJ103" s="202"/>
      <c r="FK103" s="197"/>
      <c r="FL103" s="201"/>
      <c r="FM103" s="201"/>
      <c r="FN103" s="201"/>
      <c r="FO103" s="201"/>
      <c r="FP103" s="201"/>
      <c r="FQ103" s="201"/>
      <c r="FR103" s="204"/>
      <c r="FS103" s="201"/>
      <c r="FT103" s="202"/>
      <c r="FU103" s="202"/>
      <c r="FV103" s="201"/>
      <c r="FW103" s="202"/>
      <c r="FX103" s="201"/>
      <c r="FY103" s="205" t="s">
        <v>429</v>
      </c>
    </row>
    <row r="104" spans="1:181" ht="18.75" customHeight="1">
      <c r="A104" s="197"/>
      <c r="B104" s="198"/>
      <c r="C104" s="198"/>
      <c r="D104" s="199"/>
      <c r="E104" s="207">
        <f t="shared" si="1"/>
        <v>0</v>
      </c>
      <c r="F104" s="209">
        <f>【お客さま入力用】申込フォーム!$D$6</f>
        <v>0</v>
      </c>
      <c r="G104" s="209">
        <f>【お客さま入力用】申込フォーム!H113</f>
        <v>0</v>
      </c>
      <c r="H104" s="200"/>
      <c r="I104" s="209">
        <f>【お客さま入力用】申込フォーム!O113</f>
        <v>0</v>
      </c>
      <c r="J104" s="209">
        <f>【お客さま入力用】申込フォーム!AO113</f>
        <v>0</v>
      </c>
      <c r="K104" s="34"/>
      <c r="L104" s="201"/>
      <c r="M104" s="201"/>
      <c r="N104" s="197"/>
      <c r="O104" s="197"/>
      <c r="P104" s="197"/>
      <c r="Q104" s="206" t="s">
        <v>823</v>
      </c>
      <c r="R104" s="34"/>
      <c r="S104" s="206" t="s">
        <v>824</v>
      </c>
      <c r="T104" s="206"/>
      <c r="U104" s="206" t="s">
        <v>825</v>
      </c>
      <c r="V104" s="206" t="s">
        <v>825</v>
      </c>
      <c r="W104" s="206" t="s">
        <v>826</v>
      </c>
      <c r="X104" s="206" t="s">
        <v>827</v>
      </c>
      <c r="Y104" s="150"/>
      <c r="Z104" s="150"/>
      <c r="AA104" s="150"/>
      <c r="AB104" s="150"/>
      <c r="AC104" s="150"/>
      <c r="AD104" s="150"/>
      <c r="AE104" s="150"/>
      <c r="AF104" s="150"/>
      <c r="AG104" s="150"/>
      <c r="AH104" s="209">
        <f>【お客さま入力用】申込フォーム!F113</f>
        <v>0</v>
      </c>
      <c r="AI104" s="209">
        <f>【お客さま入力用】申込フォーム!E113</f>
        <v>0</v>
      </c>
      <c r="AJ104" s="150"/>
      <c r="AK104" s="150"/>
      <c r="AL104" s="150"/>
      <c r="AM104" s="150"/>
      <c r="AN104" s="209"/>
      <c r="AO104" s="209">
        <f>【お客さま入力用】申込フォーム!J113</f>
        <v>0</v>
      </c>
      <c r="AP104" s="209">
        <f>【お客さま入力用】申込フォーム!K113</f>
        <v>0</v>
      </c>
      <c r="AQ104" s="209">
        <f>【お客さま入力用】申込フォーム!L113</f>
        <v>0</v>
      </c>
      <c r="AR104" s="209"/>
      <c r="AS104" s="209"/>
      <c r="AT104" s="209"/>
      <c r="AU104" s="209"/>
      <c r="AV104" s="150">
        <f>【お客さま入力用】申込フォーム!C113</f>
        <v>0</v>
      </c>
      <c r="AW104" s="208" t="s">
        <v>828</v>
      </c>
      <c r="AX104" s="208" t="s">
        <v>920</v>
      </c>
      <c r="AY104" s="209"/>
      <c r="AZ104" s="209"/>
      <c r="BA104" s="209"/>
      <c r="BB104" s="209"/>
      <c r="BC104" s="209"/>
      <c r="BD104" s="209"/>
      <c r="BE104" s="209"/>
      <c r="BF104" s="209"/>
      <c r="BG104" s="209"/>
      <c r="BH104" s="209">
        <f>【お客さま入力用】申込フォーム!X113</f>
        <v>0</v>
      </c>
      <c r="BI104" s="209">
        <f>【お客さま入力用】申込フォーム!W113</f>
        <v>0</v>
      </c>
      <c r="BJ104" s="209"/>
      <c r="BK104" s="209"/>
      <c r="BL104" s="150">
        <f>【お客さま入力用】申込フォーム!Y113</f>
        <v>0</v>
      </c>
      <c r="BM104" s="209">
        <f>【お客さま入力用】申込フォーム!AA113</f>
        <v>0</v>
      </c>
      <c r="BN104" s="209">
        <f>【お客さま入力用】申込フォーム!Z113</f>
        <v>0</v>
      </c>
      <c r="BO104" s="209"/>
      <c r="BP104" s="209"/>
      <c r="BQ104" s="209"/>
      <c r="BR104" s="209"/>
      <c r="BS104" s="209"/>
      <c r="BT104" s="209"/>
      <c r="BU104" s="209"/>
      <c r="BV104" s="209"/>
      <c r="BW104" s="209"/>
      <c r="BX104" s="209">
        <f>【お客さま入力用】申込フォーム!AJ113</f>
        <v>0</v>
      </c>
      <c r="BY104" s="209">
        <f>【お客さま入力用】申込フォーム!AK113</f>
        <v>0</v>
      </c>
      <c r="BZ104" s="209">
        <f>【お客さま入力用】申込フォーム!AL113</f>
        <v>0</v>
      </c>
      <c r="CA104" s="209">
        <f>【お客さま入力用】申込フォーム!AM113</f>
        <v>0</v>
      </c>
      <c r="CB104" s="209">
        <f>【お客さま入力用】申込フォーム!AN113</f>
        <v>0</v>
      </c>
      <c r="CC104" s="209"/>
      <c r="CD104" s="209"/>
      <c r="CE104" s="209"/>
      <c r="CF104" s="209"/>
      <c r="CG104" s="209"/>
      <c r="CH104" s="209"/>
      <c r="CI104" s="209"/>
      <c r="CJ104" s="209"/>
      <c r="CK104" s="209"/>
      <c r="CL104" s="209"/>
      <c r="CM104" s="209"/>
      <c r="CN104" s="209"/>
      <c r="CO104" s="209"/>
      <c r="CP104" s="209"/>
      <c r="CQ104" s="150"/>
      <c r="CR104" s="209"/>
      <c r="CS104" s="209" t="str">
        <f>IF(【お客さま入力用】申込フォーム!N113="","",VLOOKUP(【お客さま入力用】申込フォーム!N113,'業種コード表（高圧以上）'!$C$3:$D$72,2))</f>
        <v/>
      </c>
      <c r="CT104" s="210"/>
      <c r="CU104" s="209"/>
      <c r="CV104" s="209"/>
      <c r="CW104" s="209"/>
      <c r="CX104" s="209"/>
      <c r="CY104" s="209"/>
      <c r="CZ104" s="209"/>
      <c r="DA104" s="209"/>
      <c r="DB104" s="209"/>
      <c r="DC104" s="209"/>
      <c r="DD104" s="209"/>
      <c r="DE104" s="209"/>
      <c r="DF104" s="209"/>
      <c r="DG104" s="209"/>
      <c r="DH104" s="209"/>
      <c r="DI104" s="209"/>
      <c r="DJ104" s="209"/>
      <c r="DK104" s="209"/>
      <c r="DL104" s="209"/>
      <c r="DM104" s="209"/>
      <c r="DN104" s="209"/>
      <c r="DO104" s="209"/>
      <c r="DP104" s="209"/>
      <c r="DQ104" s="209"/>
      <c r="DR104" s="209"/>
      <c r="DS104" s="209">
        <f>【お客さま入力用】申込フォーム!G113</f>
        <v>0</v>
      </c>
      <c r="DT104" s="209"/>
      <c r="DU104" s="209">
        <f>【お客さま入力用】申込フォーム!H113</f>
        <v>0</v>
      </c>
      <c r="DV104" s="209"/>
      <c r="DW104" s="209"/>
      <c r="DX104" s="209"/>
      <c r="DY104" s="209"/>
      <c r="DZ104" s="209"/>
      <c r="EA104" s="209"/>
      <c r="EB104" s="212">
        <f>【お客さま入力用】申込フォーム!T113</f>
        <v>0</v>
      </c>
      <c r="EC104" s="209">
        <f>【お客さま入力用】申込フォーム!V113</f>
        <v>0</v>
      </c>
      <c r="ED104" s="209"/>
      <c r="EE104" s="209"/>
      <c r="EF104" s="209"/>
      <c r="EG104" s="209"/>
      <c r="EH104" s="209"/>
      <c r="EI104" s="209"/>
      <c r="EJ104" s="209"/>
      <c r="EK104" s="211"/>
      <c r="EL104" s="209">
        <f>【お客さま入力用】申込フォーム!P113</f>
        <v>0</v>
      </c>
      <c r="EM104" s="209"/>
      <c r="EN104" s="209"/>
      <c r="EO104" s="209"/>
      <c r="EP104" s="209"/>
      <c r="EQ104" s="209"/>
      <c r="ER104" s="209"/>
      <c r="ES104" s="209"/>
      <c r="ET104" s="209">
        <f>IF(【お客さま入力用】申込フォーム!AE113="口座振替","口振",【お客さま入力用】申込フォーム!AE113)</f>
        <v>0</v>
      </c>
      <c r="EU104" s="209" t="str">
        <f>IF($ET104&lt;&gt;"口振","",【お客さま入力用】申込フォーム!AF113)</f>
        <v/>
      </c>
      <c r="EV104" s="209" t="str">
        <f>IF($ET104&lt;&gt;"口振","",【お客さま入力用】申込フォーム!AG113)</f>
        <v/>
      </c>
      <c r="EW104" s="209" t="str">
        <f>IF($ET104&lt;&gt;"口振","",【お客さま入力用】申込フォーム!AH113)</f>
        <v/>
      </c>
      <c r="EX104" s="209" t="str">
        <f>IF($ET104&lt;&gt;"口振","",【お客さま入力用】申込フォーム!AI113)</f>
        <v/>
      </c>
      <c r="EY104" s="209"/>
      <c r="EZ104" s="150"/>
      <c r="FA104" s="150"/>
      <c r="FB104" s="150"/>
      <c r="FC104" s="150"/>
      <c r="FD104" s="150"/>
      <c r="FE104" s="203"/>
      <c r="FF104" s="150"/>
      <c r="FG104" s="202"/>
      <c r="FH104" s="202"/>
      <c r="FI104" s="202"/>
      <c r="FJ104" s="202"/>
      <c r="FK104" s="197"/>
      <c r="FL104" s="201"/>
      <c r="FM104" s="201"/>
      <c r="FN104" s="201"/>
      <c r="FO104" s="201"/>
      <c r="FP104" s="201"/>
      <c r="FQ104" s="201"/>
      <c r="FR104" s="204"/>
      <c r="FS104" s="201"/>
      <c r="FT104" s="202"/>
      <c r="FU104" s="202"/>
      <c r="FV104" s="201"/>
      <c r="FW104" s="202"/>
      <c r="FX104" s="201"/>
      <c r="FY104" s="205" t="s">
        <v>429</v>
      </c>
    </row>
    <row r="105" spans="1:181" ht="18.75" customHeight="1">
      <c r="A105" s="197"/>
      <c r="B105" s="198"/>
      <c r="C105" s="198"/>
      <c r="D105" s="199"/>
      <c r="E105" s="207">
        <f t="shared" si="1"/>
        <v>0</v>
      </c>
      <c r="F105" s="209">
        <f>【お客さま入力用】申込フォーム!$D$6</f>
        <v>0</v>
      </c>
      <c r="G105" s="209">
        <f>【お客さま入力用】申込フォーム!H114</f>
        <v>0</v>
      </c>
      <c r="H105" s="200"/>
      <c r="I105" s="209">
        <f>【お客さま入力用】申込フォーム!O114</f>
        <v>0</v>
      </c>
      <c r="J105" s="209">
        <f>【お客さま入力用】申込フォーム!AO114</f>
        <v>0</v>
      </c>
      <c r="K105" s="34"/>
      <c r="L105" s="201"/>
      <c r="M105" s="201"/>
      <c r="N105" s="197"/>
      <c r="O105" s="197"/>
      <c r="P105" s="197"/>
      <c r="Q105" s="206" t="s">
        <v>823</v>
      </c>
      <c r="R105" s="34"/>
      <c r="S105" s="206" t="s">
        <v>824</v>
      </c>
      <c r="T105" s="206"/>
      <c r="U105" s="206" t="s">
        <v>825</v>
      </c>
      <c r="V105" s="206" t="s">
        <v>825</v>
      </c>
      <c r="W105" s="206" t="s">
        <v>826</v>
      </c>
      <c r="X105" s="206" t="s">
        <v>827</v>
      </c>
      <c r="Y105" s="150"/>
      <c r="Z105" s="150"/>
      <c r="AA105" s="150"/>
      <c r="AB105" s="150"/>
      <c r="AC105" s="150"/>
      <c r="AD105" s="150"/>
      <c r="AE105" s="150"/>
      <c r="AF105" s="150"/>
      <c r="AG105" s="150"/>
      <c r="AH105" s="209">
        <f>【お客さま入力用】申込フォーム!F114</f>
        <v>0</v>
      </c>
      <c r="AI105" s="209">
        <f>【お客さま入力用】申込フォーム!E114</f>
        <v>0</v>
      </c>
      <c r="AJ105" s="150"/>
      <c r="AK105" s="150"/>
      <c r="AL105" s="150"/>
      <c r="AM105" s="150"/>
      <c r="AN105" s="209"/>
      <c r="AO105" s="209">
        <f>【お客さま入力用】申込フォーム!J114</f>
        <v>0</v>
      </c>
      <c r="AP105" s="209">
        <f>【お客さま入力用】申込フォーム!K114</f>
        <v>0</v>
      </c>
      <c r="AQ105" s="209">
        <f>【お客さま入力用】申込フォーム!L114</f>
        <v>0</v>
      </c>
      <c r="AR105" s="209"/>
      <c r="AS105" s="209"/>
      <c r="AT105" s="209"/>
      <c r="AU105" s="209"/>
      <c r="AV105" s="150">
        <f>【お客さま入力用】申込フォーム!C114</f>
        <v>0</v>
      </c>
      <c r="AW105" s="208" t="s">
        <v>828</v>
      </c>
      <c r="AX105" s="208" t="s">
        <v>921</v>
      </c>
      <c r="AY105" s="209"/>
      <c r="AZ105" s="209"/>
      <c r="BA105" s="209"/>
      <c r="BB105" s="209"/>
      <c r="BC105" s="209"/>
      <c r="BD105" s="209"/>
      <c r="BE105" s="209"/>
      <c r="BF105" s="209"/>
      <c r="BG105" s="209"/>
      <c r="BH105" s="209">
        <f>【お客さま入力用】申込フォーム!X114</f>
        <v>0</v>
      </c>
      <c r="BI105" s="209">
        <f>【お客さま入力用】申込フォーム!W114</f>
        <v>0</v>
      </c>
      <c r="BJ105" s="209"/>
      <c r="BK105" s="209"/>
      <c r="BL105" s="150">
        <f>【お客さま入力用】申込フォーム!Y114</f>
        <v>0</v>
      </c>
      <c r="BM105" s="209">
        <f>【お客さま入力用】申込フォーム!AA114</f>
        <v>0</v>
      </c>
      <c r="BN105" s="209">
        <f>【お客さま入力用】申込フォーム!Z114</f>
        <v>0</v>
      </c>
      <c r="BO105" s="209"/>
      <c r="BP105" s="209"/>
      <c r="BQ105" s="209"/>
      <c r="BR105" s="209"/>
      <c r="BS105" s="209"/>
      <c r="BT105" s="209"/>
      <c r="BU105" s="209"/>
      <c r="BV105" s="209"/>
      <c r="BW105" s="209"/>
      <c r="BX105" s="209">
        <f>【お客さま入力用】申込フォーム!AJ114</f>
        <v>0</v>
      </c>
      <c r="BY105" s="209">
        <f>【お客さま入力用】申込フォーム!AK114</f>
        <v>0</v>
      </c>
      <c r="BZ105" s="209">
        <f>【お客さま入力用】申込フォーム!AL114</f>
        <v>0</v>
      </c>
      <c r="CA105" s="209">
        <f>【お客さま入力用】申込フォーム!AM114</f>
        <v>0</v>
      </c>
      <c r="CB105" s="209">
        <f>【お客さま入力用】申込フォーム!AN114</f>
        <v>0</v>
      </c>
      <c r="CC105" s="209"/>
      <c r="CD105" s="209"/>
      <c r="CE105" s="209"/>
      <c r="CF105" s="209"/>
      <c r="CG105" s="209"/>
      <c r="CH105" s="209"/>
      <c r="CI105" s="209"/>
      <c r="CJ105" s="209"/>
      <c r="CK105" s="209"/>
      <c r="CL105" s="209"/>
      <c r="CM105" s="209"/>
      <c r="CN105" s="209"/>
      <c r="CO105" s="209"/>
      <c r="CP105" s="209"/>
      <c r="CQ105" s="150"/>
      <c r="CR105" s="209"/>
      <c r="CS105" s="209" t="str">
        <f>IF(【お客さま入力用】申込フォーム!N114="","",VLOOKUP(【お客さま入力用】申込フォーム!N114,'業種コード表（高圧以上）'!$C$3:$D$72,2))</f>
        <v/>
      </c>
      <c r="CT105" s="210"/>
      <c r="CU105" s="209"/>
      <c r="CV105" s="209"/>
      <c r="CW105" s="209"/>
      <c r="CX105" s="209"/>
      <c r="CY105" s="209"/>
      <c r="CZ105" s="209"/>
      <c r="DA105" s="209"/>
      <c r="DB105" s="209"/>
      <c r="DC105" s="209"/>
      <c r="DD105" s="209"/>
      <c r="DE105" s="209"/>
      <c r="DF105" s="209"/>
      <c r="DG105" s="209"/>
      <c r="DH105" s="209"/>
      <c r="DI105" s="209"/>
      <c r="DJ105" s="209"/>
      <c r="DK105" s="209"/>
      <c r="DL105" s="209"/>
      <c r="DM105" s="209"/>
      <c r="DN105" s="209"/>
      <c r="DO105" s="209"/>
      <c r="DP105" s="209"/>
      <c r="DQ105" s="209"/>
      <c r="DR105" s="209"/>
      <c r="DS105" s="209">
        <f>【お客さま入力用】申込フォーム!G114</f>
        <v>0</v>
      </c>
      <c r="DT105" s="209"/>
      <c r="DU105" s="209">
        <f>【お客さま入力用】申込フォーム!H114</f>
        <v>0</v>
      </c>
      <c r="DV105" s="209"/>
      <c r="DW105" s="209"/>
      <c r="DX105" s="209"/>
      <c r="DY105" s="209"/>
      <c r="DZ105" s="209"/>
      <c r="EA105" s="209"/>
      <c r="EB105" s="212">
        <f>【お客さま入力用】申込フォーム!T114</f>
        <v>0</v>
      </c>
      <c r="EC105" s="209">
        <f>【お客さま入力用】申込フォーム!V114</f>
        <v>0</v>
      </c>
      <c r="ED105" s="209"/>
      <c r="EE105" s="209"/>
      <c r="EF105" s="209"/>
      <c r="EG105" s="209"/>
      <c r="EH105" s="209"/>
      <c r="EI105" s="209"/>
      <c r="EJ105" s="209"/>
      <c r="EK105" s="211"/>
      <c r="EL105" s="209">
        <f>【お客さま入力用】申込フォーム!P114</f>
        <v>0</v>
      </c>
      <c r="EM105" s="209"/>
      <c r="EN105" s="209"/>
      <c r="EO105" s="209"/>
      <c r="EP105" s="209"/>
      <c r="EQ105" s="209"/>
      <c r="ER105" s="209"/>
      <c r="ES105" s="209"/>
      <c r="ET105" s="209">
        <f>IF(【お客さま入力用】申込フォーム!AE114="口座振替","口振",【お客さま入力用】申込フォーム!AE114)</f>
        <v>0</v>
      </c>
      <c r="EU105" s="209" t="str">
        <f>IF($ET105&lt;&gt;"口振","",【お客さま入力用】申込フォーム!AF114)</f>
        <v/>
      </c>
      <c r="EV105" s="209" t="str">
        <f>IF($ET105&lt;&gt;"口振","",【お客さま入力用】申込フォーム!AG114)</f>
        <v/>
      </c>
      <c r="EW105" s="209" t="str">
        <f>IF($ET105&lt;&gt;"口振","",【お客さま入力用】申込フォーム!AH114)</f>
        <v/>
      </c>
      <c r="EX105" s="209" t="str">
        <f>IF($ET105&lt;&gt;"口振","",【お客さま入力用】申込フォーム!AI114)</f>
        <v/>
      </c>
      <c r="EY105" s="209"/>
      <c r="EZ105" s="150"/>
      <c r="FA105" s="150"/>
      <c r="FB105" s="150"/>
      <c r="FC105" s="150"/>
      <c r="FD105" s="150"/>
      <c r="FE105" s="203"/>
      <c r="FF105" s="150"/>
      <c r="FG105" s="202"/>
      <c r="FH105" s="202"/>
      <c r="FI105" s="202"/>
      <c r="FJ105" s="202"/>
      <c r="FK105" s="197"/>
      <c r="FL105" s="201"/>
      <c r="FM105" s="201"/>
      <c r="FN105" s="201"/>
      <c r="FO105" s="201"/>
      <c r="FP105" s="201"/>
      <c r="FQ105" s="201"/>
      <c r="FR105" s="204"/>
      <c r="FS105" s="201"/>
      <c r="FT105" s="202"/>
      <c r="FU105" s="202"/>
      <c r="FV105" s="201"/>
      <c r="FW105" s="202"/>
      <c r="FX105" s="201"/>
      <c r="FY105" s="205" t="s">
        <v>429</v>
      </c>
    </row>
    <row r="106" spans="1:181" ht="18.75" customHeight="1">
      <c r="A106" s="197"/>
      <c r="B106" s="198"/>
      <c r="C106" s="198"/>
      <c r="D106" s="199"/>
      <c r="E106" s="207">
        <f t="shared" si="1"/>
        <v>0</v>
      </c>
      <c r="F106" s="209">
        <f>【お客さま入力用】申込フォーム!$D$6</f>
        <v>0</v>
      </c>
      <c r="G106" s="209">
        <f>【お客さま入力用】申込フォーム!H115</f>
        <v>0</v>
      </c>
      <c r="H106" s="200"/>
      <c r="I106" s="209">
        <f>【お客さま入力用】申込フォーム!O115</f>
        <v>0</v>
      </c>
      <c r="J106" s="209">
        <f>【お客さま入力用】申込フォーム!AO115</f>
        <v>0</v>
      </c>
      <c r="K106" s="34"/>
      <c r="L106" s="201"/>
      <c r="M106" s="201"/>
      <c r="N106" s="197"/>
      <c r="O106" s="197"/>
      <c r="P106" s="197"/>
      <c r="Q106" s="206" t="s">
        <v>823</v>
      </c>
      <c r="R106" s="34"/>
      <c r="S106" s="206" t="s">
        <v>824</v>
      </c>
      <c r="T106" s="206"/>
      <c r="U106" s="206" t="s">
        <v>825</v>
      </c>
      <c r="V106" s="206" t="s">
        <v>825</v>
      </c>
      <c r="W106" s="206" t="s">
        <v>826</v>
      </c>
      <c r="X106" s="206" t="s">
        <v>827</v>
      </c>
      <c r="Y106" s="150"/>
      <c r="Z106" s="150"/>
      <c r="AA106" s="150"/>
      <c r="AB106" s="150"/>
      <c r="AC106" s="150"/>
      <c r="AD106" s="150"/>
      <c r="AE106" s="150"/>
      <c r="AF106" s="150"/>
      <c r="AG106" s="150"/>
      <c r="AH106" s="209">
        <f>【お客さま入力用】申込フォーム!F115</f>
        <v>0</v>
      </c>
      <c r="AI106" s="209">
        <f>【お客さま入力用】申込フォーム!E115</f>
        <v>0</v>
      </c>
      <c r="AJ106" s="150"/>
      <c r="AK106" s="150"/>
      <c r="AL106" s="150"/>
      <c r="AM106" s="150"/>
      <c r="AN106" s="209"/>
      <c r="AO106" s="209">
        <f>【お客さま入力用】申込フォーム!J115</f>
        <v>0</v>
      </c>
      <c r="AP106" s="209">
        <f>【お客さま入力用】申込フォーム!K115</f>
        <v>0</v>
      </c>
      <c r="AQ106" s="209">
        <f>【お客さま入力用】申込フォーム!L115</f>
        <v>0</v>
      </c>
      <c r="AR106" s="209"/>
      <c r="AS106" s="209"/>
      <c r="AT106" s="209"/>
      <c r="AU106" s="209"/>
      <c r="AV106" s="150">
        <f>【お客さま入力用】申込フォーム!C115</f>
        <v>0</v>
      </c>
      <c r="AW106" s="208" t="s">
        <v>828</v>
      </c>
      <c r="AX106" s="208" t="s">
        <v>922</v>
      </c>
      <c r="AY106" s="209"/>
      <c r="AZ106" s="209"/>
      <c r="BA106" s="209"/>
      <c r="BB106" s="209"/>
      <c r="BC106" s="209"/>
      <c r="BD106" s="209"/>
      <c r="BE106" s="209"/>
      <c r="BF106" s="209"/>
      <c r="BG106" s="209"/>
      <c r="BH106" s="209">
        <f>【お客さま入力用】申込フォーム!X115</f>
        <v>0</v>
      </c>
      <c r="BI106" s="209">
        <f>【お客さま入力用】申込フォーム!W115</f>
        <v>0</v>
      </c>
      <c r="BJ106" s="209"/>
      <c r="BK106" s="209"/>
      <c r="BL106" s="150">
        <f>【お客さま入力用】申込フォーム!Y115</f>
        <v>0</v>
      </c>
      <c r="BM106" s="209">
        <f>【お客さま入力用】申込フォーム!AA115</f>
        <v>0</v>
      </c>
      <c r="BN106" s="209">
        <f>【お客さま入力用】申込フォーム!Z115</f>
        <v>0</v>
      </c>
      <c r="BO106" s="209"/>
      <c r="BP106" s="209"/>
      <c r="BQ106" s="209"/>
      <c r="BR106" s="209"/>
      <c r="BS106" s="209"/>
      <c r="BT106" s="209"/>
      <c r="BU106" s="209"/>
      <c r="BV106" s="209"/>
      <c r="BW106" s="209"/>
      <c r="BX106" s="209">
        <f>【お客さま入力用】申込フォーム!AJ115</f>
        <v>0</v>
      </c>
      <c r="BY106" s="209">
        <f>【お客さま入力用】申込フォーム!AK115</f>
        <v>0</v>
      </c>
      <c r="BZ106" s="209">
        <f>【お客さま入力用】申込フォーム!AL115</f>
        <v>0</v>
      </c>
      <c r="CA106" s="209">
        <f>【お客さま入力用】申込フォーム!AM115</f>
        <v>0</v>
      </c>
      <c r="CB106" s="209">
        <f>【お客さま入力用】申込フォーム!AN115</f>
        <v>0</v>
      </c>
      <c r="CC106" s="209"/>
      <c r="CD106" s="209"/>
      <c r="CE106" s="209"/>
      <c r="CF106" s="209"/>
      <c r="CG106" s="209"/>
      <c r="CH106" s="209"/>
      <c r="CI106" s="209"/>
      <c r="CJ106" s="209"/>
      <c r="CK106" s="209"/>
      <c r="CL106" s="209"/>
      <c r="CM106" s="209"/>
      <c r="CN106" s="209"/>
      <c r="CO106" s="209"/>
      <c r="CP106" s="209"/>
      <c r="CQ106" s="150"/>
      <c r="CR106" s="209"/>
      <c r="CS106" s="209" t="str">
        <f>IF(【お客さま入力用】申込フォーム!N115="","",VLOOKUP(【お客さま入力用】申込フォーム!N115,'業種コード表（高圧以上）'!$C$3:$D$72,2))</f>
        <v/>
      </c>
      <c r="CT106" s="210"/>
      <c r="CU106" s="209"/>
      <c r="CV106" s="209"/>
      <c r="CW106" s="209"/>
      <c r="CX106" s="209"/>
      <c r="CY106" s="209"/>
      <c r="CZ106" s="209"/>
      <c r="DA106" s="209"/>
      <c r="DB106" s="209"/>
      <c r="DC106" s="209"/>
      <c r="DD106" s="209"/>
      <c r="DE106" s="209"/>
      <c r="DF106" s="209"/>
      <c r="DG106" s="209"/>
      <c r="DH106" s="209"/>
      <c r="DI106" s="209"/>
      <c r="DJ106" s="209"/>
      <c r="DK106" s="209"/>
      <c r="DL106" s="209"/>
      <c r="DM106" s="209"/>
      <c r="DN106" s="209"/>
      <c r="DO106" s="209"/>
      <c r="DP106" s="209"/>
      <c r="DQ106" s="209"/>
      <c r="DR106" s="209"/>
      <c r="DS106" s="209">
        <f>【お客さま入力用】申込フォーム!G115</f>
        <v>0</v>
      </c>
      <c r="DT106" s="209"/>
      <c r="DU106" s="209">
        <f>【お客さま入力用】申込フォーム!H115</f>
        <v>0</v>
      </c>
      <c r="DV106" s="209"/>
      <c r="DW106" s="209"/>
      <c r="DX106" s="209"/>
      <c r="DY106" s="209"/>
      <c r="DZ106" s="209"/>
      <c r="EA106" s="209"/>
      <c r="EB106" s="212">
        <f>【お客さま入力用】申込フォーム!T115</f>
        <v>0</v>
      </c>
      <c r="EC106" s="209">
        <f>【お客さま入力用】申込フォーム!V115</f>
        <v>0</v>
      </c>
      <c r="ED106" s="209"/>
      <c r="EE106" s="209"/>
      <c r="EF106" s="209"/>
      <c r="EG106" s="209"/>
      <c r="EH106" s="209"/>
      <c r="EI106" s="209"/>
      <c r="EJ106" s="209"/>
      <c r="EK106" s="211"/>
      <c r="EL106" s="209">
        <f>【お客さま入力用】申込フォーム!P115</f>
        <v>0</v>
      </c>
      <c r="EM106" s="209"/>
      <c r="EN106" s="209"/>
      <c r="EO106" s="209"/>
      <c r="EP106" s="209"/>
      <c r="EQ106" s="209"/>
      <c r="ER106" s="209"/>
      <c r="ES106" s="209"/>
      <c r="ET106" s="209">
        <f>IF(【お客さま入力用】申込フォーム!AE115="口座振替","口振",【お客さま入力用】申込フォーム!AE115)</f>
        <v>0</v>
      </c>
      <c r="EU106" s="209" t="str">
        <f>IF($ET106&lt;&gt;"口振","",【お客さま入力用】申込フォーム!AF115)</f>
        <v/>
      </c>
      <c r="EV106" s="209" t="str">
        <f>IF($ET106&lt;&gt;"口振","",【お客さま入力用】申込フォーム!AG115)</f>
        <v/>
      </c>
      <c r="EW106" s="209" t="str">
        <f>IF($ET106&lt;&gt;"口振","",【お客さま入力用】申込フォーム!AH115)</f>
        <v/>
      </c>
      <c r="EX106" s="209" t="str">
        <f>IF($ET106&lt;&gt;"口振","",【お客さま入力用】申込フォーム!AI115)</f>
        <v/>
      </c>
      <c r="EY106" s="209"/>
      <c r="EZ106" s="150"/>
      <c r="FA106" s="150"/>
      <c r="FB106" s="150"/>
      <c r="FC106" s="150"/>
      <c r="FD106" s="150"/>
      <c r="FE106" s="203"/>
      <c r="FF106" s="150"/>
      <c r="FG106" s="202"/>
      <c r="FH106" s="202"/>
      <c r="FI106" s="202"/>
      <c r="FJ106" s="202"/>
      <c r="FK106" s="197"/>
      <c r="FL106" s="201"/>
      <c r="FM106" s="201"/>
      <c r="FN106" s="201"/>
      <c r="FO106" s="201"/>
      <c r="FP106" s="201"/>
      <c r="FQ106" s="201"/>
      <c r="FR106" s="204"/>
      <c r="FS106" s="201"/>
      <c r="FT106" s="202"/>
      <c r="FU106" s="202"/>
      <c r="FV106" s="201"/>
      <c r="FW106" s="202"/>
      <c r="FX106" s="201"/>
      <c r="FY106" s="205" t="s">
        <v>429</v>
      </c>
    </row>
    <row r="107" spans="1:181" ht="18.75" customHeight="1">
      <c r="A107" s="197"/>
      <c r="B107" s="198"/>
      <c r="C107" s="198"/>
      <c r="D107" s="199"/>
      <c r="E107" s="207">
        <f t="shared" si="1"/>
        <v>0</v>
      </c>
      <c r="F107" s="209">
        <f>【お客さま入力用】申込フォーム!$D$6</f>
        <v>0</v>
      </c>
      <c r="G107" s="209">
        <f>【お客さま入力用】申込フォーム!H116</f>
        <v>0</v>
      </c>
      <c r="H107" s="200"/>
      <c r="I107" s="209">
        <f>【お客さま入力用】申込フォーム!O116</f>
        <v>0</v>
      </c>
      <c r="J107" s="209">
        <f>【お客さま入力用】申込フォーム!AO116</f>
        <v>0</v>
      </c>
      <c r="K107" s="34"/>
      <c r="L107" s="201"/>
      <c r="M107" s="201"/>
      <c r="N107" s="197"/>
      <c r="O107" s="197"/>
      <c r="P107" s="197"/>
      <c r="Q107" s="206" t="s">
        <v>823</v>
      </c>
      <c r="R107" s="34"/>
      <c r="S107" s="206" t="s">
        <v>824</v>
      </c>
      <c r="T107" s="206"/>
      <c r="U107" s="206" t="s">
        <v>825</v>
      </c>
      <c r="V107" s="206" t="s">
        <v>825</v>
      </c>
      <c r="W107" s="206" t="s">
        <v>826</v>
      </c>
      <c r="X107" s="206" t="s">
        <v>827</v>
      </c>
      <c r="Y107" s="150"/>
      <c r="Z107" s="150"/>
      <c r="AA107" s="150"/>
      <c r="AB107" s="150"/>
      <c r="AC107" s="150"/>
      <c r="AD107" s="150"/>
      <c r="AE107" s="150"/>
      <c r="AF107" s="150"/>
      <c r="AG107" s="150"/>
      <c r="AH107" s="209">
        <f>【お客さま入力用】申込フォーム!F116</f>
        <v>0</v>
      </c>
      <c r="AI107" s="209">
        <f>【お客さま入力用】申込フォーム!E116</f>
        <v>0</v>
      </c>
      <c r="AJ107" s="150"/>
      <c r="AK107" s="150"/>
      <c r="AL107" s="150"/>
      <c r="AM107" s="150"/>
      <c r="AN107" s="209"/>
      <c r="AO107" s="209">
        <f>【お客さま入力用】申込フォーム!J116</f>
        <v>0</v>
      </c>
      <c r="AP107" s="209">
        <f>【お客さま入力用】申込フォーム!K116</f>
        <v>0</v>
      </c>
      <c r="AQ107" s="209">
        <f>【お客さま入力用】申込フォーム!L116</f>
        <v>0</v>
      </c>
      <c r="AR107" s="209"/>
      <c r="AS107" s="209"/>
      <c r="AT107" s="209"/>
      <c r="AU107" s="209"/>
      <c r="AV107" s="150">
        <f>【お客さま入力用】申込フォーム!C116</f>
        <v>0</v>
      </c>
      <c r="AW107" s="208" t="s">
        <v>828</v>
      </c>
      <c r="AX107" s="208" t="s">
        <v>923</v>
      </c>
      <c r="AY107" s="209"/>
      <c r="AZ107" s="209"/>
      <c r="BA107" s="209"/>
      <c r="BB107" s="209"/>
      <c r="BC107" s="209"/>
      <c r="BD107" s="209"/>
      <c r="BE107" s="209"/>
      <c r="BF107" s="209"/>
      <c r="BG107" s="209"/>
      <c r="BH107" s="209">
        <f>【お客さま入力用】申込フォーム!X116</f>
        <v>0</v>
      </c>
      <c r="BI107" s="209">
        <f>【お客さま入力用】申込フォーム!W116</f>
        <v>0</v>
      </c>
      <c r="BJ107" s="209"/>
      <c r="BK107" s="209"/>
      <c r="BL107" s="150">
        <f>【お客さま入力用】申込フォーム!Y116</f>
        <v>0</v>
      </c>
      <c r="BM107" s="209">
        <f>【お客さま入力用】申込フォーム!AA116</f>
        <v>0</v>
      </c>
      <c r="BN107" s="209">
        <f>【お客さま入力用】申込フォーム!Z116</f>
        <v>0</v>
      </c>
      <c r="BO107" s="209"/>
      <c r="BP107" s="209"/>
      <c r="BQ107" s="209"/>
      <c r="BR107" s="209"/>
      <c r="BS107" s="209"/>
      <c r="BT107" s="209"/>
      <c r="BU107" s="209"/>
      <c r="BV107" s="209"/>
      <c r="BW107" s="209"/>
      <c r="BX107" s="209">
        <f>【お客さま入力用】申込フォーム!AJ116</f>
        <v>0</v>
      </c>
      <c r="BY107" s="209">
        <f>【お客さま入力用】申込フォーム!AK116</f>
        <v>0</v>
      </c>
      <c r="BZ107" s="209">
        <f>【お客さま入力用】申込フォーム!AL116</f>
        <v>0</v>
      </c>
      <c r="CA107" s="209">
        <f>【お客さま入力用】申込フォーム!AM116</f>
        <v>0</v>
      </c>
      <c r="CB107" s="209">
        <f>【お客さま入力用】申込フォーム!AN116</f>
        <v>0</v>
      </c>
      <c r="CC107" s="209"/>
      <c r="CD107" s="209"/>
      <c r="CE107" s="209"/>
      <c r="CF107" s="209"/>
      <c r="CG107" s="209"/>
      <c r="CH107" s="209"/>
      <c r="CI107" s="209"/>
      <c r="CJ107" s="209"/>
      <c r="CK107" s="209"/>
      <c r="CL107" s="209"/>
      <c r="CM107" s="209"/>
      <c r="CN107" s="209"/>
      <c r="CO107" s="209"/>
      <c r="CP107" s="209"/>
      <c r="CQ107" s="150"/>
      <c r="CR107" s="209"/>
      <c r="CS107" s="209" t="str">
        <f>IF(【お客さま入力用】申込フォーム!N116="","",VLOOKUP(【お客さま入力用】申込フォーム!N116,'業種コード表（高圧以上）'!$C$3:$D$72,2))</f>
        <v/>
      </c>
      <c r="CT107" s="210"/>
      <c r="CU107" s="209"/>
      <c r="CV107" s="209"/>
      <c r="CW107" s="209"/>
      <c r="CX107" s="209"/>
      <c r="CY107" s="209"/>
      <c r="CZ107" s="209"/>
      <c r="DA107" s="209"/>
      <c r="DB107" s="209"/>
      <c r="DC107" s="209"/>
      <c r="DD107" s="209"/>
      <c r="DE107" s="209"/>
      <c r="DF107" s="209"/>
      <c r="DG107" s="209"/>
      <c r="DH107" s="209"/>
      <c r="DI107" s="209"/>
      <c r="DJ107" s="209"/>
      <c r="DK107" s="209"/>
      <c r="DL107" s="209"/>
      <c r="DM107" s="209"/>
      <c r="DN107" s="209"/>
      <c r="DO107" s="209"/>
      <c r="DP107" s="209"/>
      <c r="DQ107" s="209"/>
      <c r="DR107" s="209"/>
      <c r="DS107" s="209">
        <f>【お客さま入力用】申込フォーム!G116</f>
        <v>0</v>
      </c>
      <c r="DT107" s="209"/>
      <c r="DU107" s="209">
        <f>【お客さま入力用】申込フォーム!H116</f>
        <v>0</v>
      </c>
      <c r="DV107" s="209"/>
      <c r="DW107" s="209"/>
      <c r="DX107" s="209"/>
      <c r="DY107" s="209"/>
      <c r="DZ107" s="209"/>
      <c r="EA107" s="209"/>
      <c r="EB107" s="212">
        <f>【お客さま入力用】申込フォーム!T116</f>
        <v>0</v>
      </c>
      <c r="EC107" s="209">
        <f>【お客さま入力用】申込フォーム!V116</f>
        <v>0</v>
      </c>
      <c r="ED107" s="209"/>
      <c r="EE107" s="209"/>
      <c r="EF107" s="209"/>
      <c r="EG107" s="209"/>
      <c r="EH107" s="209"/>
      <c r="EI107" s="209"/>
      <c r="EJ107" s="209"/>
      <c r="EK107" s="211"/>
      <c r="EL107" s="209">
        <f>【お客さま入力用】申込フォーム!P116</f>
        <v>0</v>
      </c>
      <c r="EM107" s="209"/>
      <c r="EN107" s="209"/>
      <c r="EO107" s="209"/>
      <c r="EP107" s="209"/>
      <c r="EQ107" s="209"/>
      <c r="ER107" s="209"/>
      <c r="ES107" s="209"/>
      <c r="ET107" s="209">
        <f>IF(【お客さま入力用】申込フォーム!AE116="口座振替","口振",【お客さま入力用】申込フォーム!AE116)</f>
        <v>0</v>
      </c>
      <c r="EU107" s="209" t="str">
        <f>IF($ET107&lt;&gt;"口振","",【お客さま入力用】申込フォーム!AF116)</f>
        <v/>
      </c>
      <c r="EV107" s="209" t="str">
        <f>IF($ET107&lt;&gt;"口振","",【お客さま入力用】申込フォーム!AG116)</f>
        <v/>
      </c>
      <c r="EW107" s="209" t="str">
        <f>IF($ET107&lt;&gt;"口振","",【お客さま入力用】申込フォーム!AH116)</f>
        <v/>
      </c>
      <c r="EX107" s="209" t="str">
        <f>IF($ET107&lt;&gt;"口振","",【お客さま入力用】申込フォーム!AI116)</f>
        <v/>
      </c>
      <c r="EY107" s="209"/>
      <c r="EZ107" s="150"/>
      <c r="FA107" s="150"/>
      <c r="FB107" s="150"/>
      <c r="FC107" s="150"/>
      <c r="FD107" s="150"/>
      <c r="FE107" s="203"/>
      <c r="FF107" s="150"/>
      <c r="FG107" s="202"/>
      <c r="FH107" s="202"/>
      <c r="FI107" s="202"/>
      <c r="FJ107" s="202"/>
      <c r="FK107" s="197"/>
      <c r="FL107" s="201"/>
      <c r="FM107" s="201"/>
      <c r="FN107" s="201"/>
      <c r="FO107" s="201"/>
      <c r="FP107" s="201"/>
      <c r="FQ107" s="201"/>
      <c r="FR107" s="204"/>
      <c r="FS107" s="201"/>
      <c r="FT107" s="202"/>
      <c r="FU107" s="202"/>
      <c r="FV107" s="201"/>
      <c r="FW107" s="202"/>
      <c r="FX107" s="201"/>
      <c r="FY107" s="205" t="s">
        <v>429</v>
      </c>
    </row>
    <row r="108" spans="1:181" ht="18.75" customHeight="1">
      <c r="A108" s="197"/>
      <c r="B108" s="198"/>
      <c r="C108" s="198"/>
      <c r="D108" s="199"/>
      <c r="E108" s="207">
        <f t="shared" si="1"/>
        <v>0</v>
      </c>
      <c r="F108" s="209">
        <f>【お客さま入力用】申込フォーム!$D$6</f>
        <v>0</v>
      </c>
      <c r="G108" s="209">
        <f>【お客さま入力用】申込フォーム!H117</f>
        <v>0</v>
      </c>
      <c r="H108" s="200"/>
      <c r="I108" s="209">
        <f>【お客さま入力用】申込フォーム!O117</f>
        <v>0</v>
      </c>
      <c r="J108" s="209">
        <f>【お客さま入力用】申込フォーム!AO117</f>
        <v>0</v>
      </c>
      <c r="K108" s="34"/>
      <c r="L108" s="201"/>
      <c r="M108" s="201"/>
      <c r="N108" s="197"/>
      <c r="O108" s="197"/>
      <c r="P108" s="197"/>
      <c r="Q108" s="206" t="s">
        <v>823</v>
      </c>
      <c r="R108" s="34"/>
      <c r="S108" s="206" t="s">
        <v>824</v>
      </c>
      <c r="T108" s="206"/>
      <c r="U108" s="206" t="s">
        <v>825</v>
      </c>
      <c r="V108" s="206" t="s">
        <v>825</v>
      </c>
      <c r="W108" s="206" t="s">
        <v>826</v>
      </c>
      <c r="X108" s="206" t="s">
        <v>827</v>
      </c>
      <c r="Y108" s="150"/>
      <c r="Z108" s="150"/>
      <c r="AA108" s="150"/>
      <c r="AB108" s="150"/>
      <c r="AC108" s="150"/>
      <c r="AD108" s="150"/>
      <c r="AE108" s="150"/>
      <c r="AF108" s="150"/>
      <c r="AG108" s="150"/>
      <c r="AH108" s="209">
        <f>【お客さま入力用】申込フォーム!F117</f>
        <v>0</v>
      </c>
      <c r="AI108" s="209">
        <f>【お客さま入力用】申込フォーム!E117</f>
        <v>0</v>
      </c>
      <c r="AJ108" s="150"/>
      <c r="AK108" s="150"/>
      <c r="AL108" s="150"/>
      <c r="AM108" s="150"/>
      <c r="AN108" s="209"/>
      <c r="AO108" s="209">
        <f>【お客さま入力用】申込フォーム!J117</f>
        <v>0</v>
      </c>
      <c r="AP108" s="209">
        <f>【お客さま入力用】申込フォーム!K117</f>
        <v>0</v>
      </c>
      <c r="AQ108" s="209">
        <f>【お客さま入力用】申込フォーム!L117</f>
        <v>0</v>
      </c>
      <c r="AR108" s="209"/>
      <c r="AS108" s="209"/>
      <c r="AT108" s="209"/>
      <c r="AU108" s="209"/>
      <c r="AV108" s="150">
        <f>【お客さま入力用】申込フォーム!C117</f>
        <v>0</v>
      </c>
      <c r="AW108" s="208" t="s">
        <v>828</v>
      </c>
      <c r="AX108" s="208" t="s">
        <v>924</v>
      </c>
      <c r="AY108" s="209"/>
      <c r="AZ108" s="209"/>
      <c r="BA108" s="209"/>
      <c r="BB108" s="209"/>
      <c r="BC108" s="209"/>
      <c r="BD108" s="209"/>
      <c r="BE108" s="209"/>
      <c r="BF108" s="209"/>
      <c r="BG108" s="209"/>
      <c r="BH108" s="209">
        <f>【お客さま入力用】申込フォーム!X117</f>
        <v>0</v>
      </c>
      <c r="BI108" s="209">
        <f>【お客さま入力用】申込フォーム!W117</f>
        <v>0</v>
      </c>
      <c r="BJ108" s="209"/>
      <c r="BK108" s="209"/>
      <c r="BL108" s="150">
        <f>【お客さま入力用】申込フォーム!Y117</f>
        <v>0</v>
      </c>
      <c r="BM108" s="209">
        <f>【お客さま入力用】申込フォーム!AA117</f>
        <v>0</v>
      </c>
      <c r="BN108" s="209">
        <f>【お客さま入力用】申込フォーム!Z117</f>
        <v>0</v>
      </c>
      <c r="BO108" s="209"/>
      <c r="BP108" s="209"/>
      <c r="BQ108" s="209"/>
      <c r="BR108" s="209"/>
      <c r="BS108" s="209"/>
      <c r="BT108" s="209"/>
      <c r="BU108" s="209"/>
      <c r="BV108" s="209"/>
      <c r="BW108" s="209"/>
      <c r="BX108" s="209">
        <f>【お客さま入力用】申込フォーム!AJ117</f>
        <v>0</v>
      </c>
      <c r="BY108" s="209">
        <f>【お客さま入力用】申込フォーム!AK117</f>
        <v>0</v>
      </c>
      <c r="BZ108" s="209">
        <f>【お客さま入力用】申込フォーム!AL117</f>
        <v>0</v>
      </c>
      <c r="CA108" s="209">
        <f>【お客さま入力用】申込フォーム!AM117</f>
        <v>0</v>
      </c>
      <c r="CB108" s="209">
        <f>【お客さま入力用】申込フォーム!AN117</f>
        <v>0</v>
      </c>
      <c r="CC108" s="209"/>
      <c r="CD108" s="209"/>
      <c r="CE108" s="209"/>
      <c r="CF108" s="209"/>
      <c r="CG108" s="209"/>
      <c r="CH108" s="209"/>
      <c r="CI108" s="209"/>
      <c r="CJ108" s="209"/>
      <c r="CK108" s="209"/>
      <c r="CL108" s="209"/>
      <c r="CM108" s="209"/>
      <c r="CN108" s="209"/>
      <c r="CO108" s="209"/>
      <c r="CP108" s="209"/>
      <c r="CQ108" s="150"/>
      <c r="CR108" s="209"/>
      <c r="CS108" s="209" t="str">
        <f>IF(【お客さま入力用】申込フォーム!N117="","",VLOOKUP(【お客さま入力用】申込フォーム!N117,'業種コード表（高圧以上）'!$C$3:$D$72,2))</f>
        <v/>
      </c>
      <c r="CT108" s="210"/>
      <c r="CU108" s="209"/>
      <c r="CV108" s="209"/>
      <c r="CW108" s="209"/>
      <c r="CX108" s="209"/>
      <c r="CY108" s="209"/>
      <c r="CZ108" s="209"/>
      <c r="DA108" s="209"/>
      <c r="DB108" s="209"/>
      <c r="DC108" s="209"/>
      <c r="DD108" s="209"/>
      <c r="DE108" s="209"/>
      <c r="DF108" s="209"/>
      <c r="DG108" s="209"/>
      <c r="DH108" s="209"/>
      <c r="DI108" s="209"/>
      <c r="DJ108" s="209"/>
      <c r="DK108" s="209"/>
      <c r="DL108" s="209"/>
      <c r="DM108" s="209"/>
      <c r="DN108" s="209"/>
      <c r="DO108" s="209"/>
      <c r="DP108" s="209"/>
      <c r="DQ108" s="209"/>
      <c r="DR108" s="209"/>
      <c r="DS108" s="209">
        <f>【お客さま入力用】申込フォーム!G117</f>
        <v>0</v>
      </c>
      <c r="DT108" s="209"/>
      <c r="DU108" s="209">
        <f>【お客さま入力用】申込フォーム!H117</f>
        <v>0</v>
      </c>
      <c r="DV108" s="209"/>
      <c r="DW108" s="209"/>
      <c r="DX108" s="209"/>
      <c r="DY108" s="209"/>
      <c r="DZ108" s="209"/>
      <c r="EA108" s="209"/>
      <c r="EB108" s="212">
        <f>【お客さま入力用】申込フォーム!T117</f>
        <v>0</v>
      </c>
      <c r="EC108" s="209">
        <f>【お客さま入力用】申込フォーム!V117</f>
        <v>0</v>
      </c>
      <c r="ED108" s="209"/>
      <c r="EE108" s="209"/>
      <c r="EF108" s="209"/>
      <c r="EG108" s="209"/>
      <c r="EH108" s="209"/>
      <c r="EI108" s="209"/>
      <c r="EJ108" s="209"/>
      <c r="EK108" s="211"/>
      <c r="EL108" s="209">
        <f>【お客さま入力用】申込フォーム!P117</f>
        <v>0</v>
      </c>
      <c r="EM108" s="209"/>
      <c r="EN108" s="209"/>
      <c r="EO108" s="209"/>
      <c r="EP108" s="209"/>
      <c r="EQ108" s="209"/>
      <c r="ER108" s="209"/>
      <c r="ES108" s="209"/>
      <c r="ET108" s="209">
        <f>IF(【お客さま入力用】申込フォーム!AE117="口座振替","口振",【お客さま入力用】申込フォーム!AE117)</f>
        <v>0</v>
      </c>
      <c r="EU108" s="209" t="str">
        <f>IF($ET108&lt;&gt;"口振","",【お客さま入力用】申込フォーム!AF117)</f>
        <v/>
      </c>
      <c r="EV108" s="209" t="str">
        <f>IF($ET108&lt;&gt;"口振","",【お客さま入力用】申込フォーム!AG117)</f>
        <v/>
      </c>
      <c r="EW108" s="209" t="str">
        <f>IF($ET108&lt;&gt;"口振","",【お客さま入力用】申込フォーム!AH117)</f>
        <v/>
      </c>
      <c r="EX108" s="209" t="str">
        <f>IF($ET108&lt;&gt;"口振","",【お客さま入力用】申込フォーム!AI117)</f>
        <v/>
      </c>
      <c r="EY108" s="209"/>
      <c r="EZ108" s="150"/>
      <c r="FA108" s="150"/>
      <c r="FB108" s="150"/>
      <c r="FC108" s="150"/>
      <c r="FD108" s="150"/>
      <c r="FE108" s="203"/>
      <c r="FF108" s="150"/>
      <c r="FG108" s="202"/>
      <c r="FH108" s="202"/>
      <c r="FI108" s="202"/>
      <c r="FJ108" s="202"/>
      <c r="FK108" s="197"/>
      <c r="FL108" s="201"/>
      <c r="FM108" s="201"/>
      <c r="FN108" s="201"/>
      <c r="FO108" s="201"/>
      <c r="FP108" s="201"/>
      <c r="FQ108" s="201"/>
      <c r="FR108" s="204"/>
      <c r="FS108" s="201"/>
      <c r="FT108" s="202"/>
      <c r="FU108" s="202"/>
      <c r="FV108" s="201"/>
      <c r="FW108" s="202"/>
      <c r="FX108" s="201"/>
      <c r="FY108" s="205" t="s">
        <v>429</v>
      </c>
    </row>
    <row r="109" spans="1:181" ht="18.75" customHeight="1">
      <c r="A109" s="197"/>
      <c r="B109" s="198"/>
      <c r="C109" s="198"/>
      <c r="D109" s="199"/>
      <c r="E109" s="207">
        <f t="shared" si="1"/>
        <v>0</v>
      </c>
      <c r="F109" s="209">
        <f>【お客さま入力用】申込フォーム!$D$6</f>
        <v>0</v>
      </c>
      <c r="G109" s="209">
        <f>【お客さま入力用】申込フォーム!H118</f>
        <v>0</v>
      </c>
      <c r="H109" s="200"/>
      <c r="I109" s="209">
        <f>【お客さま入力用】申込フォーム!O118</f>
        <v>0</v>
      </c>
      <c r="J109" s="209">
        <f>【お客さま入力用】申込フォーム!AO118</f>
        <v>0</v>
      </c>
      <c r="K109" s="34"/>
      <c r="L109" s="201"/>
      <c r="M109" s="201"/>
      <c r="N109" s="197"/>
      <c r="O109" s="197"/>
      <c r="P109" s="197"/>
      <c r="Q109" s="206" t="s">
        <v>823</v>
      </c>
      <c r="R109" s="34"/>
      <c r="S109" s="206" t="s">
        <v>824</v>
      </c>
      <c r="T109" s="206"/>
      <c r="U109" s="206" t="s">
        <v>825</v>
      </c>
      <c r="V109" s="206" t="s">
        <v>825</v>
      </c>
      <c r="W109" s="206" t="s">
        <v>826</v>
      </c>
      <c r="X109" s="206" t="s">
        <v>827</v>
      </c>
      <c r="Y109" s="150"/>
      <c r="Z109" s="150"/>
      <c r="AA109" s="150"/>
      <c r="AB109" s="150"/>
      <c r="AC109" s="150"/>
      <c r="AD109" s="150"/>
      <c r="AE109" s="150"/>
      <c r="AF109" s="150"/>
      <c r="AG109" s="150"/>
      <c r="AH109" s="209">
        <f>【お客さま入力用】申込フォーム!F118</f>
        <v>0</v>
      </c>
      <c r="AI109" s="209">
        <f>【お客さま入力用】申込フォーム!E118</f>
        <v>0</v>
      </c>
      <c r="AJ109" s="150"/>
      <c r="AK109" s="150"/>
      <c r="AL109" s="150"/>
      <c r="AM109" s="150"/>
      <c r="AN109" s="209"/>
      <c r="AO109" s="209">
        <f>【お客さま入力用】申込フォーム!J118</f>
        <v>0</v>
      </c>
      <c r="AP109" s="209">
        <f>【お客さま入力用】申込フォーム!K118</f>
        <v>0</v>
      </c>
      <c r="AQ109" s="209">
        <f>【お客さま入力用】申込フォーム!L118</f>
        <v>0</v>
      </c>
      <c r="AR109" s="209"/>
      <c r="AS109" s="209"/>
      <c r="AT109" s="209"/>
      <c r="AU109" s="209"/>
      <c r="AV109" s="150">
        <f>【お客さま入力用】申込フォーム!C118</f>
        <v>0</v>
      </c>
      <c r="AW109" s="208" t="s">
        <v>828</v>
      </c>
      <c r="AX109" s="208" t="s">
        <v>925</v>
      </c>
      <c r="AY109" s="209"/>
      <c r="AZ109" s="209"/>
      <c r="BA109" s="209"/>
      <c r="BB109" s="209"/>
      <c r="BC109" s="209"/>
      <c r="BD109" s="209"/>
      <c r="BE109" s="209"/>
      <c r="BF109" s="209"/>
      <c r="BG109" s="209"/>
      <c r="BH109" s="209">
        <f>【お客さま入力用】申込フォーム!X118</f>
        <v>0</v>
      </c>
      <c r="BI109" s="209">
        <f>【お客さま入力用】申込フォーム!W118</f>
        <v>0</v>
      </c>
      <c r="BJ109" s="209"/>
      <c r="BK109" s="209"/>
      <c r="BL109" s="150">
        <f>【お客さま入力用】申込フォーム!Y118</f>
        <v>0</v>
      </c>
      <c r="BM109" s="209">
        <f>【お客さま入力用】申込フォーム!AA118</f>
        <v>0</v>
      </c>
      <c r="BN109" s="209">
        <f>【お客さま入力用】申込フォーム!Z118</f>
        <v>0</v>
      </c>
      <c r="BO109" s="209"/>
      <c r="BP109" s="209"/>
      <c r="BQ109" s="209"/>
      <c r="BR109" s="209"/>
      <c r="BS109" s="209"/>
      <c r="BT109" s="209"/>
      <c r="BU109" s="209"/>
      <c r="BV109" s="209"/>
      <c r="BW109" s="209"/>
      <c r="BX109" s="209">
        <f>【お客さま入力用】申込フォーム!AJ118</f>
        <v>0</v>
      </c>
      <c r="BY109" s="209">
        <f>【お客さま入力用】申込フォーム!AK118</f>
        <v>0</v>
      </c>
      <c r="BZ109" s="209">
        <f>【お客さま入力用】申込フォーム!AL118</f>
        <v>0</v>
      </c>
      <c r="CA109" s="209">
        <f>【お客さま入力用】申込フォーム!AM118</f>
        <v>0</v>
      </c>
      <c r="CB109" s="209">
        <f>【お客さま入力用】申込フォーム!AN118</f>
        <v>0</v>
      </c>
      <c r="CC109" s="209"/>
      <c r="CD109" s="209"/>
      <c r="CE109" s="209"/>
      <c r="CF109" s="209"/>
      <c r="CG109" s="209"/>
      <c r="CH109" s="209"/>
      <c r="CI109" s="209"/>
      <c r="CJ109" s="209"/>
      <c r="CK109" s="209"/>
      <c r="CL109" s="209"/>
      <c r="CM109" s="209"/>
      <c r="CN109" s="209"/>
      <c r="CO109" s="209"/>
      <c r="CP109" s="209"/>
      <c r="CQ109" s="150"/>
      <c r="CR109" s="209"/>
      <c r="CS109" s="209" t="str">
        <f>IF(【お客さま入力用】申込フォーム!N118="","",VLOOKUP(【お客さま入力用】申込フォーム!N118,'業種コード表（高圧以上）'!$C$3:$D$72,2))</f>
        <v/>
      </c>
      <c r="CT109" s="210"/>
      <c r="CU109" s="209"/>
      <c r="CV109" s="209"/>
      <c r="CW109" s="209"/>
      <c r="CX109" s="209"/>
      <c r="CY109" s="209"/>
      <c r="CZ109" s="209"/>
      <c r="DA109" s="209"/>
      <c r="DB109" s="209"/>
      <c r="DC109" s="209"/>
      <c r="DD109" s="209"/>
      <c r="DE109" s="209"/>
      <c r="DF109" s="209"/>
      <c r="DG109" s="209"/>
      <c r="DH109" s="209"/>
      <c r="DI109" s="209"/>
      <c r="DJ109" s="209"/>
      <c r="DK109" s="209"/>
      <c r="DL109" s="209"/>
      <c r="DM109" s="209"/>
      <c r="DN109" s="209"/>
      <c r="DO109" s="209"/>
      <c r="DP109" s="209"/>
      <c r="DQ109" s="209"/>
      <c r="DR109" s="209"/>
      <c r="DS109" s="209">
        <f>【お客さま入力用】申込フォーム!G118</f>
        <v>0</v>
      </c>
      <c r="DT109" s="209"/>
      <c r="DU109" s="209">
        <f>【お客さま入力用】申込フォーム!H118</f>
        <v>0</v>
      </c>
      <c r="DV109" s="209"/>
      <c r="DW109" s="209"/>
      <c r="DX109" s="209"/>
      <c r="DY109" s="209"/>
      <c r="DZ109" s="209"/>
      <c r="EA109" s="209"/>
      <c r="EB109" s="212">
        <f>【お客さま入力用】申込フォーム!T118</f>
        <v>0</v>
      </c>
      <c r="EC109" s="209">
        <f>【お客さま入力用】申込フォーム!V118</f>
        <v>0</v>
      </c>
      <c r="ED109" s="209"/>
      <c r="EE109" s="209"/>
      <c r="EF109" s="209"/>
      <c r="EG109" s="209"/>
      <c r="EH109" s="209"/>
      <c r="EI109" s="209"/>
      <c r="EJ109" s="209"/>
      <c r="EK109" s="211"/>
      <c r="EL109" s="209">
        <f>【お客さま入力用】申込フォーム!P118</f>
        <v>0</v>
      </c>
      <c r="EM109" s="209"/>
      <c r="EN109" s="209"/>
      <c r="EO109" s="209"/>
      <c r="EP109" s="209"/>
      <c r="EQ109" s="209"/>
      <c r="ER109" s="209"/>
      <c r="ES109" s="209"/>
      <c r="ET109" s="209">
        <f>IF(【お客さま入力用】申込フォーム!AE118="口座振替","口振",【お客さま入力用】申込フォーム!AE118)</f>
        <v>0</v>
      </c>
      <c r="EU109" s="209" t="str">
        <f>IF($ET109&lt;&gt;"口振","",【お客さま入力用】申込フォーム!AF118)</f>
        <v/>
      </c>
      <c r="EV109" s="209" t="str">
        <f>IF($ET109&lt;&gt;"口振","",【お客さま入力用】申込フォーム!AG118)</f>
        <v/>
      </c>
      <c r="EW109" s="209" t="str">
        <f>IF($ET109&lt;&gt;"口振","",【お客さま入力用】申込フォーム!AH118)</f>
        <v/>
      </c>
      <c r="EX109" s="209" t="str">
        <f>IF($ET109&lt;&gt;"口振","",【お客さま入力用】申込フォーム!AI118)</f>
        <v/>
      </c>
      <c r="EY109" s="209"/>
      <c r="EZ109" s="150"/>
      <c r="FA109" s="150"/>
      <c r="FB109" s="150"/>
      <c r="FC109" s="150"/>
      <c r="FD109" s="150"/>
      <c r="FE109" s="203"/>
      <c r="FF109" s="150"/>
      <c r="FG109" s="202"/>
      <c r="FH109" s="202"/>
      <c r="FI109" s="202"/>
      <c r="FJ109" s="202"/>
      <c r="FK109" s="197"/>
      <c r="FL109" s="201"/>
      <c r="FM109" s="201"/>
      <c r="FN109" s="201"/>
      <c r="FO109" s="201"/>
      <c r="FP109" s="201"/>
      <c r="FQ109" s="201"/>
      <c r="FR109" s="204"/>
      <c r="FS109" s="201"/>
      <c r="FT109" s="202"/>
      <c r="FU109" s="202"/>
      <c r="FV109" s="201"/>
      <c r="FW109" s="202"/>
      <c r="FX109" s="201"/>
      <c r="FY109" s="205" t="s">
        <v>429</v>
      </c>
    </row>
    <row r="110" spans="1:181" ht="18.75" customHeight="1">
      <c r="A110" s="197"/>
      <c r="B110" s="198"/>
      <c r="C110" s="198"/>
      <c r="D110" s="199"/>
      <c r="E110" s="207">
        <f t="shared" si="1"/>
        <v>0</v>
      </c>
      <c r="F110" s="209">
        <f>【お客さま入力用】申込フォーム!$D$6</f>
        <v>0</v>
      </c>
      <c r="G110" s="209">
        <f>【お客さま入力用】申込フォーム!H119</f>
        <v>0</v>
      </c>
      <c r="H110" s="200"/>
      <c r="I110" s="209">
        <f>【お客さま入力用】申込フォーム!O119</f>
        <v>0</v>
      </c>
      <c r="J110" s="209">
        <f>【お客さま入力用】申込フォーム!AO119</f>
        <v>0</v>
      </c>
      <c r="K110" s="34"/>
      <c r="L110" s="201"/>
      <c r="M110" s="201"/>
      <c r="N110" s="197"/>
      <c r="O110" s="197"/>
      <c r="P110" s="197"/>
      <c r="Q110" s="206" t="s">
        <v>823</v>
      </c>
      <c r="R110" s="34"/>
      <c r="S110" s="206" t="s">
        <v>824</v>
      </c>
      <c r="T110" s="206"/>
      <c r="U110" s="206" t="s">
        <v>825</v>
      </c>
      <c r="V110" s="206" t="s">
        <v>825</v>
      </c>
      <c r="W110" s="206" t="s">
        <v>826</v>
      </c>
      <c r="X110" s="206" t="s">
        <v>827</v>
      </c>
      <c r="Y110" s="150"/>
      <c r="Z110" s="150"/>
      <c r="AA110" s="150"/>
      <c r="AB110" s="150"/>
      <c r="AC110" s="150"/>
      <c r="AD110" s="150"/>
      <c r="AE110" s="150"/>
      <c r="AF110" s="150"/>
      <c r="AG110" s="150"/>
      <c r="AH110" s="209">
        <f>【お客さま入力用】申込フォーム!F119</f>
        <v>0</v>
      </c>
      <c r="AI110" s="209">
        <f>【お客さま入力用】申込フォーム!E119</f>
        <v>0</v>
      </c>
      <c r="AJ110" s="150"/>
      <c r="AK110" s="150"/>
      <c r="AL110" s="150"/>
      <c r="AM110" s="150"/>
      <c r="AN110" s="209"/>
      <c r="AO110" s="209">
        <f>【お客さま入力用】申込フォーム!J119</f>
        <v>0</v>
      </c>
      <c r="AP110" s="209">
        <f>【お客さま入力用】申込フォーム!K119</f>
        <v>0</v>
      </c>
      <c r="AQ110" s="209">
        <f>【お客さま入力用】申込フォーム!L119</f>
        <v>0</v>
      </c>
      <c r="AR110" s="209"/>
      <c r="AS110" s="209"/>
      <c r="AT110" s="209"/>
      <c r="AU110" s="209"/>
      <c r="AV110" s="150">
        <f>【お客さま入力用】申込フォーム!C119</f>
        <v>0</v>
      </c>
      <c r="AW110" s="208" t="s">
        <v>828</v>
      </c>
      <c r="AX110" s="208" t="s">
        <v>926</v>
      </c>
      <c r="AY110" s="209"/>
      <c r="AZ110" s="209"/>
      <c r="BA110" s="209"/>
      <c r="BB110" s="209"/>
      <c r="BC110" s="209"/>
      <c r="BD110" s="209"/>
      <c r="BE110" s="209"/>
      <c r="BF110" s="209"/>
      <c r="BG110" s="209"/>
      <c r="BH110" s="209">
        <f>【お客さま入力用】申込フォーム!X119</f>
        <v>0</v>
      </c>
      <c r="BI110" s="209">
        <f>【お客さま入力用】申込フォーム!W119</f>
        <v>0</v>
      </c>
      <c r="BJ110" s="209"/>
      <c r="BK110" s="209"/>
      <c r="BL110" s="150">
        <f>【お客さま入力用】申込フォーム!Y119</f>
        <v>0</v>
      </c>
      <c r="BM110" s="209">
        <f>【お客さま入力用】申込フォーム!AA119</f>
        <v>0</v>
      </c>
      <c r="BN110" s="209">
        <f>【お客さま入力用】申込フォーム!Z119</f>
        <v>0</v>
      </c>
      <c r="BO110" s="209"/>
      <c r="BP110" s="209"/>
      <c r="BQ110" s="209"/>
      <c r="BR110" s="209"/>
      <c r="BS110" s="209"/>
      <c r="BT110" s="209"/>
      <c r="BU110" s="209"/>
      <c r="BV110" s="209"/>
      <c r="BW110" s="209"/>
      <c r="BX110" s="209">
        <f>【お客さま入力用】申込フォーム!AJ119</f>
        <v>0</v>
      </c>
      <c r="BY110" s="209">
        <f>【お客さま入力用】申込フォーム!AK119</f>
        <v>0</v>
      </c>
      <c r="BZ110" s="209">
        <f>【お客さま入力用】申込フォーム!AL119</f>
        <v>0</v>
      </c>
      <c r="CA110" s="209">
        <f>【お客さま入力用】申込フォーム!AM119</f>
        <v>0</v>
      </c>
      <c r="CB110" s="209">
        <f>【お客さま入力用】申込フォーム!AN119</f>
        <v>0</v>
      </c>
      <c r="CC110" s="209"/>
      <c r="CD110" s="209"/>
      <c r="CE110" s="209"/>
      <c r="CF110" s="209"/>
      <c r="CG110" s="209"/>
      <c r="CH110" s="209"/>
      <c r="CI110" s="209"/>
      <c r="CJ110" s="209"/>
      <c r="CK110" s="209"/>
      <c r="CL110" s="209"/>
      <c r="CM110" s="209"/>
      <c r="CN110" s="209"/>
      <c r="CO110" s="209"/>
      <c r="CP110" s="209"/>
      <c r="CQ110" s="150"/>
      <c r="CR110" s="209"/>
      <c r="CS110" s="209" t="str">
        <f>IF(【お客さま入力用】申込フォーム!N119="","",VLOOKUP(【お客さま入力用】申込フォーム!N119,'業種コード表（高圧以上）'!$C$3:$D$72,2))</f>
        <v/>
      </c>
      <c r="CT110" s="210"/>
      <c r="CU110" s="209"/>
      <c r="CV110" s="209"/>
      <c r="CW110" s="209"/>
      <c r="CX110" s="209"/>
      <c r="CY110" s="209"/>
      <c r="CZ110" s="209"/>
      <c r="DA110" s="209"/>
      <c r="DB110" s="209"/>
      <c r="DC110" s="209"/>
      <c r="DD110" s="209"/>
      <c r="DE110" s="209"/>
      <c r="DF110" s="209"/>
      <c r="DG110" s="209"/>
      <c r="DH110" s="209"/>
      <c r="DI110" s="209"/>
      <c r="DJ110" s="209"/>
      <c r="DK110" s="209"/>
      <c r="DL110" s="209"/>
      <c r="DM110" s="209"/>
      <c r="DN110" s="209"/>
      <c r="DO110" s="209"/>
      <c r="DP110" s="209"/>
      <c r="DQ110" s="209"/>
      <c r="DR110" s="209"/>
      <c r="DS110" s="209">
        <f>【お客さま入力用】申込フォーム!G119</f>
        <v>0</v>
      </c>
      <c r="DT110" s="209"/>
      <c r="DU110" s="209">
        <f>【お客さま入力用】申込フォーム!H119</f>
        <v>0</v>
      </c>
      <c r="DV110" s="209"/>
      <c r="DW110" s="209"/>
      <c r="DX110" s="209"/>
      <c r="DY110" s="209"/>
      <c r="DZ110" s="209"/>
      <c r="EA110" s="209"/>
      <c r="EB110" s="212">
        <f>【お客さま入力用】申込フォーム!T119</f>
        <v>0</v>
      </c>
      <c r="EC110" s="209">
        <f>【お客さま入力用】申込フォーム!V119</f>
        <v>0</v>
      </c>
      <c r="ED110" s="209"/>
      <c r="EE110" s="209"/>
      <c r="EF110" s="209"/>
      <c r="EG110" s="209"/>
      <c r="EH110" s="209"/>
      <c r="EI110" s="209"/>
      <c r="EJ110" s="209"/>
      <c r="EK110" s="211"/>
      <c r="EL110" s="209">
        <f>【お客さま入力用】申込フォーム!P119</f>
        <v>0</v>
      </c>
      <c r="EM110" s="209"/>
      <c r="EN110" s="209"/>
      <c r="EO110" s="209"/>
      <c r="EP110" s="209"/>
      <c r="EQ110" s="209"/>
      <c r="ER110" s="209"/>
      <c r="ES110" s="209"/>
      <c r="ET110" s="209">
        <f>IF(【お客さま入力用】申込フォーム!AE119="口座振替","口振",【お客さま入力用】申込フォーム!AE119)</f>
        <v>0</v>
      </c>
      <c r="EU110" s="209" t="str">
        <f>IF($ET110&lt;&gt;"口振","",【お客さま入力用】申込フォーム!AF119)</f>
        <v/>
      </c>
      <c r="EV110" s="209" t="str">
        <f>IF($ET110&lt;&gt;"口振","",【お客さま入力用】申込フォーム!AG119)</f>
        <v/>
      </c>
      <c r="EW110" s="209" t="str">
        <f>IF($ET110&lt;&gt;"口振","",【お客さま入力用】申込フォーム!AH119)</f>
        <v/>
      </c>
      <c r="EX110" s="209" t="str">
        <f>IF($ET110&lt;&gt;"口振","",【お客さま入力用】申込フォーム!AI119)</f>
        <v/>
      </c>
      <c r="EY110" s="209"/>
      <c r="EZ110" s="150"/>
      <c r="FA110" s="150"/>
      <c r="FB110" s="150"/>
      <c r="FC110" s="150"/>
      <c r="FD110" s="150"/>
      <c r="FE110" s="203"/>
      <c r="FF110" s="150"/>
      <c r="FG110" s="202"/>
      <c r="FH110" s="202"/>
      <c r="FI110" s="202"/>
      <c r="FJ110" s="202"/>
      <c r="FK110" s="197"/>
      <c r="FL110" s="201"/>
      <c r="FM110" s="201"/>
      <c r="FN110" s="201"/>
      <c r="FO110" s="201"/>
      <c r="FP110" s="201"/>
      <c r="FQ110" s="201"/>
      <c r="FR110" s="204"/>
      <c r="FS110" s="201"/>
      <c r="FT110" s="202"/>
      <c r="FU110" s="202"/>
      <c r="FV110" s="201"/>
      <c r="FW110" s="202"/>
      <c r="FX110" s="201"/>
      <c r="FY110" s="205" t="s">
        <v>429</v>
      </c>
    </row>
    <row r="111" spans="1:181" ht="18.75" customHeight="1">
      <c r="A111" s="197"/>
      <c r="B111" s="198"/>
      <c r="C111" s="198"/>
      <c r="D111" s="199"/>
      <c r="E111" s="207">
        <f t="shared" si="1"/>
        <v>0</v>
      </c>
      <c r="F111" s="209">
        <f>【お客さま入力用】申込フォーム!$D$6</f>
        <v>0</v>
      </c>
      <c r="G111" s="209">
        <f>【お客さま入力用】申込フォーム!H120</f>
        <v>0</v>
      </c>
      <c r="H111" s="200"/>
      <c r="I111" s="209">
        <f>【お客さま入力用】申込フォーム!O120</f>
        <v>0</v>
      </c>
      <c r="J111" s="209">
        <f>【お客さま入力用】申込フォーム!AO120</f>
        <v>0</v>
      </c>
      <c r="K111" s="34"/>
      <c r="L111" s="201"/>
      <c r="M111" s="201"/>
      <c r="N111" s="197"/>
      <c r="O111" s="197"/>
      <c r="P111" s="197"/>
      <c r="Q111" s="206" t="s">
        <v>823</v>
      </c>
      <c r="R111" s="34"/>
      <c r="S111" s="206" t="s">
        <v>824</v>
      </c>
      <c r="T111" s="206"/>
      <c r="U111" s="206" t="s">
        <v>825</v>
      </c>
      <c r="V111" s="206" t="s">
        <v>825</v>
      </c>
      <c r="W111" s="206" t="s">
        <v>826</v>
      </c>
      <c r="X111" s="206" t="s">
        <v>827</v>
      </c>
      <c r="Y111" s="150"/>
      <c r="Z111" s="150"/>
      <c r="AA111" s="150"/>
      <c r="AB111" s="150"/>
      <c r="AC111" s="150"/>
      <c r="AD111" s="150"/>
      <c r="AE111" s="150"/>
      <c r="AF111" s="150"/>
      <c r="AG111" s="150"/>
      <c r="AH111" s="209">
        <f>【お客さま入力用】申込フォーム!F120</f>
        <v>0</v>
      </c>
      <c r="AI111" s="209">
        <f>【お客さま入力用】申込フォーム!E120</f>
        <v>0</v>
      </c>
      <c r="AJ111" s="150"/>
      <c r="AK111" s="150"/>
      <c r="AL111" s="150"/>
      <c r="AM111" s="150"/>
      <c r="AN111" s="209"/>
      <c r="AO111" s="209">
        <f>【お客さま入力用】申込フォーム!J120</f>
        <v>0</v>
      </c>
      <c r="AP111" s="209">
        <f>【お客さま入力用】申込フォーム!K120</f>
        <v>0</v>
      </c>
      <c r="AQ111" s="209">
        <f>【お客さま入力用】申込フォーム!L120</f>
        <v>0</v>
      </c>
      <c r="AR111" s="209"/>
      <c r="AS111" s="209"/>
      <c r="AT111" s="209"/>
      <c r="AU111" s="209"/>
      <c r="AV111" s="150">
        <f>【お客さま入力用】申込フォーム!C120</f>
        <v>0</v>
      </c>
      <c r="AW111" s="208" t="s">
        <v>828</v>
      </c>
      <c r="AX111" s="208" t="s">
        <v>927</v>
      </c>
      <c r="AY111" s="209"/>
      <c r="AZ111" s="209"/>
      <c r="BA111" s="209"/>
      <c r="BB111" s="209"/>
      <c r="BC111" s="209"/>
      <c r="BD111" s="209"/>
      <c r="BE111" s="209"/>
      <c r="BF111" s="209"/>
      <c r="BG111" s="209"/>
      <c r="BH111" s="209">
        <f>【お客さま入力用】申込フォーム!X120</f>
        <v>0</v>
      </c>
      <c r="BI111" s="209">
        <f>【お客さま入力用】申込フォーム!W120</f>
        <v>0</v>
      </c>
      <c r="BJ111" s="209"/>
      <c r="BK111" s="209"/>
      <c r="BL111" s="150">
        <f>【お客さま入力用】申込フォーム!Y120</f>
        <v>0</v>
      </c>
      <c r="BM111" s="209">
        <f>【お客さま入力用】申込フォーム!AA120</f>
        <v>0</v>
      </c>
      <c r="BN111" s="209">
        <f>【お客さま入力用】申込フォーム!Z120</f>
        <v>0</v>
      </c>
      <c r="BO111" s="209"/>
      <c r="BP111" s="209"/>
      <c r="BQ111" s="209"/>
      <c r="BR111" s="209"/>
      <c r="BS111" s="209"/>
      <c r="BT111" s="209"/>
      <c r="BU111" s="209"/>
      <c r="BV111" s="209"/>
      <c r="BW111" s="209"/>
      <c r="BX111" s="209">
        <f>【お客さま入力用】申込フォーム!AJ120</f>
        <v>0</v>
      </c>
      <c r="BY111" s="209">
        <f>【お客さま入力用】申込フォーム!AK120</f>
        <v>0</v>
      </c>
      <c r="BZ111" s="209">
        <f>【お客さま入力用】申込フォーム!AL120</f>
        <v>0</v>
      </c>
      <c r="CA111" s="209">
        <f>【お客さま入力用】申込フォーム!AM120</f>
        <v>0</v>
      </c>
      <c r="CB111" s="209">
        <f>【お客さま入力用】申込フォーム!AN120</f>
        <v>0</v>
      </c>
      <c r="CC111" s="209"/>
      <c r="CD111" s="209"/>
      <c r="CE111" s="209"/>
      <c r="CF111" s="209"/>
      <c r="CG111" s="209"/>
      <c r="CH111" s="209"/>
      <c r="CI111" s="209"/>
      <c r="CJ111" s="209"/>
      <c r="CK111" s="209"/>
      <c r="CL111" s="209"/>
      <c r="CM111" s="209"/>
      <c r="CN111" s="209"/>
      <c r="CO111" s="209"/>
      <c r="CP111" s="209"/>
      <c r="CQ111" s="150"/>
      <c r="CR111" s="209"/>
      <c r="CS111" s="209" t="str">
        <f>IF(【お客さま入力用】申込フォーム!N120="","",VLOOKUP(【お客さま入力用】申込フォーム!N120,'業種コード表（高圧以上）'!$C$3:$D$72,2))</f>
        <v/>
      </c>
      <c r="CT111" s="210"/>
      <c r="CU111" s="209"/>
      <c r="CV111" s="209"/>
      <c r="CW111" s="209"/>
      <c r="CX111" s="209"/>
      <c r="CY111" s="209"/>
      <c r="CZ111" s="209"/>
      <c r="DA111" s="209"/>
      <c r="DB111" s="209"/>
      <c r="DC111" s="209"/>
      <c r="DD111" s="209"/>
      <c r="DE111" s="209"/>
      <c r="DF111" s="209"/>
      <c r="DG111" s="209"/>
      <c r="DH111" s="209"/>
      <c r="DI111" s="209"/>
      <c r="DJ111" s="209"/>
      <c r="DK111" s="209"/>
      <c r="DL111" s="209"/>
      <c r="DM111" s="209"/>
      <c r="DN111" s="209"/>
      <c r="DO111" s="209"/>
      <c r="DP111" s="209"/>
      <c r="DQ111" s="209"/>
      <c r="DR111" s="209"/>
      <c r="DS111" s="209">
        <f>【お客さま入力用】申込フォーム!G120</f>
        <v>0</v>
      </c>
      <c r="DT111" s="209"/>
      <c r="DU111" s="209">
        <f>【お客さま入力用】申込フォーム!H120</f>
        <v>0</v>
      </c>
      <c r="DV111" s="209"/>
      <c r="DW111" s="209"/>
      <c r="DX111" s="209"/>
      <c r="DY111" s="209"/>
      <c r="DZ111" s="209"/>
      <c r="EA111" s="209"/>
      <c r="EB111" s="212">
        <f>【お客さま入力用】申込フォーム!T120</f>
        <v>0</v>
      </c>
      <c r="EC111" s="209">
        <f>【お客さま入力用】申込フォーム!V120</f>
        <v>0</v>
      </c>
      <c r="ED111" s="209"/>
      <c r="EE111" s="209"/>
      <c r="EF111" s="209"/>
      <c r="EG111" s="209"/>
      <c r="EH111" s="209"/>
      <c r="EI111" s="209"/>
      <c r="EJ111" s="209"/>
      <c r="EK111" s="211"/>
      <c r="EL111" s="209">
        <f>【お客さま入力用】申込フォーム!P120</f>
        <v>0</v>
      </c>
      <c r="EM111" s="209"/>
      <c r="EN111" s="209"/>
      <c r="EO111" s="209"/>
      <c r="EP111" s="209"/>
      <c r="EQ111" s="209"/>
      <c r="ER111" s="209"/>
      <c r="ES111" s="209"/>
      <c r="ET111" s="209">
        <f>IF(【お客さま入力用】申込フォーム!AE120="口座振替","口振",【お客さま入力用】申込フォーム!AE120)</f>
        <v>0</v>
      </c>
      <c r="EU111" s="209" t="str">
        <f>IF($ET111&lt;&gt;"口振","",【お客さま入力用】申込フォーム!AF120)</f>
        <v/>
      </c>
      <c r="EV111" s="209" t="str">
        <f>IF($ET111&lt;&gt;"口振","",【お客さま入力用】申込フォーム!AG120)</f>
        <v/>
      </c>
      <c r="EW111" s="209" t="str">
        <f>IF($ET111&lt;&gt;"口振","",【お客さま入力用】申込フォーム!AH120)</f>
        <v/>
      </c>
      <c r="EX111" s="209" t="str">
        <f>IF($ET111&lt;&gt;"口振","",【お客さま入力用】申込フォーム!AI120)</f>
        <v/>
      </c>
      <c r="EY111" s="209"/>
      <c r="EZ111" s="150"/>
      <c r="FA111" s="150"/>
      <c r="FB111" s="150"/>
      <c r="FC111" s="150"/>
      <c r="FD111" s="150"/>
      <c r="FE111" s="203"/>
      <c r="FF111" s="150"/>
      <c r="FG111" s="202"/>
      <c r="FH111" s="202"/>
      <c r="FI111" s="202"/>
      <c r="FJ111" s="202"/>
      <c r="FK111" s="197"/>
      <c r="FL111" s="201"/>
      <c r="FM111" s="201"/>
      <c r="FN111" s="201"/>
      <c r="FO111" s="201"/>
      <c r="FP111" s="201"/>
      <c r="FQ111" s="201"/>
      <c r="FR111" s="204"/>
      <c r="FS111" s="201"/>
      <c r="FT111" s="202"/>
      <c r="FU111" s="202"/>
      <c r="FV111" s="201"/>
      <c r="FW111" s="202"/>
      <c r="FX111" s="201"/>
      <c r="FY111" s="205" t="s">
        <v>429</v>
      </c>
    </row>
    <row r="112" spans="1:181" ht="18.75" customHeight="1">
      <c r="A112" s="197"/>
      <c r="B112" s="198"/>
      <c r="C112" s="198"/>
      <c r="D112" s="199"/>
      <c r="E112" s="207">
        <f t="shared" si="1"/>
        <v>0</v>
      </c>
      <c r="F112" s="209">
        <f>【お客さま入力用】申込フォーム!$D$6</f>
        <v>0</v>
      </c>
      <c r="G112" s="209">
        <f>【お客さま入力用】申込フォーム!H121</f>
        <v>0</v>
      </c>
      <c r="H112" s="200"/>
      <c r="I112" s="209">
        <f>【お客さま入力用】申込フォーム!O121</f>
        <v>0</v>
      </c>
      <c r="J112" s="209">
        <f>【お客さま入力用】申込フォーム!AO121</f>
        <v>0</v>
      </c>
      <c r="K112" s="34"/>
      <c r="L112" s="201"/>
      <c r="M112" s="201"/>
      <c r="N112" s="197"/>
      <c r="O112" s="197"/>
      <c r="P112" s="197"/>
      <c r="Q112" s="206" t="s">
        <v>823</v>
      </c>
      <c r="R112" s="34"/>
      <c r="S112" s="206" t="s">
        <v>824</v>
      </c>
      <c r="T112" s="206"/>
      <c r="U112" s="206" t="s">
        <v>825</v>
      </c>
      <c r="V112" s="206" t="s">
        <v>825</v>
      </c>
      <c r="W112" s="206" t="s">
        <v>826</v>
      </c>
      <c r="X112" s="206" t="s">
        <v>827</v>
      </c>
      <c r="Y112" s="150"/>
      <c r="Z112" s="150"/>
      <c r="AA112" s="150"/>
      <c r="AB112" s="150"/>
      <c r="AC112" s="150"/>
      <c r="AD112" s="150"/>
      <c r="AE112" s="150"/>
      <c r="AF112" s="150"/>
      <c r="AG112" s="150"/>
      <c r="AH112" s="209">
        <f>【お客さま入力用】申込フォーム!F121</f>
        <v>0</v>
      </c>
      <c r="AI112" s="209">
        <f>【お客さま入力用】申込フォーム!E121</f>
        <v>0</v>
      </c>
      <c r="AJ112" s="150"/>
      <c r="AK112" s="150"/>
      <c r="AL112" s="150"/>
      <c r="AM112" s="150"/>
      <c r="AN112" s="209"/>
      <c r="AO112" s="209">
        <f>【お客さま入力用】申込フォーム!J121</f>
        <v>0</v>
      </c>
      <c r="AP112" s="209">
        <f>【お客さま入力用】申込フォーム!K121</f>
        <v>0</v>
      </c>
      <c r="AQ112" s="209">
        <f>【お客さま入力用】申込フォーム!L121</f>
        <v>0</v>
      </c>
      <c r="AR112" s="209"/>
      <c r="AS112" s="209"/>
      <c r="AT112" s="209"/>
      <c r="AU112" s="209"/>
      <c r="AV112" s="150">
        <f>【お客さま入力用】申込フォーム!C121</f>
        <v>0</v>
      </c>
      <c r="AW112" s="208" t="s">
        <v>828</v>
      </c>
      <c r="AX112" s="208" t="s">
        <v>928</v>
      </c>
      <c r="AY112" s="209"/>
      <c r="AZ112" s="209"/>
      <c r="BA112" s="209"/>
      <c r="BB112" s="209"/>
      <c r="BC112" s="209"/>
      <c r="BD112" s="209"/>
      <c r="BE112" s="209"/>
      <c r="BF112" s="209"/>
      <c r="BG112" s="209"/>
      <c r="BH112" s="209">
        <f>【お客さま入力用】申込フォーム!X121</f>
        <v>0</v>
      </c>
      <c r="BI112" s="209">
        <f>【お客さま入力用】申込フォーム!W121</f>
        <v>0</v>
      </c>
      <c r="BJ112" s="209"/>
      <c r="BK112" s="209"/>
      <c r="BL112" s="150">
        <f>【お客さま入力用】申込フォーム!Y121</f>
        <v>0</v>
      </c>
      <c r="BM112" s="209">
        <f>【お客さま入力用】申込フォーム!AA121</f>
        <v>0</v>
      </c>
      <c r="BN112" s="209">
        <f>【お客さま入力用】申込フォーム!Z121</f>
        <v>0</v>
      </c>
      <c r="BO112" s="209"/>
      <c r="BP112" s="209"/>
      <c r="BQ112" s="209"/>
      <c r="BR112" s="209"/>
      <c r="BS112" s="209"/>
      <c r="BT112" s="209"/>
      <c r="BU112" s="209"/>
      <c r="BV112" s="209"/>
      <c r="BW112" s="209"/>
      <c r="BX112" s="209">
        <f>【お客さま入力用】申込フォーム!AJ121</f>
        <v>0</v>
      </c>
      <c r="BY112" s="209">
        <f>【お客さま入力用】申込フォーム!AK121</f>
        <v>0</v>
      </c>
      <c r="BZ112" s="209">
        <f>【お客さま入力用】申込フォーム!AL121</f>
        <v>0</v>
      </c>
      <c r="CA112" s="209">
        <f>【お客さま入力用】申込フォーム!AM121</f>
        <v>0</v>
      </c>
      <c r="CB112" s="209">
        <f>【お客さま入力用】申込フォーム!AN121</f>
        <v>0</v>
      </c>
      <c r="CC112" s="209"/>
      <c r="CD112" s="209"/>
      <c r="CE112" s="209"/>
      <c r="CF112" s="209"/>
      <c r="CG112" s="209"/>
      <c r="CH112" s="209"/>
      <c r="CI112" s="209"/>
      <c r="CJ112" s="209"/>
      <c r="CK112" s="209"/>
      <c r="CL112" s="209"/>
      <c r="CM112" s="209"/>
      <c r="CN112" s="209"/>
      <c r="CO112" s="209"/>
      <c r="CP112" s="209"/>
      <c r="CQ112" s="150"/>
      <c r="CR112" s="209"/>
      <c r="CS112" s="209" t="str">
        <f>IF(【お客さま入力用】申込フォーム!N121="","",VLOOKUP(【お客さま入力用】申込フォーム!N121,'業種コード表（高圧以上）'!$C$3:$D$72,2))</f>
        <v/>
      </c>
      <c r="CT112" s="210"/>
      <c r="CU112" s="209"/>
      <c r="CV112" s="209"/>
      <c r="CW112" s="209"/>
      <c r="CX112" s="209"/>
      <c r="CY112" s="209"/>
      <c r="CZ112" s="209"/>
      <c r="DA112" s="209"/>
      <c r="DB112" s="209"/>
      <c r="DC112" s="209"/>
      <c r="DD112" s="209"/>
      <c r="DE112" s="209"/>
      <c r="DF112" s="209"/>
      <c r="DG112" s="209"/>
      <c r="DH112" s="209"/>
      <c r="DI112" s="209"/>
      <c r="DJ112" s="209"/>
      <c r="DK112" s="209"/>
      <c r="DL112" s="209"/>
      <c r="DM112" s="209"/>
      <c r="DN112" s="209"/>
      <c r="DO112" s="209"/>
      <c r="DP112" s="209"/>
      <c r="DQ112" s="209"/>
      <c r="DR112" s="209"/>
      <c r="DS112" s="209">
        <f>【お客さま入力用】申込フォーム!G121</f>
        <v>0</v>
      </c>
      <c r="DT112" s="209"/>
      <c r="DU112" s="209">
        <f>【お客さま入力用】申込フォーム!H121</f>
        <v>0</v>
      </c>
      <c r="DV112" s="209"/>
      <c r="DW112" s="209"/>
      <c r="DX112" s="209"/>
      <c r="DY112" s="209"/>
      <c r="DZ112" s="209"/>
      <c r="EA112" s="209"/>
      <c r="EB112" s="212">
        <f>【お客さま入力用】申込フォーム!T121</f>
        <v>0</v>
      </c>
      <c r="EC112" s="209">
        <f>【お客さま入力用】申込フォーム!V121</f>
        <v>0</v>
      </c>
      <c r="ED112" s="209"/>
      <c r="EE112" s="209"/>
      <c r="EF112" s="209"/>
      <c r="EG112" s="209"/>
      <c r="EH112" s="209"/>
      <c r="EI112" s="209"/>
      <c r="EJ112" s="209"/>
      <c r="EK112" s="211"/>
      <c r="EL112" s="209">
        <f>【お客さま入力用】申込フォーム!P121</f>
        <v>0</v>
      </c>
      <c r="EM112" s="209"/>
      <c r="EN112" s="209"/>
      <c r="EO112" s="209"/>
      <c r="EP112" s="209"/>
      <c r="EQ112" s="209"/>
      <c r="ER112" s="209"/>
      <c r="ES112" s="209"/>
      <c r="ET112" s="209">
        <f>IF(【お客さま入力用】申込フォーム!AE121="口座振替","口振",【お客さま入力用】申込フォーム!AE121)</f>
        <v>0</v>
      </c>
      <c r="EU112" s="209" t="str">
        <f>IF($ET112&lt;&gt;"口振","",【お客さま入力用】申込フォーム!AF121)</f>
        <v/>
      </c>
      <c r="EV112" s="209" t="str">
        <f>IF($ET112&lt;&gt;"口振","",【お客さま入力用】申込フォーム!AG121)</f>
        <v/>
      </c>
      <c r="EW112" s="209" t="str">
        <f>IF($ET112&lt;&gt;"口振","",【お客さま入力用】申込フォーム!AH121)</f>
        <v/>
      </c>
      <c r="EX112" s="209" t="str">
        <f>IF($ET112&lt;&gt;"口振","",【お客さま入力用】申込フォーム!AI121)</f>
        <v/>
      </c>
      <c r="EY112" s="209"/>
      <c r="EZ112" s="150"/>
      <c r="FA112" s="150"/>
      <c r="FB112" s="150"/>
      <c r="FC112" s="150"/>
      <c r="FD112" s="150"/>
      <c r="FE112" s="203"/>
      <c r="FF112" s="150"/>
      <c r="FG112" s="202"/>
      <c r="FH112" s="202"/>
      <c r="FI112" s="202"/>
      <c r="FJ112" s="202"/>
      <c r="FK112" s="197"/>
      <c r="FL112" s="201"/>
      <c r="FM112" s="201"/>
      <c r="FN112" s="201"/>
      <c r="FO112" s="201"/>
      <c r="FP112" s="201"/>
      <c r="FQ112" s="201"/>
      <c r="FR112" s="204"/>
      <c r="FS112" s="201"/>
      <c r="FT112" s="202"/>
      <c r="FU112" s="202"/>
      <c r="FV112" s="201"/>
      <c r="FW112" s="202"/>
      <c r="FX112" s="201"/>
      <c r="FY112" s="205" t="s">
        <v>429</v>
      </c>
    </row>
    <row r="113" spans="1:181" ht="18.75" customHeight="1">
      <c r="A113" s="197"/>
      <c r="B113" s="198"/>
      <c r="C113" s="198"/>
      <c r="D113" s="199"/>
      <c r="E113" s="207">
        <f t="shared" ref="E113:E176" si="2">CQ113</f>
        <v>0</v>
      </c>
      <c r="F113" s="209">
        <f>【お客さま入力用】申込フォーム!$D$6</f>
        <v>0</v>
      </c>
      <c r="G113" s="209">
        <f>【お客さま入力用】申込フォーム!H122</f>
        <v>0</v>
      </c>
      <c r="H113" s="200"/>
      <c r="I113" s="209">
        <f>【お客さま入力用】申込フォーム!O122</f>
        <v>0</v>
      </c>
      <c r="J113" s="209">
        <f>【お客さま入力用】申込フォーム!AO122</f>
        <v>0</v>
      </c>
      <c r="K113" s="34"/>
      <c r="L113" s="201"/>
      <c r="M113" s="201"/>
      <c r="N113" s="197"/>
      <c r="O113" s="197"/>
      <c r="P113" s="197"/>
      <c r="Q113" s="206" t="s">
        <v>823</v>
      </c>
      <c r="R113" s="34"/>
      <c r="S113" s="206" t="s">
        <v>824</v>
      </c>
      <c r="T113" s="206"/>
      <c r="U113" s="206" t="s">
        <v>825</v>
      </c>
      <c r="V113" s="206" t="s">
        <v>825</v>
      </c>
      <c r="W113" s="206" t="s">
        <v>826</v>
      </c>
      <c r="X113" s="206" t="s">
        <v>827</v>
      </c>
      <c r="Y113" s="150"/>
      <c r="Z113" s="150"/>
      <c r="AA113" s="150"/>
      <c r="AB113" s="150"/>
      <c r="AC113" s="150"/>
      <c r="AD113" s="150"/>
      <c r="AE113" s="150"/>
      <c r="AF113" s="150"/>
      <c r="AG113" s="150"/>
      <c r="AH113" s="209">
        <f>【お客さま入力用】申込フォーム!F122</f>
        <v>0</v>
      </c>
      <c r="AI113" s="209">
        <f>【お客さま入力用】申込フォーム!E122</f>
        <v>0</v>
      </c>
      <c r="AJ113" s="150"/>
      <c r="AK113" s="150"/>
      <c r="AL113" s="150"/>
      <c r="AM113" s="150"/>
      <c r="AN113" s="209"/>
      <c r="AO113" s="209">
        <f>【お客さま入力用】申込フォーム!J122</f>
        <v>0</v>
      </c>
      <c r="AP113" s="209">
        <f>【お客さま入力用】申込フォーム!K122</f>
        <v>0</v>
      </c>
      <c r="AQ113" s="209">
        <f>【お客さま入力用】申込フォーム!L122</f>
        <v>0</v>
      </c>
      <c r="AR113" s="209"/>
      <c r="AS113" s="209"/>
      <c r="AT113" s="209"/>
      <c r="AU113" s="209"/>
      <c r="AV113" s="150">
        <f>【お客さま入力用】申込フォーム!C122</f>
        <v>0</v>
      </c>
      <c r="AW113" s="208" t="s">
        <v>828</v>
      </c>
      <c r="AX113" s="208" t="s">
        <v>929</v>
      </c>
      <c r="AY113" s="209"/>
      <c r="AZ113" s="209"/>
      <c r="BA113" s="209"/>
      <c r="BB113" s="209"/>
      <c r="BC113" s="209"/>
      <c r="BD113" s="209"/>
      <c r="BE113" s="209"/>
      <c r="BF113" s="209"/>
      <c r="BG113" s="209"/>
      <c r="BH113" s="209">
        <f>【お客さま入力用】申込フォーム!X122</f>
        <v>0</v>
      </c>
      <c r="BI113" s="209">
        <f>【お客さま入力用】申込フォーム!W122</f>
        <v>0</v>
      </c>
      <c r="BJ113" s="209"/>
      <c r="BK113" s="209"/>
      <c r="BL113" s="150">
        <f>【お客さま入力用】申込フォーム!Y122</f>
        <v>0</v>
      </c>
      <c r="BM113" s="209">
        <f>【お客さま入力用】申込フォーム!AA122</f>
        <v>0</v>
      </c>
      <c r="BN113" s="209">
        <f>【お客さま入力用】申込フォーム!Z122</f>
        <v>0</v>
      </c>
      <c r="BO113" s="209"/>
      <c r="BP113" s="209"/>
      <c r="BQ113" s="209"/>
      <c r="BR113" s="209"/>
      <c r="BS113" s="209"/>
      <c r="BT113" s="209"/>
      <c r="BU113" s="209"/>
      <c r="BV113" s="209"/>
      <c r="BW113" s="209"/>
      <c r="BX113" s="209">
        <f>【お客さま入力用】申込フォーム!AJ122</f>
        <v>0</v>
      </c>
      <c r="BY113" s="209">
        <f>【お客さま入力用】申込フォーム!AK122</f>
        <v>0</v>
      </c>
      <c r="BZ113" s="209">
        <f>【お客さま入力用】申込フォーム!AL122</f>
        <v>0</v>
      </c>
      <c r="CA113" s="209">
        <f>【お客さま入力用】申込フォーム!AM122</f>
        <v>0</v>
      </c>
      <c r="CB113" s="209">
        <f>【お客さま入力用】申込フォーム!AN122</f>
        <v>0</v>
      </c>
      <c r="CC113" s="209"/>
      <c r="CD113" s="209"/>
      <c r="CE113" s="209"/>
      <c r="CF113" s="209"/>
      <c r="CG113" s="209"/>
      <c r="CH113" s="209"/>
      <c r="CI113" s="209"/>
      <c r="CJ113" s="209"/>
      <c r="CK113" s="209"/>
      <c r="CL113" s="209"/>
      <c r="CM113" s="209"/>
      <c r="CN113" s="209"/>
      <c r="CO113" s="209"/>
      <c r="CP113" s="209"/>
      <c r="CQ113" s="150"/>
      <c r="CR113" s="209"/>
      <c r="CS113" s="209" t="str">
        <f>IF(【お客さま入力用】申込フォーム!N122="","",VLOOKUP(【お客さま入力用】申込フォーム!N122,'業種コード表（高圧以上）'!$C$3:$D$72,2))</f>
        <v/>
      </c>
      <c r="CT113" s="210"/>
      <c r="CU113" s="209"/>
      <c r="CV113" s="209"/>
      <c r="CW113" s="209"/>
      <c r="CX113" s="209"/>
      <c r="CY113" s="209"/>
      <c r="CZ113" s="209"/>
      <c r="DA113" s="209"/>
      <c r="DB113" s="209"/>
      <c r="DC113" s="209"/>
      <c r="DD113" s="209"/>
      <c r="DE113" s="209"/>
      <c r="DF113" s="209"/>
      <c r="DG113" s="209"/>
      <c r="DH113" s="209"/>
      <c r="DI113" s="209"/>
      <c r="DJ113" s="209"/>
      <c r="DK113" s="209"/>
      <c r="DL113" s="209"/>
      <c r="DM113" s="209"/>
      <c r="DN113" s="209"/>
      <c r="DO113" s="209"/>
      <c r="DP113" s="209"/>
      <c r="DQ113" s="209"/>
      <c r="DR113" s="209"/>
      <c r="DS113" s="209">
        <f>【お客さま入力用】申込フォーム!G122</f>
        <v>0</v>
      </c>
      <c r="DT113" s="209"/>
      <c r="DU113" s="209">
        <f>【お客さま入力用】申込フォーム!H122</f>
        <v>0</v>
      </c>
      <c r="DV113" s="209"/>
      <c r="DW113" s="209"/>
      <c r="DX113" s="209"/>
      <c r="DY113" s="209"/>
      <c r="DZ113" s="209"/>
      <c r="EA113" s="209"/>
      <c r="EB113" s="212">
        <f>【お客さま入力用】申込フォーム!T122</f>
        <v>0</v>
      </c>
      <c r="EC113" s="209">
        <f>【お客さま入力用】申込フォーム!V122</f>
        <v>0</v>
      </c>
      <c r="ED113" s="209"/>
      <c r="EE113" s="209"/>
      <c r="EF113" s="209"/>
      <c r="EG113" s="209"/>
      <c r="EH113" s="209"/>
      <c r="EI113" s="209"/>
      <c r="EJ113" s="209"/>
      <c r="EK113" s="211"/>
      <c r="EL113" s="209">
        <f>【お客さま入力用】申込フォーム!P122</f>
        <v>0</v>
      </c>
      <c r="EM113" s="209"/>
      <c r="EN113" s="209"/>
      <c r="EO113" s="209"/>
      <c r="EP113" s="209"/>
      <c r="EQ113" s="209"/>
      <c r="ER113" s="209"/>
      <c r="ES113" s="209"/>
      <c r="ET113" s="209">
        <f>IF(【お客さま入力用】申込フォーム!AE122="口座振替","口振",【お客さま入力用】申込フォーム!AE122)</f>
        <v>0</v>
      </c>
      <c r="EU113" s="209" t="str">
        <f>IF($ET113&lt;&gt;"口振","",【お客さま入力用】申込フォーム!AF122)</f>
        <v/>
      </c>
      <c r="EV113" s="209" t="str">
        <f>IF($ET113&lt;&gt;"口振","",【お客さま入力用】申込フォーム!AG122)</f>
        <v/>
      </c>
      <c r="EW113" s="209" t="str">
        <f>IF($ET113&lt;&gt;"口振","",【お客さま入力用】申込フォーム!AH122)</f>
        <v/>
      </c>
      <c r="EX113" s="209" t="str">
        <f>IF($ET113&lt;&gt;"口振","",【お客さま入力用】申込フォーム!AI122)</f>
        <v/>
      </c>
      <c r="EY113" s="209"/>
      <c r="EZ113" s="150"/>
      <c r="FA113" s="150"/>
      <c r="FB113" s="150"/>
      <c r="FC113" s="150"/>
      <c r="FD113" s="150"/>
      <c r="FE113" s="203"/>
      <c r="FF113" s="150"/>
      <c r="FG113" s="202"/>
      <c r="FH113" s="202"/>
      <c r="FI113" s="202"/>
      <c r="FJ113" s="202"/>
      <c r="FK113" s="197"/>
      <c r="FL113" s="201"/>
      <c r="FM113" s="201"/>
      <c r="FN113" s="201"/>
      <c r="FO113" s="201"/>
      <c r="FP113" s="201"/>
      <c r="FQ113" s="201"/>
      <c r="FR113" s="204"/>
      <c r="FS113" s="201"/>
      <c r="FT113" s="202"/>
      <c r="FU113" s="202"/>
      <c r="FV113" s="201"/>
      <c r="FW113" s="202"/>
      <c r="FX113" s="201"/>
      <c r="FY113" s="205" t="s">
        <v>429</v>
      </c>
    </row>
    <row r="114" spans="1:181" ht="18.75" customHeight="1">
      <c r="A114" s="197"/>
      <c r="B114" s="198"/>
      <c r="C114" s="198"/>
      <c r="D114" s="199"/>
      <c r="E114" s="207">
        <f t="shared" si="2"/>
        <v>0</v>
      </c>
      <c r="F114" s="209">
        <f>【お客さま入力用】申込フォーム!$D$6</f>
        <v>0</v>
      </c>
      <c r="G114" s="209">
        <f>【お客さま入力用】申込フォーム!H123</f>
        <v>0</v>
      </c>
      <c r="H114" s="200"/>
      <c r="I114" s="209">
        <f>【お客さま入力用】申込フォーム!O123</f>
        <v>0</v>
      </c>
      <c r="J114" s="209">
        <f>【お客さま入力用】申込フォーム!AO123</f>
        <v>0</v>
      </c>
      <c r="K114" s="34"/>
      <c r="L114" s="201"/>
      <c r="M114" s="201"/>
      <c r="N114" s="197"/>
      <c r="O114" s="197"/>
      <c r="P114" s="197"/>
      <c r="Q114" s="206" t="s">
        <v>823</v>
      </c>
      <c r="R114" s="34"/>
      <c r="S114" s="206" t="s">
        <v>824</v>
      </c>
      <c r="T114" s="206"/>
      <c r="U114" s="206" t="s">
        <v>825</v>
      </c>
      <c r="V114" s="206" t="s">
        <v>825</v>
      </c>
      <c r="W114" s="206" t="s">
        <v>826</v>
      </c>
      <c r="X114" s="206" t="s">
        <v>827</v>
      </c>
      <c r="Y114" s="150"/>
      <c r="Z114" s="150"/>
      <c r="AA114" s="150"/>
      <c r="AB114" s="150"/>
      <c r="AC114" s="150"/>
      <c r="AD114" s="150"/>
      <c r="AE114" s="150"/>
      <c r="AF114" s="150"/>
      <c r="AG114" s="150"/>
      <c r="AH114" s="209">
        <f>【お客さま入力用】申込フォーム!F123</f>
        <v>0</v>
      </c>
      <c r="AI114" s="209">
        <f>【お客さま入力用】申込フォーム!E123</f>
        <v>0</v>
      </c>
      <c r="AJ114" s="150"/>
      <c r="AK114" s="150"/>
      <c r="AL114" s="150"/>
      <c r="AM114" s="150"/>
      <c r="AN114" s="209"/>
      <c r="AO114" s="209">
        <f>【お客さま入力用】申込フォーム!J123</f>
        <v>0</v>
      </c>
      <c r="AP114" s="209">
        <f>【お客さま入力用】申込フォーム!K123</f>
        <v>0</v>
      </c>
      <c r="AQ114" s="209">
        <f>【お客さま入力用】申込フォーム!L123</f>
        <v>0</v>
      </c>
      <c r="AR114" s="209"/>
      <c r="AS114" s="209"/>
      <c r="AT114" s="209"/>
      <c r="AU114" s="209"/>
      <c r="AV114" s="150">
        <f>【お客さま入力用】申込フォーム!C123</f>
        <v>0</v>
      </c>
      <c r="AW114" s="208" t="s">
        <v>828</v>
      </c>
      <c r="AX114" s="208" t="s">
        <v>930</v>
      </c>
      <c r="AY114" s="209"/>
      <c r="AZ114" s="209"/>
      <c r="BA114" s="209"/>
      <c r="BB114" s="209"/>
      <c r="BC114" s="209"/>
      <c r="BD114" s="209"/>
      <c r="BE114" s="209"/>
      <c r="BF114" s="209"/>
      <c r="BG114" s="209"/>
      <c r="BH114" s="209">
        <f>【お客さま入力用】申込フォーム!X123</f>
        <v>0</v>
      </c>
      <c r="BI114" s="209">
        <f>【お客さま入力用】申込フォーム!W123</f>
        <v>0</v>
      </c>
      <c r="BJ114" s="209"/>
      <c r="BK114" s="209"/>
      <c r="BL114" s="150">
        <f>【お客さま入力用】申込フォーム!Y123</f>
        <v>0</v>
      </c>
      <c r="BM114" s="209">
        <f>【お客さま入力用】申込フォーム!AA123</f>
        <v>0</v>
      </c>
      <c r="BN114" s="209">
        <f>【お客さま入力用】申込フォーム!Z123</f>
        <v>0</v>
      </c>
      <c r="BO114" s="209"/>
      <c r="BP114" s="209"/>
      <c r="BQ114" s="209"/>
      <c r="BR114" s="209"/>
      <c r="BS114" s="209"/>
      <c r="BT114" s="209"/>
      <c r="BU114" s="209"/>
      <c r="BV114" s="209"/>
      <c r="BW114" s="209"/>
      <c r="BX114" s="209">
        <f>【お客さま入力用】申込フォーム!AJ123</f>
        <v>0</v>
      </c>
      <c r="BY114" s="209">
        <f>【お客さま入力用】申込フォーム!AK123</f>
        <v>0</v>
      </c>
      <c r="BZ114" s="209">
        <f>【お客さま入力用】申込フォーム!AL123</f>
        <v>0</v>
      </c>
      <c r="CA114" s="209">
        <f>【お客さま入力用】申込フォーム!AM123</f>
        <v>0</v>
      </c>
      <c r="CB114" s="209">
        <f>【お客さま入力用】申込フォーム!AN123</f>
        <v>0</v>
      </c>
      <c r="CC114" s="209"/>
      <c r="CD114" s="209"/>
      <c r="CE114" s="209"/>
      <c r="CF114" s="209"/>
      <c r="CG114" s="209"/>
      <c r="CH114" s="209"/>
      <c r="CI114" s="209"/>
      <c r="CJ114" s="209"/>
      <c r="CK114" s="209"/>
      <c r="CL114" s="209"/>
      <c r="CM114" s="209"/>
      <c r="CN114" s="209"/>
      <c r="CO114" s="209"/>
      <c r="CP114" s="209"/>
      <c r="CQ114" s="150"/>
      <c r="CR114" s="209"/>
      <c r="CS114" s="209" t="str">
        <f>IF(【お客さま入力用】申込フォーム!N123="","",VLOOKUP(【お客さま入力用】申込フォーム!N123,'業種コード表（高圧以上）'!$C$3:$D$72,2))</f>
        <v/>
      </c>
      <c r="CT114" s="210"/>
      <c r="CU114" s="209"/>
      <c r="CV114" s="209"/>
      <c r="CW114" s="209"/>
      <c r="CX114" s="209"/>
      <c r="CY114" s="209"/>
      <c r="CZ114" s="209"/>
      <c r="DA114" s="209"/>
      <c r="DB114" s="209"/>
      <c r="DC114" s="209"/>
      <c r="DD114" s="209"/>
      <c r="DE114" s="209"/>
      <c r="DF114" s="209"/>
      <c r="DG114" s="209"/>
      <c r="DH114" s="209"/>
      <c r="DI114" s="209"/>
      <c r="DJ114" s="209"/>
      <c r="DK114" s="209"/>
      <c r="DL114" s="209"/>
      <c r="DM114" s="209"/>
      <c r="DN114" s="209"/>
      <c r="DO114" s="209"/>
      <c r="DP114" s="209"/>
      <c r="DQ114" s="209"/>
      <c r="DR114" s="209"/>
      <c r="DS114" s="209">
        <f>【お客さま入力用】申込フォーム!G123</f>
        <v>0</v>
      </c>
      <c r="DT114" s="209"/>
      <c r="DU114" s="209">
        <f>【お客さま入力用】申込フォーム!H123</f>
        <v>0</v>
      </c>
      <c r="DV114" s="209"/>
      <c r="DW114" s="209"/>
      <c r="DX114" s="209"/>
      <c r="DY114" s="209"/>
      <c r="DZ114" s="209"/>
      <c r="EA114" s="209"/>
      <c r="EB114" s="212">
        <f>【お客さま入力用】申込フォーム!T123</f>
        <v>0</v>
      </c>
      <c r="EC114" s="209">
        <f>【お客さま入力用】申込フォーム!V123</f>
        <v>0</v>
      </c>
      <c r="ED114" s="209"/>
      <c r="EE114" s="209"/>
      <c r="EF114" s="209"/>
      <c r="EG114" s="209"/>
      <c r="EH114" s="209"/>
      <c r="EI114" s="209"/>
      <c r="EJ114" s="209"/>
      <c r="EK114" s="211"/>
      <c r="EL114" s="209">
        <f>【お客さま入力用】申込フォーム!P123</f>
        <v>0</v>
      </c>
      <c r="EM114" s="209"/>
      <c r="EN114" s="209"/>
      <c r="EO114" s="209"/>
      <c r="EP114" s="209"/>
      <c r="EQ114" s="209"/>
      <c r="ER114" s="209"/>
      <c r="ES114" s="209"/>
      <c r="ET114" s="209">
        <f>IF(【お客さま入力用】申込フォーム!AE123="口座振替","口振",【お客さま入力用】申込フォーム!AE123)</f>
        <v>0</v>
      </c>
      <c r="EU114" s="209" t="str">
        <f>IF($ET114&lt;&gt;"口振","",【お客さま入力用】申込フォーム!AF123)</f>
        <v/>
      </c>
      <c r="EV114" s="209" t="str">
        <f>IF($ET114&lt;&gt;"口振","",【お客さま入力用】申込フォーム!AG123)</f>
        <v/>
      </c>
      <c r="EW114" s="209" t="str">
        <f>IF($ET114&lt;&gt;"口振","",【お客さま入力用】申込フォーム!AH123)</f>
        <v/>
      </c>
      <c r="EX114" s="209" t="str">
        <f>IF($ET114&lt;&gt;"口振","",【お客さま入力用】申込フォーム!AI123)</f>
        <v/>
      </c>
      <c r="EY114" s="209"/>
      <c r="EZ114" s="150"/>
      <c r="FA114" s="150"/>
      <c r="FB114" s="150"/>
      <c r="FC114" s="150"/>
      <c r="FD114" s="150"/>
      <c r="FE114" s="203"/>
      <c r="FF114" s="150"/>
      <c r="FG114" s="202"/>
      <c r="FH114" s="202"/>
      <c r="FI114" s="202"/>
      <c r="FJ114" s="202"/>
      <c r="FK114" s="197"/>
      <c r="FL114" s="201"/>
      <c r="FM114" s="201"/>
      <c r="FN114" s="201"/>
      <c r="FO114" s="201"/>
      <c r="FP114" s="201"/>
      <c r="FQ114" s="201"/>
      <c r="FR114" s="204"/>
      <c r="FS114" s="201"/>
      <c r="FT114" s="202"/>
      <c r="FU114" s="202"/>
      <c r="FV114" s="201"/>
      <c r="FW114" s="202"/>
      <c r="FX114" s="201"/>
      <c r="FY114" s="205" t="s">
        <v>429</v>
      </c>
    </row>
    <row r="115" spans="1:181" ht="18.75" customHeight="1">
      <c r="A115" s="197"/>
      <c r="B115" s="198"/>
      <c r="C115" s="198"/>
      <c r="D115" s="199"/>
      <c r="E115" s="207">
        <f t="shared" si="2"/>
        <v>0</v>
      </c>
      <c r="F115" s="209">
        <f>【お客さま入力用】申込フォーム!$D$6</f>
        <v>0</v>
      </c>
      <c r="G115" s="209">
        <f>【お客さま入力用】申込フォーム!H124</f>
        <v>0</v>
      </c>
      <c r="H115" s="200"/>
      <c r="I115" s="209">
        <f>【お客さま入力用】申込フォーム!O124</f>
        <v>0</v>
      </c>
      <c r="J115" s="209">
        <f>【お客さま入力用】申込フォーム!AO124</f>
        <v>0</v>
      </c>
      <c r="K115" s="34"/>
      <c r="L115" s="201"/>
      <c r="M115" s="201"/>
      <c r="N115" s="197"/>
      <c r="O115" s="197"/>
      <c r="P115" s="197"/>
      <c r="Q115" s="206" t="s">
        <v>823</v>
      </c>
      <c r="R115" s="34"/>
      <c r="S115" s="206" t="s">
        <v>824</v>
      </c>
      <c r="T115" s="206"/>
      <c r="U115" s="206" t="s">
        <v>825</v>
      </c>
      <c r="V115" s="206" t="s">
        <v>825</v>
      </c>
      <c r="W115" s="206" t="s">
        <v>826</v>
      </c>
      <c r="X115" s="206" t="s">
        <v>827</v>
      </c>
      <c r="Y115" s="150"/>
      <c r="Z115" s="150"/>
      <c r="AA115" s="150"/>
      <c r="AB115" s="150"/>
      <c r="AC115" s="150"/>
      <c r="AD115" s="150"/>
      <c r="AE115" s="150"/>
      <c r="AF115" s="150"/>
      <c r="AG115" s="150"/>
      <c r="AH115" s="209">
        <f>【お客さま入力用】申込フォーム!F124</f>
        <v>0</v>
      </c>
      <c r="AI115" s="209">
        <f>【お客さま入力用】申込フォーム!E124</f>
        <v>0</v>
      </c>
      <c r="AJ115" s="150"/>
      <c r="AK115" s="150"/>
      <c r="AL115" s="150"/>
      <c r="AM115" s="150"/>
      <c r="AN115" s="209"/>
      <c r="AO115" s="209">
        <f>【お客さま入力用】申込フォーム!J124</f>
        <v>0</v>
      </c>
      <c r="AP115" s="209">
        <f>【お客さま入力用】申込フォーム!K124</f>
        <v>0</v>
      </c>
      <c r="AQ115" s="209">
        <f>【お客さま入力用】申込フォーム!L124</f>
        <v>0</v>
      </c>
      <c r="AR115" s="209"/>
      <c r="AS115" s="209"/>
      <c r="AT115" s="209"/>
      <c r="AU115" s="209"/>
      <c r="AV115" s="150">
        <f>【お客さま入力用】申込フォーム!C124</f>
        <v>0</v>
      </c>
      <c r="AW115" s="208" t="s">
        <v>828</v>
      </c>
      <c r="AX115" s="208" t="s">
        <v>931</v>
      </c>
      <c r="AY115" s="209"/>
      <c r="AZ115" s="209"/>
      <c r="BA115" s="209"/>
      <c r="BB115" s="209"/>
      <c r="BC115" s="209"/>
      <c r="BD115" s="209"/>
      <c r="BE115" s="209"/>
      <c r="BF115" s="209"/>
      <c r="BG115" s="209"/>
      <c r="BH115" s="209">
        <f>【お客さま入力用】申込フォーム!X124</f>
        <v>0</v>
      </c>
      <c r="BI115" s="209">
        <f>【お客さま入力用】申込フォーム!W124</f>
        <v>0</v>
      </c>
      <c r="BJ115" s="209"/>
      <c r="BK115" s="209"/>
      <c r="BL115" s="150">
        <f>【お客さま入力用】申込フォーム!Y124</f>
        <v>0</v>
      </c>
      <c r="BM115" s="209">
        <f>【お客さま入力用】申込フォーム!AA124</f>
        <v>0</v>
      </c>
      <c r="BN115" s="209">
        <f>【お客さま入力用】申込フォーム!Z124</f>
        <v>0</v>
      </c>
      <c r="BO115" s="209"/>
      <c r="BP115" s="209"/>
      <c r="BQ115" s="209"/>
      <c r="BR115" s="209"/>
      <c r="BS115" s="209"/>
      <c r="BT115" s="209"/>
      <c r="BU115" s="209"/>
      <c r="BV115" s="209"/>
      <c r="BW115" s="209"/>
      <c r="BX115" s="209">
        <f>【お客さま入力用】申込フォーム!AJ124</f>
        <v>0</v>
      </c>
      <c r="BY115" s="209">
        <f>【お客さま入力用】申込フォーム!AK124</f>
        <v>0</v>
      </c>
      <c r="BZ115" s="209">
        <f>【お客さま入力用】申込フォーム!AL124</f>
        <v>0</v>
      </c>
      <c r="CA115" s="209">
        <f>【お客さま入力用】申込フォーム!AM124</f>
        <v>0</v>
      </c>
      <c r="CB115" s="209">
        <f>【お客さま入力用】申込フォーム!AN124</f>
        <v>0</v>
      </c>
      <c r="CC115" s="209"/>
      <c r="CD115" s="209"/>
      <c r="CE115" s="209"/>
      <c r="CF115" s="209"/>
      <c r="CG115" s="209"/>
      <c r="CH115" s="209"/>
      <c r="CI115" s="209"/>
      <c r="CJ115" s="209"/>
      <c r="CK115" s="209"/>
      <c r="CL115" s="209"/>
      <c r="CM115" s="209"/>
      <c r="CN115" s="209"/>
      <c r="CO115" s="209"/>
      <c r="CP115" s="209"/>
      <c r="CQ115" s="150"/>
      <c r="CR115" s="209"/>
      <c r="CS115" s="209" t="str">
        <f>IF(【お客さま入力用】申込フォーム!N124="","",VLOOKUP(【お客さま入力用】申込フォーム!N124,'業種コード表（高圧以上）'!$C$3:$D$72,2))</f>
        <v/>
      </c>
      <c r="CT115" s="210"/>
      <c r="CU115" s="209"/>
      <c r="CV115" s="209"/>
      <c r="CW115" s="209"/>
      <c r="CX115" s="209"/>
      <c r="CY115" s="209"/>
      <c r="CZ115" s="209"/>
      <c r="DA115" s="209"/>
      <c r="DB115" s="209"/>
      <c r="DC115" s="209"/>
      <c r="DD115" s="209"/>
      <c r="DE115" s="209"/>
      <c r="DF115" s="209"/>
      <c r="DG115" s="209"/>
      <c r="DH115" s="209"/>
      <c r="DI115" s="209"/>
      <c r="DJ115" s="209"/>
      <c r="DK115" s="209"/>
      <c r="DL115" s="209"/>
      <c r="DM115" s="209"/>
      <c r="DN115" s="209"/>
      <c r="DO115" s="209"/>
      <c r="DP115" s="209"/>
      <c r="DQ115" s="209"/>
      <c r="DR115" s="209"/>
      <c r="DS115" s="209">
        <f>【お客さま入力用】申込フォーム!G124</f>
        <v>0</v>
      </c>
      <c r="DT115" s="209"/>
      <c r="DU115" s="209">
        <f>【お客さま入力用】申込フォーム!H124</f>
        <v>0</v>
      </c>
      <c r="DV115" s="209"/>
      <c r="DW115" s="209"/>
      <c r="DX115" s="209"/>
      <c r="DY115" s="209"/>
      <c r="DZ115" s="209"/>
      <c r="EA115" s="209"/>
      <c r="EB115" s="212">
        <f>【お客さま入力用】申込フォーム!T124</f>
        <v>0</v>
      </c>
      <c r="EC115" s="209">
        <f>【お客さま入力用】申込フォーム!V124</f>
        <v>0</v>
      </c>
      <c r="ED115" s="209"/>
      <c r="EE115" s="209"/>
      <c r="EF115" s="209"/>
      <c r="EG115" s="209"/>
      <c r="EH115" s="209"/>
      <c r="EI115" s="209"/>
      <c r="EJ115" s="209"/>
      <c r="EK115" s="211"/>
      <c r="EL115" s="209">
        <f>【お客さま入力用】申込フォーム!P124</f>
        <v>0</v>
      </c>
      <c r="EM115" s="209"/>
      <c r="EN115" s="209"/>
      <c r="EO115" s="209"/>
      <c r="EP115" s="209"/>
      <c r="EQ115" s="209"/>
      <c r="ER115" s="209"/>
      <c r="ES115" s="209"/>
      <c r="ET115" s="209">
        <f>IF(【お客さま入力用】申込フォーム!AE124="口座振替","口振",【お客さま入力用】申込フォーム!AE124)</f>
        <v>0</v>
      </c>
      <c r="EU115" s="209" t="str">
        <f>IF($ET115&lt;&gt;"口振","",【お客さま入力用】申込フォーム!AF124)</f>
        <v/>
      </c>
      <c r="EV115" s="209" t="str">
        <f>IF($ET115&lt;&gt;"口振","",【お客さま入力用】申込フォーム!AG124)</f>
        <v/>
      </c>
      <c r="EW115" s="209" t="str">
        <f>IF($ET115&lt;&gt;"口振","",【お客さま入力用】申込フォーム!AH124)</f>
        <v/>
      </c>
      <c r="EX115" s="209" t="str">
        <f>IF($ET115&lt;&gt;"口振","",【お客さま入力用】申込フォーム!AI124)</f>
        <v/>
      </c>
      <c r="EY115" s="209"/>
      <c r="EZ115" s="150"/>
      <c r="FA115" s="150"/>
      <c r="FB115" s="150"/>
      <c r="FC115" s="150"/>
      <c r="FD115" s="150"/>
      <c r="FE115" s="203"/>
      <c r="FF115" s="150"/>
      <c r="FG115" s="202"/>
      <c r="FH115" s="202"/>
      <c r="FI115" s="202"/>
      <c r="FJ115" s="202"/>
      <c r="FK115" s="197"/>
      <c r="FL115" s="201"/>
      <c r="FM115" s="201"/>
      <c r="FN115" s="201"/>
      <c r="FO115" s="201"/>
      <c r="FP115" s="201"/>
      <c r="FQ115" s="201"/>
      <c r="FR115" s="204"/>
      <c r="FS115" s="201"/>
      <c r="FT115" s="202"/>
      <c r="FU115" s="202"/>
      <c r="FV115" s="201"/>
      <c r="FW115" s="202"/>
      <c r="FX115" s="201"/>
      <c r="FY115" s="205" t="s">
        <v>429</v>
      </c>
    </row>
    <row r="116" spans="1:181" ht="18.75" customHeight="1">
      <c r="A116" s="197"/>
      <c r="B116" s="198"/>
      <c r="C116" s="198"/>
      <c r="D116" s="199"/>
      <c r="E116" s="207">
        <f t="shared" si="2"/>
        <v>0</v>
      </c>
      <c r="F116" s="209">
        <f>【お客さま入力用】申込フォーム!$D$6</f>
        <v>0</v>
      </c>
      <c r="G116" s="209">
        <f>【お客さま入力用】申込フォーム!H125</f>
        <v>0</v>
      </c>
      <c r="H116" s="200"/>
      <c r="I116" s="209">
        <f>【お客さま入力用】申込フォーム!O125</f>
        <v>0</v>
      </c>
      <c r="J116" s="209">
        <f>【お客さま入力用】申込フォーム!AO125</f>
        <v>0</v>
      </c>
      <c r="K116" s="34"/>
      <c r="L116" s="201"/>
      <c r="M116" s="201"/>
      <c r="N116" s="197"/>
      <c r="O116" s="197"/>
      <c r="P116" s="197"/>
      <c r="Q116" s="206" t="s">
        <v>823</v>
      </c>
      <c r="R116" s="34"/>
      <c r="S116" s="206" t="s">
        <v>824</v>
      </c>
      <c r="T116" s="206"/>
      <c r="U116" s="206" t="s">
        <v>825</v>
      </c>
      <c r="V116" s="206" t="s">
        <v>825</v>
      </c>
      <c r="W116" s="206" t="s">
        <v>826</v>
      </c>
      <c r="X116" s="206" t="s">
        <v>827</v>
      </c>
      <c r="Y116" s="150"/>
      <c r="Z116" s="150"/>
      <c r="AA116" s="150"/>
      <c r="AB116" s="150"/>
      <c r="AC116" s="150"/>
      <c r="AD116" s="150"/>
      <c r="AE116" s="150"/>
      <c r="AF116" s="150"/>
      <c r="AG116" s="150"/>
      <c r="AH116" s="209">
        <f>【お客さま入力用】申込フォーム!F125</f>
        <v>0</v>
      </c>
      <c r="AI116" s="209">
        <f>【お客さま入力用】申込フォーム!E125</f>
        <v>0</v>
      </c>
      <c r="AJ116" s="150"/>
      <c r="AK116" s="150"/>
      <c r="AL116" s="150"/>
      <c r="AM116" s="150"/>
      <c r="AN116" s="209"/>
      <c r="AO116" s="209">
        <f>【お客さま入力用】申込フォーム!J125</f>
        <v>0</v>
      </c>
      <c r="AP116" s="209">
        <f>【お客さま入力用】申込フォーム!K125</f>
        <v>0</v>
      </c>
      <c r="AQ116" s="209">
        <f>【お客さま入力用】申込フォーム!L125</f>
        <v>0</v>
      </c>
      <c r="AR116" s="209"/>
      <c r="AS116" s="209"/>
      <c r="AT116" s="209"/>
      <c r="AU116" s="209"/>
      <c r="AV116" s="150">
        <f>【お客さま入力用】申込フォーム!C125</f>
        <v>0</v>
      </c>
      <c r="AW116" s="208" t="s">
        <v>828</v>
      </c>
      <c r="AX116" s="208" t="s">
        <v>932</v>
      </c>
      <c r="AY116" s="209"/>
      <c r="AZ116" s="209"/>
      <c r="BA116" s="209"/>
      <c r="BB116" s="209"/>
      <c r="BC116" s="209"/>
      <c r="BD116" s="209"/>
      <c r="BE116" s="209"/>
      <c r="BF116" s="209"/>
      <c r="BG116" s="209"/>
      <c r="BH116" s="209">
        <f>【お客さま入力用】申込フォーム!X125</f>
        <v>0</v>
      </c>
      <c r="BI116" s="209">
        <f>【お客さま入力用】申込フォーム!W125</f>
        <v>0</v>
      </c>
      <c r="BJ116" s="209"/>
      <c r="BK116" s="209"/>
      <c r="BL116" s="150">
        <f>【お客さま入力用】申込フォーム!Y125</f>
        <v>0</v>
      </c>
      <c r="BM116" s="209">
        <f>【お客さま入力用】申込フォーム!AA125</f>
        <v>0</v>
      </c>
      <c r="BN116" s="209">
        <f>【お客さま入力用】申込フォーム!Z125</f>
        <v>0</v>
      </c>
      <c r="BO116" s="209"/>
      <c r="BP116" s="209"/>
      <c r="BQ116" s="209"/>
      <c r="BR116" s="209"/>
      <c r="BS116" s="209"/>
      <c r="BT116" s="209"/>
      <c r="BU116" s="209"/>
      <c r="BV116" s="209"/>
      <c r="BW116" s="209"/>
      <c r="BX116" s="209">
        <f>【お客さま入力用】申込フォーム!AJ125</f>
        <v>0</v>
      </c>
      <c r="BY116" s="209">
        <f>【お客さま入力用】申込フォーム!AK125</f>
        <v>0</v>
      </c>
      <c r="BZ116" s="209">
        <f>【お客さま入力用】申込フォーム!AL125</f>
        <v>0</v>
      </c>
      <c r="CA116" s="209">
        <f>【お客さま入力用】申込フォーム!AM125</f>
        <v>0</v>
      </c>
      <c r="CB116" s="209">
        <f>【お客さま入力用】申込フォーム!AN125</f>
        <v>0</v>
      </c>
      <c r="CC116" s="209"/>
      <c r="CD116" s="209"/>
      <c r="CE116" s="209"/>
      <c r="CF116" s="209"/>
      <c r="CG116" s="209"/>
      <c r="CH116" s="209"/>
      <c r="CI116" s="209"/>
      <c r="CJ116" s="209"/>
      <c r="CK116" s="209"/>
      <c r="CL116" s="209"/>
      <c r="CM116" s="209"/>
      <c r="CN116" s="209"/>
      <c r="CO116" s="209"/>
      <c r="CP116" s="209"/>
      <c r="CQ116" s="150"/>
      <c r="CR116" s="209"/>
      <c r="CS116" s="209" t="str">
        <f>IF(【お客さま入力用】申込フォーム!N125="","",VLOOKUP(【お客さま入力用】申込フォーム!N125,'業種コード表（高圧以上）'!$C$3:$D$72,2))</f>
        <v/>
      </c>
      <c r="CT116" s="210"/>
      <c r="CU116" s="209"/>
      <c r="CV116" s="209"/>
      <c r="CW116" s="209"/>
      <c r="CX116" s="209"/>
      <c r="CY116" s="209"/>
      <c r="CZ116" s="209"/>
      <c r="DA116" s="209"/>
      <c r="DB116" s="209"/>
      <c r="DC116" s="209"/>
      <c r="DD116" s="209"/>
      <c r="DE116" s="209"/>
      <c r="DF116" s="209"/>
      <c r="DG116" s="209"/>
      <c r="DH116" s="209"/>
      <c r="DI116" s="209"/>
      <c r="DJ116" s="209"/>
      <c r="DK116" s="209"/>
      <c r="DL116" s="209"/>
      <c r="DM116" s="209"/>
      <c r="DN116" s="209"/>
      <c r="DO116" s="209"/>
      <c r="DP116" s="209"/>
      <c r="DQ116" s="209"/>
      <c r="DR116" s="209"/>
      <c r="DS116" s="209">
        <f>【お客さま入力用】申込フォーム!G125</f>
        <v>0</v>
      </c>
      <c r="DT116" s="209"/>
      <c r="DU116" s="209">
        <f>【お客さま入力用】申込フォーム!H125</f>
        <v>0</v>
      </c>
      <c r="DV116" s="209"/>
      <c r="DW116" s="209"/>
      <c r="DX116" s="209"/>
      <c r="DY116" s="209"/>
      <c r="DZ116" s="209"/>
      <c r="EA116" s="209"/>
      <c r="EB116" s="212">
        <f>【お客さま入力用】申込フォーム!T125</f>
        <v>0</v>
      </c>
      <c r="EC116" s="209">
        <f>【お客さま入力用】申込フォーム!V125</f>
        <v>0</v>
      </c>
      <c r="ED116" s="209"/>
      <c r="EE116" s="209"/>
      <c r="EF116" s="209"/>
      <c r="EG116" s="209"/>
      <c r="EH116" s="209"/>
      <c r="EI116" s="209"/>
      <c r="EJ116" s="209"/>
      <c r="EK116" s="211"/>
      <c r="EL116" s="209">
        <f>【お客さま入力用】申込フォーム!P125</f>
        <v>0</v>
      </c>
      <c r="EM116" s="209"/>
      <c r="EN116" s="209"/>
      <c r="EO116" s="209"/>
      <c r="EP116" s="209"/>
      <c r="EQ116" s="209"/>
      <c r="ER116" s="209"/>
      <c r="ES116" s="209"/>
      <c r="ET116" s="209">
        <f>IF(【お客さま入力用】申込フォーム!AE125="口座振替","口振",【お客さま入力用】申込フォーム!AE125)</f>
        <v>0</v>
      </c>
      <c r="EU116" s="209" t="str">
        <f>IF($ET116&lt;&gt;"口振","",【お客さま入力用】申込フォーム!AF125)</f>
        <v/>
      </c>
      <c r="EV116" s="209" t="str">
        <f>IF($ET116&lt;&gt;"口振","",【お客さま入力用】申込フォーム!AG125)</f>
        <v/>
      </c>
      <c r="EW116" s="209" t="str">
        <f>IF($ET116&lt;&gt;"口振","",【お客さま入力用】申込フォーム!AH125)</f>
        <v/>
      </c>
      <c r="EX116" s="209" t="str">
        <f>IF($ET116&lt;&gt;"口振","",【お客さま入力用】申込フォーム!AI125)</f>
        <v/>
      </c>
      <c r="EY116" s="209"/>
      <c r="EZ116" s="150"/>
      <c r="FA116" s="150"/>
      <c r="FB116" s="150"/>
      <c r="FC116" s="150"/>
      <c r="FD116" s="150"/>
      <c r="FE116" s="203"/>
      <c r="FF116" s="150"/>
      <c r="FG116" s="202"/>
      <c r="FH116" s="202"/>
      <c r="FI116" s="202"/>
      <c r="FJ116" s="202"/>
      <c r="FK116" s="197"/>
      <c r="FL116" s="201"/>
      <c r="FM116" s="201"/>
      <c r="FN116" s="201"/>
      <c r="FO116" s="201"/>
      <c r="FP116" s="201"/>
      <c r="FQ116" s="201"/>
      <c r="FR116" s="204"/>
      <c r="FS116" s="201"/>
      <c r="FT116" s="202"/>
      <c r="FU116" s="202"/>
      <c r="FV116" s="201"/>
      <c r="FW116" s="202"/>
      <c r="FX116" s="201"/>
      <c r="FY116" s="205" t="s">
        <v>429</v>
      </c>
    </row>
    <row r="117" spans="1:181" ht="18.75" customHeight="1">
      <c r="A117" s="197"/>
      <c r="B117" s="198"/>
      <c r="C117" s="198"/>
      <c r="D117" s="199"/>
      <c r="E117" s="207">
        <f t="shared" si="2"/>
        <v>0</v>
      </c>
      <c r="F117" s="209">
        <f>【お客さま入力用】申込フォーム!$D$6</f>
        <v>0</v>
      </c>
      <c r="G117" s="209">
        <f>【お客さま入力用】申込フォーム!H126</f>
        <v>0</v>
      </c>
      <c r="H117" s="200"/>
      <c r="I117" s="209">
        <f>【お客さま入力用】申込フォーム!O126</f>
        <v>0</v>
      </c>
      <c r="J117" s="209">
        <f>【お客さま入力用】申込フォーム!AO126</f>
        <v>0</v>
      </c>
      <c r="K117" s="34"/>
      <c r="L117" s="201"/>
      <c r="M117" s="201"/>
      <c r="N117" s="197"/>
      <c r="O117" s="197"/>
      <c r="P117" s="197"/>
      <c r="Q117" s="206" t="s">
        <v>823</v>
      </c>
      <c r="R117" s="34"/>
      <c r="S117" s="206" t="s">
        <v>824</v>
      </c>
      <c r="T117" s="206"/>
      <c r="U117" s="206" t="s">
        <v>825</v>
      </c>
      <c r="V117" s="206" t="s">
        <v>825</v>
      </c>
      <c r="W117" s="206" t="s">
        <v>826</v>
      </c>
      <c r="X117" s="206" t="s">
        <v>827</v>
      </c>
      <c r="Y117" s="150"/>
      <c r="Z117" s="150"/>
      <c r="AA117" s="150"/>
      <c r="AB117" s="150"/>
      <c r="AC117" s="150"/>
      <c r="AD117" s="150"/>
      <c r="AE117" s="150"/>
      <c r="AF117" s="150"/>
      <c r="AG117" s="150"/>
      <c r="AH117" s="209">
        <f>【お客さま入力用】申込フォーム!F126</f>
        <v>0</v>
      </c>
      <c r="AI117" s="209">
        <f>【お客さま入力用】申込フォーム!E126</f>
        <v>0</v>
      </c>
      <c r="AJ117" s="150"/>
      <c r="AK117" s="150"/>
      <c r="AL117" s="150"/>
      <c r="AM117" s="150"/>
      <c r="AN117" s="209"/>
      <c r="AO117" s="209">
        <f>【お客さま入力用】申込フォーム!J126</f>
        <v>0</v>
      </c>
      <c r="AP117" s="209">
        <f>【お客さま入力用】申込フォーム!K126</f>
        <v>0</v>
      </c>
      <c r="AQ117" s="209">
        <f>【お客さま入力用】申込フォーム!L126</f>
        <v>0</v>
      </c>
      <c r="AR117" s="209"/>
      <c r="AS117" s="209"/>
      <c r="AT117" s="209"/>
      <c r="AU117" s="209"/>
      <c r="AV117" s="150">
        <f>【お客さま入力用】申込フォーム!C126</f>
        <v>0</v>
      </c>
      <c r="AW117" s="208" t="s">
        <v>828</v>
      </c>
      <c r="AX117" s="208" t="s">
        <v>933</v>
      </c>
      <c r="AY117" s="209"/>
      <c r="AZ117" s="209"/>
      <c r="BA117" s="209"/>
      <c r="BB117" s="209"/>
      <c r="BC117" s="209"/>
      <c r="BD117" s="209"/>
      <c r="BE117" s="209"/>
      <c r="BF117" s="209"/>
      <c r="BG117" s="209"/>
      <c r="BH117" s="209">
        <f>【お客さま入力用】申込フォーム!X126</f>
        <v>0</v>
      </c>
      <c r="BI117" s="209">
        <f>【お客さま入力用】申込フォーム!W126</f>
        <v>0</v>
      </c>
      <c r="BJ117" s="209"/>
      <c r="BK117" s="209"/>
      <c r="BL117" s="150">
        <f>【お客さま入力用】申込フォーム!Y126</f>
        <v>0</v>
      </c>
      <c r="BM117" s="209">
        <f>【お客さま入力用】申込フォーム!AA126</f>
        <v>0</v>
      </c>
      <c r="BN117" s="209">
        <f>【お客さま入力用】申込フォーム!Z126</f>
        <v>0</v>
      </c>
      <c r="BO117" s="209"/>
      <c r="BP117" s="209"/>
      <c r="BQ117" s="209"/>
      <c r="BR117" s="209"/>
      <c r="BS117" s="209"/>
      <c r="BT117" s="209"/>
      <c r="BU117" s="209"/>
      <c r="BV117" s="209"/>
      <c r="BW117" s="209"/>
      <c r="BX117" s="209">
        <f>【お客さま入力用】申込フォーム!AJ126</f>
        <v>0</v>
      </c>
      <c r="BY117" s="209">
        <f>【お客さま入力用】申込フォーム!AK126</f>
        <v>0</v>
      </c>
      <c r="BZ117" s="209">
        <f>【お客さま入力用】申込フォーム!AL126</f>
        <v>0</v>
      </c>
      <c r="CA117" s="209">
        <f>【お客さま入力用】申込フォーム!AM126</f>
        <v>0</v>
      </c>
      <c r="CB117" s="209">
        <f>【お客さま入力用】申込フォーム!AN126</f>
        <v>0</v>
      </c>
      <c r="CC117" s="209"/>
      <c r="CD117" s="209"/>
      <c r="CE117" s="209"/>
      <c r="CF117" s="209"/>
      <c r="CG117" s="209"/>
      <c r="CH117" s="209"/>
      <c r="CI117" s="209"/>
      <c r="CJ117" s="209"/>
      <c r="CK117" s="209"/>
      <c r="CL117" s="209"/>
      <c r="CM117" s="209"/>
      <c r="CN117" s="209"/>
      <c r="CO117" s="209"/>
      <c r="CP117" s="209"/>
      <c r="CQ117" s="150"/>
      <c r="CR117" s="209"/>
      <c r="CS117" s="209" t="str">
        <f>IF(【お客さま入力用】申込フォーム!N126="","",VLOOKUP(【お客さま入力用】申込フォーム!N126,'業種コード表（高圧以上）'!$C$3:$D$72,2))</f>
        <v/>
      </c>
      <c r="CT117" s="210"/>
      <c r="CU117" s="209"/>
      <c r="CV117" s="209"/>
      <c r="CW117" s="209"/>
      <c r="CX117" s="209"/>
      <c r="CY117" s="209"/>
      <c r="CZ117" s="209"/>
      <c r="DA117" s="209"/>
      <c r="DB117" s="209"/>
      <c r="DC117" s="209"/>
      <c r="DD117" s="209"/>
      <c r="DE117" s="209"/>
      <c r="DF117" s="209"/>
      <c r="DG117" s="209"/>
      <c r="DH117" s="209"/>
      <c r="DI117" s="209"/>
      <c r="DJ117" s="209"/>
      <c r="DK117" s="209"/>
      <c r="DL117" s="209"/>
      <c r="DM117" s="209"/>
      <c r="DN117" s="209"/>
      <c r="DO117" s="209"/>
      <c r="DP117" s="209"/>
      <c r="DQ117" s="209"/>
      <c r="DR117" s="209"/>
      <c r="DS117" s="209">
        <f>【お客さま入力用】申込フォーム!G126</f>
        <v>0</v>
      </c>
      <c r="DT117" s="209"/>
      <c r="DU117" s="209">
        <f>【お客さま入力用】申込フォーム!H126</f>
        <v>0</v>
      </c>
      <c r="DV117" s="209"/>
      <c r="DW117" s="209"/>
      <c r="DX117" s="209"/>
      <c r="DY117" s="209"/>
      <c r="DZ117" s="209"/>
      <c r="EA117" s="209"/>
      <c r="EB117" s="212">
        <f>【お客さま入力用】申込フォーム!T126</f>
        <v>0</v>
      </c>
      <c r="EC117" s="209">
        <f>【お客さま入力用】申込フォーム!V126</f>
        <v>0</v>
      </c>
      <c r="ED117" s="209"/>
      <c r="EE117" s="209"/>
      <c r="EF117" s="209"/>
      <c r="EG117" s="209"/>
      <c r="EH117" s="209"/>
      <c r="EI117" s="209"/>
      <c r="EJ117" s="209"/>
      <c r="EK117" s="211"/>
      <c r="EL117" s="209">
        <f>【お客さま入力用】申込フォーム!P126</f>
        <v>0</v>
      </c>
      <c r="EM117" s="209"/>
      <c r="EN117" s="209"/>
      <c r="EO117" s="209"/>
      <c r="EP117" s="209"/>
      <c r="EQ117" s="209"/>
      <c r="ER117" s="209"/>
      <c r="ES117" s="209"/>
      <c r="ET117" s="209">
        <f>IF(【お客さま入力用】申込フォーム!AE126="口座振替","口振",【お客さま入力用】申込フォーム!AE126)</f>
        <v>0</v>
      </c>
      <c r="EU117" s="209" t="str">
        <f>IF($ET117&lt;&gt;"口振","",【お客さま入力用】申込フォーム!AF126)</f>
        <v/>
      </c>
      <c r="EV117" s="209" t="str">
        <f>IF($ET117&lt;&gt;"口振","",【お客さま入力用】申込フォーム!AG126)</f>
        <v/>
      </c>
      <c r="EW117" s="209" t="str">
        <f>IF($ET117&lt;&gt;"口振","",【お客さま入力用】申込フォーム!AH126)</f>
        <v/>
      </c>
      <c r="EX117" s="209" t="str">
        <f>IF($ET117&lt;&gt;"口振","",【お客さま入力用】申込フォーム!AI126)</f>
        <v/>
      </c>
      <c r="EY117" s="209"/>
      <c r="EZ117" s="150"/>
      <c r="FA117" s="150"/>
      <c r="FB117" s="150"/>
      <c r="FC117" s="150"/>
      <c r="FD117" s="150"/>
      <c r="FE117" s="203"/>
      <c r="FF117" s="150"/>
      <c r="FG117" s="202"/>
      <c r="FH117" s="202"/>
      <c r="FI117" s="202"/>
      <c r="FJ117" s="202"/>
      <c r="FK117" s="197"/>
      <c r="FL117" s="201"/>
      <c r="FM117" s="201"/>
      <c r="FN117" s="201"/>
      <c r="FO117" s="201"/>
      <c r="FP117" s="201"/>
      <c r="FQ117" s="201"/>
      <c r="FR117" s="204"/>
      <c r="FS117" s="201"/>
      <c r="FT117" s="202"/>
      <c r="FU117" s="202"/>
      <c r="FV117" s="201"/>
      <c r="FW117" s="202"/>
      <c r="FX117" s="201"/>
      <c r="FY117" s="205" t="s">
        <v>429</v>
      </c>
    </row>
    <row r="118" spans="1:181" ht="18.75" customHeight="1">
      <c r="A118" s="197"/>
      <c r="B118" s="198"/>
      <c r="C118" s="198"/>
      <c r="D118" s="199"/>
      <c r="E118" s="207">
        <f t="shared" si="2"/>
        <v>0</v>
      </c>
      <c r="F118" s="209">
        <f>【お客さま入力用】申込フォーム!$D$6</f>
        <v>0</v>
      </c>
      <c r="G118" s="209">
        <f>【お客さま入力用】申込フォーム!H127</f>
        <v>0</v>
      </c>
      <c r="H118" s="200"/>
      <c r="I118" s="209">
        <f>【お客さま入力用】申込フォーム!O127</f>
        <v>0</v>
      </c>
      <c r="J118" s="209">
        <f>【お客さま入力用】申込フォーム!AO127</f>
        <v>0</v>
      </c>
      <c r="K118" s="34"/>
      <c r="L118" s="201"/>
      <c r="M118" s="201"/>
      <c r="N118" s="197"/>
      <c r="O118" s="197"/>
      <c r="P118" s="197"/>
      <c r="Q118" s="206" t="s">
        <v>823</v>
      </c>
      <c r="R118" s="34"/>
      <c r="S118" s="206" t="s">
        <v>824</v>
      </c>
      <c r="T118" s="206"/>
      <c r="U118" s="206" t="s">
        <v>825</v>
      </c>
      <c r="V118" s="206" t="s">
        <v>825</v>
      </c>
      <c r="W118" s="206" t="s">
        <v>826</v>
      </c>
      <c r="X118" s="206" t="s">
        <v>827</v>
      </c>
      <c r="Y118" s="150"/>
      <c r="Z118" s="150"/>
      <c r="AA118" s="150"/>
      <c r="AB118" s="150"/>
      <c r="AC118" s="150"/>
      <c r="AD118" s="150"/>
      <c r="AE118" s="150"/>
      <c r="AF118" s="150"/>
      <c r="AG118" s="150"/>
      <c r="AH118" s="209">
        <f>【お客さま入力用】申込フォーム!F127</f>
        <v>0</v>
      </c>
      <c r="AI118" s="209">
        <f>【お客さま入力用】申込フォーム!E127</f>
        <v>0</v>
      </c>
      <c r="AJ118" s="150"/>
      <c r="AK118" s="150"/>
      <c r="AL118" s="150"/>
      <c r="AM118" s="150"/>
      <c r="AN118" s="209"/>
      <c r="AO118" s="209">
        <f>【お客さま入力用】申込フォーム!J127</f>
        <v>0</v>
      </c>
      <c r="AP118" s="209">
        <f>【お客さま入力用】申込フォーム!K127</f>
        <v>0</v>
      </c>
      <c r="AQ118" s="209">
        <f>【お客さま入力用】申込フォーム!L127</f>
        <v>0</v>
      </c>
      <c r="AR118" s="209"/>
      <c r="AS118" s="209"/>
      <c r="AT118" s="209"/>
      <c r="AU118" s="209"/>
      <c r="AV118" s="150">
        <f>【お客さま入力用】申込フォーム!C127</f>
        <v>0</v>
      </c>
      <c r="AW118" s="208" t="s">
        <v>828</v>
      </c>
      <c r="AX118" s="208" t="s">
        <v>934</v>
      </c>
      <c r="AY118" s="209"/>
      <c r="AZ118" s="209"/>
      <c r="BA118" s="209"/>
      <c r="BB118" s="209"/>
      <c r="BC118" s="209"/>
      <c r="BD118" s="209"/>
      <c r="BE118" s="209"/>
      <c r="BF118" s="209"/>
      <c r="BG118" s="209"/>
      <c r="BH118" s="209">
        <f>【お客さま入力用】申込フォーム!X127</f>
        <v>0</v>
      </c>
      <c r="BI118" s="209">
        <f>【お客さま入力用】申込フォーム!W127</f>
        <v>0</v>
      </c>
      <c r="BJ118" s="209"/>
      <c r="BK118" s="209"/>
      <c r="BL118" s="150">
        <f>【お客さま入力用】申込フォーム!Y127</f>
        <v>0</v>
      </c>
      <c r="BM118" s="209">
        <f>【お客さま入力用】申込フォーム!AA127</f>
        <v>0</v>
      </c>
      <c r="BN118" s="209">
        <f>【お客さま入力用】申込フォーム!Z127</f>
        <v>0</v>
      </c>
      <c r="BO118" s="209"/>
      <c r="BP118" s="209"/>
      <c r="BQ118" s="209"/>
      <c r="BR118" s="209"/>
      <c r="BS118" s="209"/>
      <c r="BT118" s="209"/>
      <c r="BU118" s="209"/>
      <c r="BV118" s="209"/>
      <c r="BW118" s="209"/>
      <c r="BX118" s="209">
        <f>【お客さま入力用】申込フォーム!AJ127</f>
        <v>0</v>
      </c>
      <c r="BY118" s="209">
        <f>【お客さま入力用】申込フォーム!AK127</f>
        <v>0</v>
      </c>
      <c r="BZ118" s="209">
        <f>【お客さま入力用】申込フォーム!AL127</f>
        <v>0</v>
      </c>
      <c r="CA118" s="209">
        <f>【お客さま入力用】申込フォーム!AM127</f>
        <v>0</v>
      </c>
      <c r="CB118" s="209">
        <f>【お客さま入力用】申込フォーム!AN127</f>
        <v>0</v>
      </c>
      <c r="CC118" s="209"/>
      <c r="CD118" s="209"/>
      <c r="CE118" s="209"/>
      <c r="CF118" s="209"/>
      <c r="CG118" s="209"/>
      <c r="CH118" s="209"/>
      <c r="CI118" s="209"/>
      <c r="CJ118" s="209"/>
      <c r="CK118" s="209"/>
      <c r="CL118" s="209"/>
      <c r="CM118" s="209"/>
      <c r="CN118" s="209"/>
      <c r="CO118" s="209"/>
      <c r="CP118" s="209"/>
      <c r="CQ118" s="150"/>
      <c r="CR118" s="209"/>
      <c r="CS118" s="209" t="str">
        <f>IF(【お客さま入力用】申込フォーム!N127="","",VLOOKUP(【お客さま入力用】申込フォーム!N127,'業種コード表（高圧以上）'!$C$3:$D$72,2))</f>
        <v/>
      </c>
      <c r="CT118" s="210"/>
      <c r="CU118" s="209"/>
      <c r="CV118" s="209"/>
      <c r="CW118" s="209"/>
      <c r="CX118" s="209"/>
      <c r="CY118" s="209"/>
      <c r="CZ118" s="209"/>
      <c r="DA118" s="209"/>
      <c r="DB118" s="209"/>
      <c r="DC118" s="209"/>
      <c r="DD118" s="209"/>
      <c r="DE118" s="209"/>
      <c r="DF118" s="209"/>
      <c r="DG118" s="209"/>
      <c r="DH118" s="209"/>
      <c r="DI118" s="209"/>
      <c r="DJ118" s="209"/>
      <c r="DK118" s="209"/>
      <c r="DL118" s="209"/>
      <c r="DM118" s="209"/>
      <c r="DN118" s="209"/>
      <c r="DO118" s="209"/>
      <c r="DP118" s="209"/>
      <c r="DQ118" s="209"/>
      <c r="DR118" s="209"/>
      <c r="DS118" s="209">
        <f>【お客さま入力用】申込フォーム!G127</f>
        <v>0</v>
      </c>
      <c r="DT118" s="209"/>
      <c r="DU118" s="209">
        <f>【お客さま入力用】申込フォーム!H127</f>
        <v>0</v>
      </c>
      <c r="DV118" s="209"/>
      <c r="DW118" s="209"/>
      <c r="DX118" s="209"/>
      <c r="DY118" s="209"/>
      <c r="DZ118" s="209"/>
      <c r="EA118" s="209"/>
      <c r="EB118" s="212">
        <f>【お客さま入力用】申込フォーム!T127</f>
        <v>0</v>
      </c>
      <c r="EC118" s="209">
        <f>【お客さま入力用】申込フォーム!V127</f>
        <v>0</v>
      </c>
      <c r="ED118" s="209"/>
      <c r="EE118" s="209"/>
      <c r="EF118" s="209"/>
      <c r="EG118" s="209"/>
      <c r="EH118" s="209"/>
      <c r="EI118" s="209"/>
      <c r="EJ118" s="209"/>
      <c r="EK118" s="211"/>
      <c r="EL118" s="209">
        <f>【お客さま入力用】申込フォーム!P127</f>
        <v>0</v>
      </c>
      <c r="EM118" s="209"/>
      <c r="EN118" s="209"/>
      <c r="EO118" s="209"/>
      <c r="EP118" s="209"/>
      <c r="EQ118" s="209"/>
      <c r="ER118" s="209"/>
      <c r="ES118" s="209"/>
      <c r="ET118" s="209">
        <f>IF(【お客さま入力用】申込フォーム!AE127="口座振替","口振",【お客さま入力用】申込フォーム!AE127)</f>
        <v>0</v>
      </c>
      <c r="EU118" s="209" t="str">
        <f>IF($ET118&lt;&gt;"口振","",【お客さま入力用】申込フォーム!AF127)</f>
        <v/>
      </c>
      <c r="EV118" s="209" t="str">
        <f>IF($ET118&lt;&gt;"口振","",【お客さま入力用】申込フォーム!AG127)</f>
        <v/>
      </c>
      <c r="EW118" s="209" t="str">
        <f>IF($ET118&lt;&gt;"口振","",【お客さま入力用】申込フォーム!AH127)</f>
        <v/>
      </c>
      <c r="EX118" s="209" t="str">
        <f>IF($ET118&lt;&gt;"口振","",【お客さま入力用】申込フォーム!AI127)</f>
        <v/>
      </c>
      <c r="EY118" s="209"/>
      <c r="EZ118" s="150"/>
      <c r="FA118" s="150"/>
      <c r="FB118" s="150"/>
      <c r="FC118" s="150"/>
      <c r="FD118" s="150"/>
      <c r="FE118" s="203"/>
      <c r="FF118" s="150"/>
      <c r="FG118" s="202"/>
      <c r="FH118" s="202"/>
      <c r="FI118" s="202"/>
      <c r="FJ118" s="202"/>
      <c r="FK118" s="197"/>
      <c r="FL118" s="201"/>
      <c r="FM118" s="201"/>
      <c r="FN118" s="201"/>
      <c r="FO118" s="201"/>
      <c r="FP118" s="201"/>
      <c r="FQ118" s="201"/>
      <c r="FR118" s="204"/>
      <c r="FS118" s="201"/>
      <c r="FT118" s="202"/>
      <c r="FU118" s="202"/>
      <c r="FV118" s="201"/>
      <c r="FW118" s="202"/>
      <c r="FX118" s="201"/>
      <c r="FY118" s="205" t="s">
        <v>429</v>
      </c>
    </row>
    <row r="119" spans="1:181" ht="18.75" customHeight="1">
      <c r="A119" s="197"/>
      <c r="B119" s="198"/>
      <c r="C119" s="198"/>
      <c r="D119" s="199"/>
      <c r="E119" s="207">
        <f t="shared" si="2"/>
        <v>0</v>
      </c>
      <c r="F119" s="209">
        <f>【お客さま入力用】申込フォーム!$D$6</f>
        <v>0</v>
      </c>
      <c r="G119" s="209">
        <f>【お客さま入力用】申込フォーム!H128</f>
        <v>0</v>
      </c>
      <c r="H119" s="200"/>
      <c r="I119" s="209">
        <f>【お客さま入力用】申込フォーム!O128</f>
        <v>0</v>
      </c>
      <c r="J119" s="209">
        <f>【お客さま入力用】申込フォーム!AO128</f>
        <v>0</v>
      </c>
      <c r="K119" s="34"/>
      <c r="L119" s="201"/>
      <c r="M119" s="201"/>
      <c r="N119" s="197"/>
      <c r="O119" s="197"/>
      <c r="P119" s="197"/>
      <c r="Q119" s="206" t="s">
        <v>823</v>
      </c>
      <c r="R119" s="34"/>
      <c r="S119" s="206" t="s">
        <v>824</v>
      </c>
      <c r="T119" s="206"/>
      <c r="U119" s="206" t="s">
        <v>825</v>
      </c>
      <c r="V119" s="206" t="s">
        <v>825</v>
      </c>
      <c r="W119" s="206" t="s">
        <v>826</v>
      </c>
      <c r="X119" s="206" t="s">
        <v>827</v>
      </c>
      <c r="Y119" s="150"/>
      <c r="Z119" s="150"/>
      <c r="AA119" s="150"/>
      <c r="AB119" s="150"/>
      <c r="AC119" s="150"/>
      <c r="AD119" s="150"/>
      <c r="AE119" s="150"/>
      <c r="AF119" s="150"/>
      <c r="AG119" s="150"/>
      <c r="AH119" s="209">
        <f>【お客さま入力用】申込フォーム!F128</f>
        <v>0</v>
      </c>
      <c r="AI119" s="209">
        <f>【お客さま入力用】申込フォーム!E128</f>
        <v>0</v>
      </c>
      <c r="AJ119" s="150"/>
      <c r="AK119" s="150"/>
      <c r="AL119" s="150"/>
      <c r="AM119" s="150"/>
      <c r="AN119" s="209"/>
      <c r="AO119" s="209">
        <f>【お客さま入力用】申込フォーム!J128</f>
        <v>0</v>
      </c>
      <c r="AP119" s="209">
        <f>【お客さま入力用】申込フォーム!K128</f>
        <v>0</v>
      </c>
      <c r="AQ119" s="209">
        <f>【お客さま入力用】申込フォーム!L128</f>
        <v>0</v>
      </c>
      <c r="AR119" s="209"/>
      <c r="AS119" s="209"/>
      <c r="AT119" s="209"/>
      <c r="AU119" s="209"/>
      <c r="AV119" s="150">
        <f>【お客さま入力用】申込フォーム!C128</f>
        <v>0</v>
      </c>
      <c r="AW119" s="208" t="s">
        <v>828</v>
      </c>
      <c r="AX119" s="208" t="s">
        <v>935</v>
      </c>
      <c r="AY119" s="209"/>
      <c r="AZ119" s="209"/>
      <c r="BA119" s="209"/>
      <c r="BB119" s="209"/>
      <c r="BC119" s="209"/>
      <c r="BD119" s="209"/>
      <c r="BE119" s="209"/>
      <c r="BF119" s="209"/>
      <c r="BG119" s="209"/>
      <c r="BH119" s="209">
        <f>【お客さま入力用】申込フォーム!X128</f>
        <v>0</v>
      </c>
      <c r="BI119" s="209">
        <f>【お客さま入力用】申込フォーム!W128</f>
        <v>0</v>
      </c>
      <c r="BJ119" s="209"/>
      <c r="BK119" s="209"/>
      <c r="BL119" s="150">
        <f>【お客さま入力用】申込フォーム!Y128</f>
        <v>0</v>
      </c>
      <c r="BM119" s="209">
        <f>【お客さま入力用】申込フォーム!AA128</f>
        <v>0</v>
      </c>
      <c r="BN119" s="209">
        <f>【お客さま入力用】申込フォーム!Z128</f>
        <v>0</v>
      </c>
      <c r="BO119" s="209"/>
      <c r="BP119" s="209"/>
      <c r="BQ119" s="209"/>
      <c r="BR119" s="209"/>
      <c r="BS119" s="209"/>
      <c r="BT119" s="209"/>
      <c r="BU119" s="209"/>
      <c r="BV119" s="209"/>
      <c r="BW119" s="209"/>
      <c r="BX119" s="209">
        <f>【お客さま入力用】申込フォーム!AJ128</f>
        <v>0</v>
      </c>
      <c r="BY119" s="209">
        <f>【お客さま入力用】申込フォーム!AK128</f>
        <v>0</v>
      </c>
      <c r="BZ119" s="209">
        <f>【お客さま入力用】申込フォーム!AL128</f>
        <v>0</v>
      </c>
      <c r="CA119" s="209">
        <f>【お客さま入力用】申込フォーム!AM128</f>
        <v>0</v>
      </c>
      <c r="CB119" s="209">
        <f>【お客さま入力用】申込フォーム!AN128</f>
        <v>0</v>
      </c>
      <c r="CC119" s="209"/>
      <c r="CD119" s="209"/>
      <c r="CE119" s="209"/>
      <c r="CF119" s="209"/>
      <c r="CG119" s="209"/>
      <c r="CH119" s="209"/>
      <c r="CI119" s="209"/>
      <c r="CJ119" s="209"/>
      <c r="CK119" s="209"/>
      <c r="CL119" s="209"/>
      <c r="CM119" s="209"/>
      <c r="CN119" s="209"/>
      <c r="CO119" s="209"/>
      <c r="CP119" s="209"/>
      <c r="CQ119" s="150"/>
      <c r="CR119" s="209"/>
      <c r="CS119" s="209" t="str">
        <f>IF(【お客さま入力用】申込フォーム!N128="","",VLOOKUP(【お客さま入力用】申込フォーム!N128,'業種コード表（高圧以上）'!$C$3:$D$72,2))</f>
        <v/>
      </c>
      <c r="CT119" s="210"/>
      <c r="CU119" s="209"/>
      <c r="CV119" s="209"/>
      <c r="CW119" s="209"/>
      <c r="CX119" s="209"/>
      <c r="CY119" s="209"/>
      <c r="CZ119" s="209"/>
      <c r="DA119" s="209"/>
      <c r="DB119" s="209"/>
      <c r="DC119" s="209"/>
      <c r="DD119" s="209"/>
      <c r="DE119" s="209"/>
      <c r="DF119" s="209"/>
      <c r="DG119" s="209"/>
      <c r="DH119" s="209"/>
      <c r="DI119" s="209"/>
      <c r="DJ119" s="209"/>
      <c r="DK119" s="209"/>
      <c r="DL119" s="209"/>
      <c r="DM119" s="209"/>
      <c r="DN119" s="209"/>
      <c r="DO119" s="209"/>
      <c r="DP119" s="209"/>
      <c r="DQ119" s="209"/>
      <c r="DR119" s="209"/>
      <c r="DS119" s="209">
        <f>【お客さま入力用】申込フォーム!G128</f>
        <v>0</v>
      </c>
      <c r="DT119" s="209"/>
      <c r="DU119" s="209">
        <f>【お客さま入力用】申込フォーム!H128</f>
        <v>0</v>
      </c>
      <c r="DV119" s="209"/>
      <c r="DW119" s="209"/>
      <c r="DX119" s="209"/>
      <c r="DY119" s="209"/>
      <c r="DZ119" s="209"/>
      <c r="EA119" s="209"/>
      <c r="EB119" s="212">
        <f>【お客さま入力用】申込フォーム!T128</f>
        <v>0</v>
      </c>
      <c r="EC119" s="209">
        <f>【お客さま入力用】申込フォーム!V128</f>
        <v>0</v>
      </c>
      <c r="ED119" s="209"/>
      <c r="EE119" s="209"/>
      <c r="EF119" s="209"/>
      <c r="EG119" s="209"/>
      <c r="EH119" s="209"/>
      <c r="EI119" s="209"/>
      <c r="EJ119" s="209"/>
      <c r="EK119" s="211"/>
      <c r="EL119" s="209">
        <f>【お客さま入力用】申込フォーム!P128</f>
        <v>0</v>
      </c>
      <c r="EM119" s="209"/>
      <c r="EN119" s="209"/>
      <c r="EO119" s="209"/>
      <c r="EP119" s="209"/>
      <c r="EQ119" s="209"/>
      <c r="ER119" s="209"/>
      <c r="ES119" s="209"/>
      <c r="ET119" s="209">
        <f>IF(【お客さま入力用】申込フォーム!AE128="口座振替","口振",【お客さま入力用】申込フォーム!AE128)</f>
        <v>0</v>
      </c>
      <c r="EU119" s="209" t="str">
        <f>IF($ET119&lt;&gt;"口振","",【お客さま入力用】申込フォーム!AF128)</f>
        <v/>
      </c>
      <c r="EV119" s="209" t="str">
        <f>IF($ET119&lt;&gt;"口振","",【お客さま入力用】申込フォーム!AG128)</f>
        <v/>
      </c>
      <c r="EW119" s="209" t="str">
        <f>IF($ET119&lt;&gt;"口振","",【お客さま入力用】申込フォーム!AH128)</f>
        <v/>
      </c>
      <c r="EX119" s="209" t="str">
        <f>IF($ET119&lt;&gt;"口振","",【お客さま入力用】申込フォーム!AI128)</f>
        <v/>
      </c>
      <c r="EY119" s="209"/>
      <c r="EZ119" s="150"/>
      <c r="FA119" s="150"/>
      <c r="FB119" s="150"/>
      <c r="FC119" s="150"/>
      <c r="FD119" s="150"/>
      <c r="FE119" s="203"/>
      <c r="FF119" s="150"/>
      <c r="FG119" s="202"/>
      <c r="FH119" s="202"/>
      <c r="FI119" s="202"/>
      <c r="FJ119" s="202"/>
      <c r="FK119" s="197"/>
      <c r="FL119" s="201"/>
      <c r="FM119" s="201"/>
      <c r="FN119" s="201"/>
      <c r="FO119" s="201"/>
      <c r="FP119" s="201"/>
      <c r="FQ119" s="201"/>
      <c r="FR119" s="204"/>
      <c r="FS119" s="201"/>
      <c r="FT119" s="202"/>
      <c r="FU119" s="202"/>
      <c r="FV119" s="201"/>
      <c r="FW119" s="202"/>
      <c r="FX119" s="201"/>
      <c r="FY119" s="205" t="s">
        <v>429</v>
      </c>
    </row>
    <row r="120" spans="1:181" ht="18.75" customHeight="1">
      <c r="A120" s="197"/>
      <c r="B120" s="198"/>
      <c r="C120" s="198"/>
      <c r="D120" s="199"/>
      <c r="E120" s="207">
        <f t="shared" si="2"/>
        <v>0</v>
      </c>
      <c r="F120" s="209">
        <f>【お客さま入力用】申込フォーム!$D$6</f>
        <v>0</v>
      </c>
      <c r="G120" s="209">
        <f>【お客さま入力用】申込フォーム!H129</f>
        <v>0</v>
      </c>
      <c r="H120" s="200"/>
      <c r="I120" s="209">
        <f>【お客さま入力用】申込フォーム!O129</f>
        <v>0</v>
      </c>
      <c r="J120" s="209">
        <f>【お客さま入力用】申込フォーム!AO129</f>
        <v>0</v>
      </c>
      <c r="K120" s="34"/>
      <c r="L120" s="201"/>
      <c r="M120" s="201"/>
      <c r="N120" s="197"/>
      <c r="O120" s="197"/>
      <c r="P120" s="197"/>
      <c r="Q120" s="206" t="s">
        <v>823</v>
      </c>
      <c r="R120" s="34"/>
      <c r="S120" s="206" t="s">
        <v>824</v>
      </c>
      <c r="T120" s="206"/>
      <c r="U120" s="206" t="s">
        <v>825</v>
      </c>
      <c r="V120" s="206" t="s">
        <v>825</v>
      </c>
      <c r="W120" s="206" t="s">
        <v>826</v>
      </c>
      <c r="X120" s="206" t="s">
        <v>827</v>
      </c>
      <c r="Y120" s="150"/>
      <c r="Z120" s="150"/>
      <c r="AA120" s="150"/>
      <c r="AB120" s="150"/>
      <c r="AC120" s="150"/>
      <c r="AD120" s="150"/>
      <c r="AE120" s="150"/>
      <c r="AF120" s="150"/>
      <c r="AG120" s="150"/>
      <c r="AH120" s="209">
        <f>【お客さま入力用】申込フォーム!F129</f>
        <v>0</v>
      </c>
      <c r="AI120" s="209">
        <f>【お客さま入力用】申込フォーム!E129</f>
        <v>0</v>
      </c>
      <c r="AJ120" s="150"/>
      <c r="AK120" s="150"/>
      <c r="AL120" s="150"/>
      <c r="AM120" s="150"/>
      <c r="AN120" s="209"/>
      <c r="AO120" s="209">
        <f>【お客さま入力用】申込フォーム!J129</f>
        <v>0</v>
      </c>
      <c r="AP120" s="209">
        <f>【お客さま入力用】申込フォーム!K129</f>
        <v>0</v>
      </c>
      <c r="AQ120" s="209">
        <f>【お客さま入力用】申込フォーム!L129</f>
        <v>0</v>
      </c>
      <c r="AR120" s="209"/>
      <c r="AS120" s="209"/>
      <c r="AT120" s="209"/>
      <c r="AU120" s="209"/>
      <c r="AV120" s="150">
        <f>【お客さま入力用】申込フォーム!C129</f>
        <v>0</v>
      </c>
      <c r="AW120" s="208" t="s">
        <v>828</v>
      </c>
      <c r="AX120" s="208" t="s">
        <v>936</v>
      </c>
      <c r="AY120" s="209"/>
      <c r="AZ120" s="209"/>
      <c r="BA120" s="209"/>
      <c r="BB120" s="209"/>
      <c r="BC120" s="209"/>
      <c r="BD120" s="209"/>
      <c r="BE120" s="209"/>
      <c r="BF120" s="209"/>
      <c r="BG120" s="209"/>
      <c r="BH120" s="209">
        <f>【お客さま入力用】申込フォーム!X129</f>
        <v>0</v>
      </c>
      <c r="BI120" s="209">
        <f>【お客さま入力用】申込フォーム!W129</f>
        <v>0</v>
      </c>
      <c r="BJ120" s="209"/>
      <c r="BK120" s="209"/>
      <c r="BL120" s="150">
        <f>【お客さま入力用】申込フォーム!Y129</f>
        <v>0</v>
      </c>
      <c r="BM120" s="209">
        <f>【お客さま入力用】申込フォーム!AA129</f>
        <v>0</v>
      </c>
      <c r="BN120" s="209">
        <f>【お客さま入力用】申込フォーム!Z129</f>
        <v>0</v>
      </c>
      <c r="BO120" s="209"/>
      <c r="BP120" s="209"/>
      <c r="BQ120" s="209"/>
      <c r="BR120" s="209"/>
      <c r="BS120" s="209"/>
      <c r="BT120" s="209"/>
      <c r="BU120" s="209"/>
      <c r="BV120" s="209"/>
      <c r="BW120" s="209"/>
      <c r="BX120" s="209">
        <f>【お客さま入力用】申込フォーム!AJ129</f>
        <v>0</v>
      </c>
      <c r="BY120" s="209">
        <f>【お客さま入力用】申込フォーム!AK129</f>
        <v>0</v>
      </c>
      <c r="BZ120" s="209">
        <f>【お客さま入力用】申込フォーム!AL129</f>
        <v>0</v>
      </c>
      <c r="CA120" s="209">
        <f>【お客さま入力用】申込フォーム!AM129</f>
        <v>0</v>
      </c>
      <c r="CB120" s="209">
        <f>【お客さま入力用】申込フォーム!AN129</f>
        <v>0</v>
      </c>
      <c r="CC120" s="209"/>
      <c r="CD120" s="209"/>
      <c r="CE120" s="209"/>
      <c r="CF120" s="209"/>
      <c r="CG120" s="209"/>
      <c r="CH120" s="209"/>
      <c r="CI120" s="209"/>
      <c r="CJ120" s="209"/>
      <c r="CK120" s="209"/>
      <c r="CL120" s="209"/>
      <c r="CM120" s="209"/>
      <c r="CN120" s="209"/>
      <c r="CO120" s="209"/>
      <c r="CP120" s="209"/>
      <c r="CQ120" s="150"/>
      <c r="CR120" s="209"/>
      <c r="CS120" s="209" t="str">
        <f>IF(【お客さま入力用】申込フォーム!N129="","",VLOOKUP(【お客さま入力用】申込フォーム!N129,'業種コード表（高圧以上）'!$C$3:$D$72,2))</f>
        <v/>
      </c>
      <c r="CT120" s="210"/>
      <c r="CU120" s="209"/>
      <c r="CV120" s="209"/>
      <c r="CW120" s="209"/>
      <c r="CX120" s="209"/>
      <c r="CY120" s="209"/>
      <c r="CZ120" s="209"/>
      <c r="DA120" s="209"/>
      <c r="DB120" s="209"/>
      <c r="DC120" s="209"/>
      <c r="DD120" s="209"/>
      <c r="DE120" s="209"/>
      <c r="DF120" s="209"/>
      <c r="DG120" s="209"/>
      <c r="DH120" s="209"/>
      <c r="DI120" s="209"/>
      <c r="DJ120" s="209"/>
      <c r="DK120" s="209"/>
      <c r="DL120" s="209"/>
      <c r="DM120" s="209"/>
      <c r="DN120" s="209"/>
      <c r="DO120" s="209"/>
      <c r="DP120" s="209"/>
      <c r="DQ120" s="209"/>
      <c r="DR120" s="209"/>
      <c r="DS120" s="209">
        <f>【お客さま入力用】申込フォーム!G129</f>
        <v>0</v>
      </c>
      <c r="DT120" s="209"/>
      <c r="DU120" s="209">
        <f>【お客さま入力用】申込フォーム!H129</f>
        <v>0</v>
      </c>
      <c r="DV120" s="209"/>
      <c r="DW120" s="209"/>
      <c r="DX120" s="209"/>
      <c r="DY120" s="209"/>
      <c r="DZ120" s="209"/>
      <c r="EA120" s="209"/>
      <c r="EB120" s="212">
        <f>【お客さま入力用】申込フォーム!T129</f>
        <v>0</v>
      </c>
      <c r="EC120" s="209">
        <f>【お客さま入力用】申込フォーム!V129</f>
        <v>0</v>
      </c>
      <c r="ED120" s="209"/>
      <c r="EE120" s="209"/>
      <c r="EF120" s="209"/>
      <c r="EG120" s="209"/>
      <c r="EH120" s="209"/>
      <c r="EI120" s="209"/>
      <c r="EJ120" s="209"/>
      <c r="EK120" s="211"/>
      <c r="EL120" s="209">
        <f>【お客さま入力用】申込フォーム!P129</f>
        <v>0</v>
      </c>
      <c r="EM120" s="209"/>
      <c r="EN120" s="209"/>
      <c r="EO120" s="209"/>
      <c r="EP120" s="209"/>
      <c r="EQ120" s="209"/>
      <c r="ER120" s="209"/>
      <c r="ES120" s="209"/>
      <c r="ET120" s="209">
        <f>IF(【お客さま入力用】申込フォーム!AE129="口座振替","口振",【お客さま入力用】申込フォーム!AE129)</f>
        <v>0</v>
      </c>
      <c r="EU120" s="209" t="str">
        <f>IF($ET120&lt;&gt;"口振","",【お客さま入力用】申込フォーム!AF129)</f>
        <v/>
      </c>
      <c r="EV120" s="209" t="str">
        <f>IF($ET120&lt;&gt;"口振","",【お客さま入力用】申込フォーム!AG129)</f>
        <v/>
      </c>
      <c r="EW120" s="209" t="str">
        <f>IF($ET120&lt;&gt;"口振","",【お客さま入力用】申込フォーム!AH129)</f>
        <v/>
      </c>
      <c r="EX120" s="209" t="str">
        <f>IF($ET120&lt;&gt;"口振","",【お客さま入力用】申込フォーム!AI129)</f>
        <v/>
      </c>
      <c r="EY120" s="209"/>
      <c r="EZ120" s="150"/>
      <c r="FA120" s="150"/>
      <c r="FB120" s="150"/>
      <c r="FC120" s="150"/>
      <c r="FD120" s="150"/>
      <c r="FE120" s="203"/>
      <c r="FF120" s="150"/>
      <c r="FG120" s="202"/>
      <c r="FH120" s="202"/>
      <c r="FI120" s="202"/>
      <c r="FJ120" s="202"/>
      <c r="FK120" s="197"/>
      <c r="FL120" s="201"/>
      <c r="FM120" s="201"/>
      <c r="FN120" s="201"/>
      <c r="FO120" s="201"/>
      <c r="FP120" s="201"/>
      <c r="FQ120" s="201"/>
      <c r="FR120" s="204"/>
      <c r="FS120" s="201"/>
      <c r="FT120" s="202"/>
      <c r="FU120" s="202"/>
      <c r="FV120" s="201"/>
      <c r="FW120" s="202"/>
      <c r="FX120" s="201"/>
      <c r="FY120" s="205" t="s">
        <v>429</v>
      </c>
    </row>
    <row r="121" spans="1:181" ht="18.75" customHeight="1">
      <c r="A121" s="197"/>
      <c r="B121" s="198"/>
      <c r="C121" s="198"/>
      <c r="D121" s="199"/>
      <c r="E121" s="207">
        <f t="shared" si="2"/>
        <v>0</v>
      </c>
      <c r="F121" s="209">
        <f>【お客さま入力用】申込フォーム!$D$6</f>
        <v>0</v>
      </c>
      <c r="G121" s="209">
        <f>【お客さま入力用】申込フォーム!H130</f>
        <v>0</v>
      </c>
      <c r="H121" s="200"/>
      <c r="I121" s="209">
        <f>【お客さま入力用】申込フォーム!O130</f>
        <v>0</v>
      </c>
      <c r="J121" s="209">
        <f>【お客さま入力用】申込フォーム!AO130</f>
        <v>0</v>
      </c>
      <c r="K121" s="34"/>
      <c r="L121" s="201"/>
      <c r="M121" s="201"/>
      <c r="N121" s="197"/>
      <c r="O121" s="197"/>
      <c r="P121" s="197"/>
      <c r="Q121" s="206" t="s">
        <v>823</v>
      </c>
      <c r="R121" s="34"/>
      <c r="S121" s="206" t="s">
        <v>824</v>
      </c>
      <c r="T121" s="206"/>
      <c r="U121" s="206" t="s">
        <v>825</v>
      </c>
      <c r="V121" s="206" t="s">
        <v>825</v>
      </c>
      <c r="W121" s="206" t="s">
        <v>826</v>
      </c>
      <c r="X121" s="206" t="s">
        <v>827</v>
      </c>
      <c r="Y121" s="150"/>
      <c r="Z121" s="150"/>
      <c r="AA121" s="150"/>
      <c r="AB121" s="150"/>
      <c r="AC121" s="150"/>
      <c r="AD121" s="150"/>
      <c r="AE121" s="150"/>
      <c r="AF121" s="150"/>
      <c r="AG121" s="150"/>
      <c r="AH121" s="209">
        <f>【お客さま入力用】申込フォーム!F130</f>
        <v>0</v>
      </c>
      <c r="AI121" s="209">
        <f>【お客さま入力用】申込フォーム!E130</f>
        <v>0</v>
      </c>
      <c r="AJ121" s="150"/>
      <c r="AK121" s="150"/>
      <c r="AL121" s="150"/>
      <c r="AM121" s="150"/>
      <c r="AN121" s="209"/>
      <c r="AO121" s="209">
        <f>【お客さま入力用】申込フォーム!J130</f>
        <v>0</v>
      </c>
      <c r="AP121" s="209">
        <f>【お客さま入力用】申込フォーム!K130</f>
        <v>0</v>
      </c>
      <c r="AQ121" s="209">
        <f>【お客さま入力用】申込フォーム!L130</f>
        <v>0</v>
      </c>
      <c r="AR121" s="209"/>
      <c r="AS121" s="209"/>
      <c r="AT121" s="209"/>
      <c r="AU121" s="209"/>
      <c r="AV121" s="150">
        <f>【お客さま入力用】申込フォーム!C130</f>
        <v>0</v>
      </c>
      <c r="AW121" s="208" t="s">
        <v>828</v>
      </c>
      <c r="AX121" s="208" t="s">
        <v>937</v>
      </c>
      <c r="AY121" s="209"/>
      <c r="AZ121" s="209"/>
      <c r="BA121" s="209"/>
      <c r="BB121" s="209"/>
      <c r="BC121" s="209"/>
      <c r="BD121" s="209"/>
      <c r="BE121" s="209"/>
      <c r="BF121" s="209"/>
      <c r="BG121" s="209"/>
      <c r="BH121" s="209">
        <f>【お客さま入力用】申込フォーム!X130</f>
        <v>0</v>
      </c>
      <c r="BI121" s="209">
        <f>【お客さま入力用】申込フォーム!W130</f>
        <v>0</v>
      </c>
      <c r="BJ121" s="209"/>
      <c r="BK121" s="209"/>
      <c r="BL121" s="150">
        <f>【お客さま入力用】申込フォーム!Y130</f>
        <v>0</v>
      </c>
      <c r="BM121" s="209">
        <f>【お客さま入力用】申込フォーム!AA130</f>
        <v>0</v>
      </c>
      <c r="BN121" s="209">
        <f>【お客さま入力用】申込フォーム!Z130</f>
        <v>0</v>
      </c>
      <c r="BO121" s="209"/>
      <c r="BP121" s="209"/>
      <c r="BQ121" s="209"/>
      <c r="BR121" s="209"/>
      <c r="BS121" s="209"/>
      <c r="BT121" s="209"/>
      <c r="BU121" s="209"/>
      <c r="BV121" s="209"/>
      <c r="BW121" s="209"/>
      <c r="BX121" s="209">
        <f>【お客さま入力用】申込フォーム!AJ130</f>
        <v>0</v>
      </c>
      <c r="BY121" s="209">
        <f>【お客さま入力用】申込フォーム!AK130</f>
        <v>0</v>
      </c>
      <c r="BZ121" s="209">
        <f>【お客さま入力用】申込フォーム!AL130</f>
        <v>0</v>
      </c>
      <c r="CA121" s="209">
        <f>【お客さま入力用】申込フォーム!AM130</f>
        <v>0</v>
      </c>
      <c r="CB121" s="209">
        <f>【お客さま入力用】申込フォーム!AN130</f>
        <v>0</v>
      </c>
      <c r="CC121" s="209"/>
      <c r="CD121" s="209"/>
      <c r="CE121" s="209"/>
      <c r="CF121" s="209"/>
      <c r="CG121" s="209"/>
      <c r="CH121" s="209"/>
      <c r="CI121" s="209"/>
      <c r="CJ121" s="209"/>
      <c r="CK121" s="209"/>
      <c r="CL121" s="209"/>
      <c r="CM121" s="209"/>
      <c r="CN121" s="209"/>
      <c r="CO121" s="209"/>
      <c r="CP121" s="209"/>
      <c r="CQ121" s="150"/>
      <c r="CR121" s="209"/>
      <c r="CS121" s="209" t="str">
        <f>IF(【お客さま入力用】申込フォーム!N130="","",VLOOKUP(【お客さま入力用】申込フォーム!N130,'業種コード表（高圧以上）'!$C$3:$D$72,2))</f>
        <v/>
      </c>
      <c r="CT121" s="210"/>
      <c r="CU121" s="209"/>
      <c r="CV121" s="209"/>
      <c r="CW121" s="209"/>
      <c r="CX121" s="209"/>
      <c r="CY121" s="209"/>
      <c r="CZ121" s="209"/>
      <c r="DA121" s="209"/>
      <c r="DB121" s="209"/>
      <c r="DC121" s="209"/>
      <c r="DD121" s="209"/>
      <c r="DE121" s="209"/>
      <c r="DF121" s="209"/>
      <c r="DG121" s="209"/>
      <c r="DH121" s="209"/>
      <c r="DI121" s="209"/>
      <c r="DJ121" s="209"/>
      <c r="DK121" s="209"/>
      <c r="DL121" s="209"/>
      <c r="DM121" s="209"/>
      <c r="DN121" s="209"/>
      <c r="DO121" s="209"/>
      <c r="DP121" s="209"/>
      <c r="DQ121" s="209"/>
      <c r="DR121" s="209"/>
      <c r="DS121" s="209">
        <f>【お客さま入力用】申込フォーム!G130</f>
        <v>0</v>
      </c>
      <c r="DT121" s="209"/>
      <c r="DU121" s="209">
        <f>【お客さま入力用】申込フォーム!H130</f>
        <v>0</v>
      </c>
      <c r="DV121" s="209"/>
      <c r="DW121" s="209"/>
      <c r="DX121" s="209"/>
      <c r="DY121" s="209"/>
      <c r="DZ121" s="209"/>
      <c r="EA121" s="209"/>
      <c r="EB121" s="212">
        <f>【お客さま入力用】申込フォーム!T130</f>
        <v>0</v>
      </c>
      <c r="EC121" s="209">
        <f>【お客さま入力用】申込フォーム!V130</f>
        <v>0</v>
      </c>
      <c r="ED121" s="209"/>
      <c r="EE121" s="209"/>
      <c r="EF121" s="209"/>
      <c r="EG121" s="209"/>
      <c r="EH121" s="209"/>
      <c r="EI121" s="209"/>
      <c r="EJ121" s="209"/>
      <c r="EK121" s="211"/>
      <c r="EL121" s="209">
        <f>【お客さま入力用】申込フォーム!P130</f>
        <v>0</v>
      </c>
      <c r="EM121" s="209"/>
      <c r="EN121" s="209"/>
      <c r="EO121" s="209"/>
      <c r="EP121" s="209"/>
      <c r="EQ121" s="209"/>
      <c r="ER121" s="209"/>
      <c r="ES121" s="209"/>
      <c r="ET121" s="209">
        <f>IF(【お客さま入力用】申込フォーム!AE130="口座振替","口振",【お客さま入力用】申込フォーム!AE130)</f>
        <v>0</v>
      </c>
      <c r="EU121" s="209" t="str">
        <f>IF($ET121&lt;&gt;"口振","",【お客さま入力用】申込フォーム!AF130)</f>
        <v/>
      </c>
      <c r="EV121" s="209" t="str">
        <f>IF($ET121&lt;&gt;"口振","",【お客さま入力用】申込フォーム!AG130)</f>
        <v/>
      </c>
      <c r="EW121" s="209" t="str">
        <f>IF($ET121&lt;&gt;"口振","",【お客さま入力用】申込フォーム!AH130)</f>
        <v/>
      </c>
      <c r="EX121" s="209" t="str">
        <f>IF($ET121&lt;&gt;"口振","",【お客さま入力用】申込フォーム!AI130)</f>
        <v/>
      </c>
      <c r="EY121" s="209"/>
      <c r="EZ121" s="150"/>
      <c r="FA121" s="150"/>
      <c r="FB121" s="150"/>
      <c r="FC121" s="150"/>
      <c r="FD121" s="150"/>
      <c r="FE121" s="203"/>
      <c r="FF121" s="150"/>
      <c r="FG121" s="202"/>
      <c r="FH121" s="202"/>
      <c r="FI121" s="202"/>
      <c r="FJ121" s="202"/>
      <c r="FK121" s="197"/>
      <c r="FL121" s="201"/>
      <c r="FM121" s="201"/>
      <c r="FN121" s="201"/>
      <c r="FO121" s="201"/>
      <c r="FP121" s="201"/>
      <c r="FQ121" s="201"/>
      <c r="FR121" s="204"/>
      <c r="FS121" s="201"/>
      <c r="FT121" s="202"/>
      <c r="FU121" s="202"/>
      <c r="FV121" s="201"/>
      <c r="FW121" s="202"/>
      <c r="FX121" s="201"/>
      <c r="FY121" s="205" t="s">
        <v>429</v>
      </c>
    </row>
    <row r="122" spans="1:181" ht="18.75" customHeight="1">
      <c r="A122" s="197"/>
      <c r="B122" s="198"/>
      <c r="C122" s="198"/>
      <c r="D122" s="199"/>
      <c r="E122" s="207">
        <f t="shared" si="2"/>
        <v>0</v>
      </c>
      <c r="F122" s="209">
        <f>【お客さま入力用】申込フォーム!$D$6</f>
        <v>0</v>
      </c>
      <c r="G122" s="209">
        <f>【お客さま入力用】申込フォーム!H131</f>
        <v>0</v>
      </c>
      <c r="H122" s="200"/>
      <c r="I122" s="209">
        <f>【お客さま入力用】申込フォーム!O131</f>
        <v>0</v>
      </c>
      <c r="J122" s="209">
        <f>【お客さま入力用】申込フォーム!AO131</f>
        <v>0</v>
      </c>
      <c r="K122" s="34"/>
      <c r="L122" s="201"/>
      <c r="M122" s="201"/>
      <c r="N122" s="197"/>
      <c r="O122" s="197"/>
      <c r="P122" s="197"/>
      <c r="Q122" s="206" t="s">
        <v>823</v>
      </c>
      <c r="R122" s="34"/>
      <c r="S122" s="206" t="s">
        <v>824</v>
      </c>
      <c r="T122" s="206"/>
      <c r="U122" s="206" t="s">
        <v>825</v>
      </c>
      <c r="V122" s="206" t="s">
        <v>825</v>
      </c>
      <c r="W122" s="206" t="s">
        <v>826</v>
      </c>
      <c r="X122" s="206" t="s">
        <v>827</v>
      </c>
      <c r="Y122" s="150"/>
      <c r="Z122" s="150"/>
      <c r="AA122" s="150"/>
      <c r="AB122" s="150"/>
      <c r="AC122" s="150"/>
      <c r="AD122" s="150"/>
      <c r="AE122" s="150"/>
      <c r="AF122" s="150"/>
      <c r="AG122" s="150"/>
      <c r="AH122" s="209">
        <f>【お客さま入力用】申込フォーム!F131</f>
        <v>0</v>
      </c>
      <c r="AI122" s="209">
        <f>【お客さま入力用】申込フォーム!E131</f>
        <v>0</v>
      </c>
      <c r="AJ122" s="150"/>
      <c r="AK122" s="150"/>
      <c r="AL122" s="150"/>
      <c r="AM122" s="150"/>
      <c r="AN122" s="209"/>
      <c r="AO122" s="209">
        <f>【お客さま入力用】申込フォーム!J131</f>
        <v>0</v>
      </c>
      <c r="AP122" s="209">
        <f>【お客さま入力用】申込フォーム!K131</f>
        <v>0</v>
      </c>
      <c r="AQ122" s="209">
        <f>【お客さま入力用】申込フォーム!L131</f>
        <v>0</v>
      </c>
      <c r="AR122" s="209"/>
      <c r="AS122" s="209"/>
      <c r="AT122" s="209"/>
      <c r="AU122" s="209"/>
      <c r="AV122" s="150">
        <f>【お客さま入力用】申込フォーム!C131</f>
        <v>0</v>
      </c>
      <c r="AW122" s="208" t="s">
        <v>828</v>
      </c>
      <c r="AX122" s="208" t="s">
        <v>938</v>
      </c>
      <c r="AY122" s="209"/>
      <c r="AZ122" s="209"/>
      <c r="BA122" s="209"/>
      <c r="BB122" s="209"/>
      <c r="BC122" s="209"/>
      <c r="BD122" s="209"/>
      <c r="BE122" s="209"/>
      <c r="BF122" s="209"/>
      <c r="BG122" s="209"/>
      <c r="BH122" s="209">
        <f>【お客さま入力用】申込フォーム!X131</f>
        <v>0</v>
      </c>
      <c r="BI122" s="209">
        <f>【お客さま入力用】申込フォーム!W131</f>
        <v>0</v>
      </c>
      <c r="BJ122" s="209"/>
      <c r="BK122" s="209"/>
      <c r="BL122" s="150">
        <f>【お客さま入力用】申込フォーム!Y131</f>
        <v>0</v>
      </c>
      <c r="BM122" s="209">
        <f>【お客さま入力用】申込フォーム!AA131</f>
        <v>0</v>
      </c>
      <c r="BN122" s="209">
        <f>【お客さま入力用】申込フォーム!Z131</f>
        <v>0</v>
      </c>
      <c r="BO122" s="209"/>
      <c r="BP122" s="209"/>
      <c r="BQ122" s="209"/>
      <c r="BR122" s="209"/>
      <c r="BS122" s="209"/>
      <c r="BT122" s="209"/>
      <c r="BU122" s="209"/>
      <c r="BV122" s="209"/>
      <c r="BW122" s="209"/>
      <c r="BX122" s="209">
        <f>【お客さま入力用】申込フォーム!AJ131</f>
        <v>0</v>
      </c>
      <c r="BY122" s="209">
        <f>【お客さま入力用】申込フォーム!AK131</f>
        <v>0</v>
      </c>
      <c r="BZ122" s="209">
        <f>【お客さま入力用】申込フォーム!AL131</f>
        <v>0</v>
      </c>
      <c r="CA122" s="209">
        <f>【お客さま入力用】申込フォーム!AM131</f>
        <v>0</v>
      </c>
      <c r="CB122" s="209">
        <f>【お客さま入力用】申込フォーム!AN131</f>
        <v>0</v>
      </c>
      <c r="CC122" s="209"/>
      <c r="CD122" s="209"/>
      <c r="CE122" s="209"/>
      <c r="CF122" s="209"/>
      <c r="CG122" s="209"/>
      <c r="CH122" s="209"/>
      <c r="CI122" s="209"/>
      <c r="CJ122" s="209"/>
      <c r="CK122" s="209"/>
      <c r="CL122" s="209"/>
      <c r="CM122" s="209"/>
      <c r="CN122" s="209"/>
      <c r="CO122" s="209"/>
      <c r="CP122" s="209"/>
      <c r="CQ122" s="150"/>
      <c r="CR122" s="209"/>
      <c r="CS122" s="209" t="str">
        <f>IF(【お客さま入力用】申込フォーム!N131="","",VLOOKUP(【お客さま入力用】申込フォーム!N131,'業種コード表（高圧以上）'!$C$3:$D$72,2))</f>
        <v/>
      </c>
      <c r="CT122" s="210"/>
      <c r="CU122" s="209"/>
      <c r="CV122" s="209"/>
      <c r="CW122" s="209"/>
      <c r="CX122" s="209"/>
      <c r="CY122" s="209"/>
      <c r="CZ122" s="209"/>
      <c r="DA122" s="209"/>
      <c r="DB122" s="209"/>
      <c r="DC122" s="209"/>
      <c r="DD122" s="209"/>
      <c r="DE122" s="209"/>
      <c r="DF122" s="209"/>
      <c r="DG122" s="209"/>
      <c r="DH122" s="209"/>
      <c r="DI122" s="209"/>
      <c r="DJ122" s="209"/>
      <c r="DK122" s="209"/>
      <c r="DL122" s="209"/>
      <c r="DM122" s="209"/>
      <c r="DN122" s="209"/>
      <c r="DO122" s="209"/>
      <c r="DP122" s="209"/>
      <c r="DQ122" s="209"/>
      <c r="DR122" s="209"/>
      <c r="DS122" s="209">
        <f>【お客さま入力用】申込フォーム!G131</f>
        <v>0</v>
      </c>
      <c r="DT122" s="209"/>
      <c r="DU122" s="209">
        <f>【お客さま入力用】申込フォーム!H131</f>
        <v>0</v>
      </c>
      <c r="DV122" s="209"/>
      <c r="DW122" s="209"/>
      <c r="DX122" s="209"/>
      <c r="DY122" s="209"/>
      <c r="DZ122" s="209"/>
      <c r="EA122" s="209"/>
      <c r="EB122" s="212">
        <f>【お客さま入力用】申込フォーム!T131</f>
        <v>0</v>
      </c>
      <c r="EC122" s="209">
        <f>【お客さま入力用】申込フォーム!V131</f>
        <v>0</v>
      </c>
      <c r="ED122" s="209"/>
      <c r="EE122" s="209"/>
      <c r="EF122" s="209"/>
      <c r="EG122" s="209"/>
      <c r="EH122" s="209"/>
      <c r="EI122" s="209"/>
      <c r="EJ122" s="209"/>
      <c r="EK122" s="211"/>
      <c r="EL122" s="209">
        <f>【お客さま入力用】申込フォーム!P131</f>
        <v>0</v>
      </c>
      <c r="EM122" s="209"/>
      <c r="EN122" s="209"/>
      <c r="EO122" s="209"/>
      <c r="EP122" s="209"/>
      <c r="EQ122" s="209"/>
      <c r="ER122" s="209"/>
      <c r="ES122" s="209"/>
      <c r="ET122" s="209">
        <f>IF(【お客さま入力用】申込フォーム!AE131="口座振替","口振",【お客さま入力用】申込フォーム!AE131)</f>
        <v>0</v>
      </c>
      <c r="EU122" s="209" t="str">
        <f>IF($ET122&lt;&gt;"口振","",【お客さま入力用】申込フォーム!AF131)</f>
        <v/>
      </c>
      <c r="EV122" s="209" t="str">
        <f>IF($ET122&lt;&gt;"口振","",【お客さま入力用】申込フォーム!AG131)</f>
        <v/>
      </c>
      <c r="EW122" s="209" t="str">
        <f>IF($ET122&lt;&gt;"口振","",【お客さま入力用】申込フォーム!AH131)</f>
        <v/>
      </c>
      <c r="EX122" s="209" t="str">
        <f>IF($ET122&lt;&gt;"口振","",【お客さま入力用】申込フォーム!AI131)</f>
        <v/>
      </c>
      <c r="EY122" s="209"/>
      <c r="EZ122" s="150"/>
      <c r="FA122" s="150"/>
      <c r="FB122" s="150"/>
      <c r="FC122" s="150"/>
      <c r="FD122" s="150"/>
      <c r="FE122" s="203"/>
      <c r="FF122" s="150"/>
      <c r="FG122" s="202"/>
      <c r="FH122" s="202"/>
      <c r="FI122" s="202"/>
      <c r="FJ122" s="202"/>
      <c r="FK122" s="197"/>
      <c r="FL122" s="201"/>
      <c r="FM122" s="201"/>
      <c r="FN122" s="201"/>
      <c r="FO122" s="201"/>
      <c r="FP122" s="201"/>
      <c r="FQ122" s="201"/>
      <c r="FR122" s="204"/>
      <c r="FS122" s="201"/>
      <c r="FT122" s="202"/>
      <c r="FU122" s="202"/>
      <c r="FV122" s="201"/>
      <c r="FW122" s="202"/>
      <c r="FX122" s="201"/>
      <c r="FY122" s="205" t="s">
        <v>429</v>
      </c>
    </row>
    <row r="123" spans="1:181" ht="18.75" customHeight="1">
      <c r="A123" s="197"/>
      <c r="B123" s="198"/>
      <c r="C123" s="198"/>
      <c r="D123" s="199"/>
      <c r="E123" s="207">
        <f t="shared" si="2"/>
        <v>0</v>
      </c>
      <c r="F123" s="209">
        <f>【お客さま入力用】申込フォーム!$D$6</f>
        <v>0</v>
      </c>
      <c r="G123" s="209">
        <f>【お客さま入力用】申込フォーム!H132</f>
        <v>0</v>
      </c>
      <c r="H123" s="200"/>
      <c r="I123" s="209">
        <f>【お客さま入力用】申込フォーム!O132</f>
        <v>0</v>
      </c>
      <c r="J123" s="209">
        <f>【お客さま入力用】申込フォーム!AO132</f>
        <v>0</v>
      </c>
      <c r="K123" s="34"/>
      <c r="L123" s="201"/>
      <c r="M123" s="201"/>
      <c r="N123" s="197"/>
      <c r="O123" s="197"/>
      <c r="P123" s="197"/>
      <c r="Q123" s="206" t="s">
        <v>823</v>
      </c>
      <c r="R123" s="34"/>
      <c r="S123" s="206" t="s">
        <v>824</v>
      </c>
      <c r="T123" s="206"/>
      <c r="U123" s="206" t="s">
        <v>825</v>
      </c>
      <c r="V123" s="206" t="s">
        <v>825</v>
      </c>
      <c r="W123" s="206" t="s">
        <v>826</v>
      </c>
      <c r="X123" s="206" t="s">
        <v>827</v>
      </c>
      <c r="Y123" s="150"/>
      <c r="Z123" s="150"/>
      <c r="AA123" s="150"/>
      <c r="AB123" s="150"/>
      <c r="AC123" s="150"/>
      <c r="AD123" s="150"/>
      <c r="AE123" s="150"/>
      <c r="AF123" s="150"/>
      <c r="AG123" s="150"/>
      <c r="AH123" s="209">
        <f>【お客さま入力用】申込フォーム!F132</f>
        <v>0</v>
      </c>
      <c r="AI123" s="209">
        <f>【お客さま入力用】申込フォーム!E132</f>
        <v>0</v>
      </c>
      <c r="AJ123" s="150"/>
      <c r="AK123" s="150"/>
      <c r="AL123" s="150"/>
      <c r="AM123" s="150"/>
      <c r="AN123" s="209"/>
      <c r="AO123" s="209">
        <f>【お客さま入力用】申込フォーム!J132</f>
        <v>0</v>
      </c>
      <c r="AP123" s="209">
        <f>【お客さま入力用】申込フォーム!K132</f>
        <v>0</v>
      </c>
      <c r="AQ123" s="209">
        <f>【お客さま入力用】申込フォーム!L132</f>
        <v>0</v>
      </c>
      <c r="AR123" s="209"/>
      <c r="AS123" s="209"/>
      <c r="AT123" s="209"/>
      <c r="AU123" s="209"/>
      <c r="AV123" s="150">
        <f>【お客さま入力用】申込フォーム!C132</f>
        <v>0</v>
      </c>
      <c r="AW123" s="208" t="s">
        <v>828</v>
      </c>
      <c r="AX123" s="208" t="s">
        <v>939</v>
      </c>
      <c r="AY123" s="209"/>
      <c r="AZ123" s="209"/>
      <c r="BA123" s="209"/>
      <c r="BB123" s="209"/>
      <c r="BC123" s="209"/>
      <c r="BD123" s="209"/>
      <c r="BE123" s="209"/>
      <c r="BF123" s="209"/>
      <c r="BG123" s="209"/>
      <c r="BH123" s="209">
        <f>【お客さま入力用】申込フォーム!X132</f>
        <v>0</v>
      </c>
      <c r="BI123" s="209">
        <f>【お客さま入力用】申込フォーム!W132</f>
        <v>0</v>
      </c>
      <c r="BJ123" s="209"/>
      <c r="BK123" s="209"/>
      <c r="BL123" s="150">
        <f>【お客さま入力用】申込フォーム!Y132</f>
        <v>0</v>
      </c>
      <c r="BM123" s="209">
        <f>【お客さま入力用】申込フォーム!AA132</f>
        <v>0</v>
      </c>
      <c r="BN123" s="209">
        <f>【お客さま入力用】申込フォーム!Z132</f>
        <v>0</v>
      </c>
      <c r="BO123" s="209"/>
      <c r="BP123" s="209"/>
      <c r="BQ123" s="209"/>
      <c r="BR123" s="209"/>
      <c r="BS123" s="209"/>
      <c r="BT123" s="209"/>
      <c r="BU123" s="209"/>
      <c r="BV123" s="209"/>
      <c r="BW123" s="209"/>
      <c r="BX123" s="209">
        <f>【お客さま入力用】申込フォーム!AJ132</f>
        <v>0</v>
      </c>
      <c r="BY123" s="209">
        <f>【お客さま入力用】申込フォーム!AK132</f>
        <v>0</v>
      </c>
      <c r="BZ123" s="209">
        <f>【お客さま入力用】申込フォーム!AL132</f>
        <v>0</v>
      </c>
      <c r="CA123" s="209">
        <f>【お客さま入力用】申込フォーム!AM132</f>
        <v>0</v>
      </c>
      <c r="CB123" s="209">
        <f>【お客さま入力用】申込フォーム!AN132</f>
        <v>0</v>
      </c>
      <c r="CC123" s="209"/>
      <c r="CD123" s="209"/>
      <c r="CE123" s="209"/>
      <c r="CF123" s="209"/>
      <c r="CG123" s="209"/>
      <c r="CH123" s="209"/>
      <c r="CI123" s="209"/>
      <c r="CJ123" s="209"/>
      <c r="CK123" s="209"/>
      <c r="CL123" s="209"/>
      <c r="CM123" s="209"/>
      <c r="CN123" s="209"/>
      <c r="CO123" s="209"/>
      <c r="CP123" s="209"/>
      <c r="CQ123" s="150"/>
      <c r="CR123" s="209"/>
      <c r="CS123" s="209" t="str">
        <f>IF(【お客さま入力用】申込フォーム!N132="","",VLOOKUP(【お客さま入力用】申込フォーム!N132,'業種コード表（高圧以上）'!$C$3:$D$72,2))</f>
        <v/>
      </c>
      <c r="CT123" s="210"/>
      <c r="CU123" s="209"/>
      <c r="CV123" s="209"/>
      <c r="CW123" s="209"/>
      <c r="CX123" s="209"/>
      <c r="CY123" s="209"/>
      <c r="CZ123" s="209"/>
      <c r="DA123" s="209"/>
      <c r="DB123" s="209"/>
      <c r="DC123" s="209"/>
      <c r="DD123" s="209"/>
      <c r="DE123" s="209"/>
      <c r="DF123" s="209"/>
      <c r="DG123" s="209"/>
      <c r="DH123" s="209"/>
      <c r="DI123" s="209"/>
      <c r="DJ123" s="209"/>
      <c r="DK123" s="209"/>
      <c r="DL123" s="209"/>
      <c r="DM123" s="209"/>
      <c r="DN123" s="209"/>
      <c r="DO123" s="209"/>
      <c r="DP123" s="209"/>
      <c r="DQ123" s="209"/>
      <c r="DR123" s="209"/>
      <c r="DS123" s="209">
        <f>【お客さま入力用】申込フォーム!G132</f>
        <v>0</v>
      </c>
      <c r="DT123" s="209"/>
      <c r="DU123" s="209">
        <f>【お客さま入力用】申込フォーム!H132</f>
        <v>0</v>
      </c>
      <c r="DV123" s="209"/>
      <c r="DW123" s="209"/>
      <c r="DX123" s="209"/>
      <c r="DY123" s="209"/>
      <c r="DZ123" s="209"/>
      <c r="EA123" s="209"/>
      <c r="EB123" s="212">
        <f>【お客さま入力用】申込フォーム!T132</f>
        <v>0</v>
      </c>
      <c r="EC123" s="209">
        <f>【お客さま入力用】申込フォーム!V132</f>
        <v>0</v>
      </c>
      <c r="ED123" s="209"/>
      <c r="EE123" s="209"/>
      <c r="EF123" s="209"/>
      <c r="EG123" s="209"/>
      <c r="EH123" s="209"/>
      <c r="EI123" s="209"/>
      <c r="EJ123" s="209"/>
      <c r="EK123" s="211"/>
      <c r="EL123" s="209">
        <f>【お客さま入力用】申込フォーム!P132</f>
        <v>0</v>
      </c>
      <c r="EM123" s="209"/>
      <c r="EN123" s="209"/>
      <c r="EO123" s="209"/>
      <c r="EP123" s="209"/>
      <c r="EQ123" s="209"/>
      <c r="ER123" s="209"/>
      <c r="ES123" s="209"/>
      <c r="ET123" s="209">
        <f>IF(【お客さま入力用】申込フォーム!AE132="口座振替","口振",【お客さま入力用】申込フォーム!AE132)</f>
        <v>0</v>
      </c>
      <c r="EU123" s="209" t="str">
        <f>IF($ET123&lt;&gt;"口振","",【お客さま入力用】申込フォーム!AF132)</f>
        <v/>
      </c>
      <c r="EV123" s="209" t="str">
        <f>IF($ET123&lt;&gt;"口振","",【お客さま入力用】申込フォーム!AG132)</f>
        <v/>
      </c>
      <c r="EW123" s="209" t="str">
        <f>IF($ET123&lt;&gt;"口振","",【お客さま入力用】申込フォーム!AH132)</f>
        <v/>
      </c>
      <c r="EX123" s="209" t="str">
        <f>IF($ET123&lt;&gt;"口振","",【お客さま入力用】申込フォーム!AI132)</f>
        <v/>
      </c>
      <c r="EY123" s="209"/>
      <c r="EZ123" s="150"/>
      <c r="FA123" s="150"/>
      <c r="FB123" s="150"/>
      <c r="FC123" s="150"/>
      <c r="FD123" s="150"/>
      <c r="FE123" s="203"/>
      <c r="FF123" s="150"/>
      <c r="FG123" s="202"/>
      <c r="FH123" s="202"/>
      <c r="FI123" s="202"/>
      <c r="FJ123" s="202"/>
      <c r="FK123" s="197"/>
      <c r="FL123" s="201"/>
      <c r="FM123" s="201"/>
      <c r="FN123" s="201"/>
      <c r="FO123" s="201"/>
      <c r="FP123" s="201"/>
      <c r="FQ123" s="201"/>
      <c r="FR123" s="204"/>
      <c r="FS123" s="201"/>
      <c r="FT123" s="202"/>
      <c r="FU123" s="202"/>
      <c r="FV123" s="201"/>
      <c r="FW123" s="202"/>
      <c r="FX123" s="201"/>
      <c r="FY123" s="205" t="s">
        <v>429</v>
      </c>
    </row>
    <row r="124" spans="1:181" ht="18.75" customHeight="1">
      <c r="A124" s="197"/>
      <c r="B124" s="198"/>
      <c r="C124" s="198"/>
      <c r="D124" s="199"/>
      <c r="E124" s="207">
        <f t="shared" si="2"/>
        <v>0</v>
      </c>
      <c r="F124" s="209">
        <f>【お客さま入力用】申込フォーム!$D$6</f>
        <v>0</v>
      </c>
      <c r="G124" s="209">
        <f>【お客さま入力用】申込フォーム!H133</f>
        <v>0</v>
      </c>
      <c r="H124" s="200"/>
      <c r="I124" s="209">
        <f>【お客さま入力用】申込フォーム!O133</f>
        <v>0</v>
      </c>
      <c r="J124" s="209">
        <f>【お客さま入力用】申込フォーム!AO133</f>
        <v>0</v>
      </c>
      <c r="K124" s="34"/>
      <c r="L124" s="201"/>
      <c r="M124" s="201"/>
      <c r="N124" s="197"/>
      <c r="O124" s="197"/>
      <c r="P124" s="197"/>
      <c r="Q124" s="206" t="s">
        <v>823</v>
      </c>
      <c r="R124" s="34"/>
      <c r="S124" s="206" t="s">
        <v>824</v>
      </c>
      <c r="T124" s="206"/>
      <c r="U124" s="206" t="s">
        <v>825</v>
      </c>
      <c r="V124" s="206" t="s">
        <v>825</v>
      </c>
      <c r="W124" s="206" t="s">
        <v>826</v>
      </c>
      <c r="X124" s="206" t="s">
        <v>827</v>
      </c>
      <c r="Y124" s="150"/>
      <c r="Z124" s="150"/>
      <c r="AA124" s="150"/>
      <c r="AB124" s="150"/>
      <c r="AC124" s="150"/>
      <c r="AD124" s="150"/>
      <c r="AE124" s="150"/>
      <c r="AF124" s="150"/>
      <c r="AG124" s="150"/>
      <c r="AH124" s="209">
        <f>【お客さま入力用】申込フォーム!F133</f>
        <v>0</v>
      </c>
      <c r="AI124" s="209">
        <f>【お客さま入力用】申込フォーム!E133</f>
        <v>0</v>
      </c>
      <c r="AJ124" s="150"/>
      <c r="AK124" s="150"/>
      <c r="AL124" s="150"/>
      <c r="AM124" s="150"/>
      <c r="AN124" s="209"/>
      <c r="AO124" s="209">
        <f>【お客さま入力用】申込フォーム!J133</f>
        <v>0</v>
      </c>
      <c r="AP124" s="209">
        <f>【お客さま入力用】申込フォーム!K133</f>
        <v>0</v>
      </c>
      <c r="AQ124" s="209">
        <f>【お客さま入力用】申込フォーム!L133</f>
        <v>0</v>
      </c>
      <c r="AR124" s="209"/>
      <c r="AS124" s="209"/>
      <c r="AT124" s="209"/>
      <c r="AU124" s="209"/>
      <c r="AV124" s="150">
        <f>【お客さま入力用】申込フォーム!C133</f>
        <v>0</v>
      </c>
      <c r="AW124" s="208" t="s">
        <v>828</v>
      </c>
      <c r="AX124" s="208" t="s">
        <v>940</v>
      </c>
      <c r="AY124" s="209"/>
      <c r="AZ124" s="209"/>
      <c r="BA124" s="209"/>
      <c r="BB124" s="209"/>
      <c r="BC124" s="209"/>
      <c r="BD124" s="209"/>
      <c r="BE124" s="209"/>
      <c r="BF124" s="209"/>
      <c r="BG124" s="209"/>
      <c r="BH124" s="209">
        <f>【お客さま入力用】申込フォーム!X133</f>
        <v>0</v>
      </c>
      <c r="BI124" s="209">
        <f>【お客さま入力用】申込フォーム!W133</f>
        <v>0</v>
      </c>
      <c r="BJ124" s="209"/>
      <c r="BK124" s="209"/>
      <c r="BL124" s="150">
        <f>【お客さま入力用】申込フォーム!Y133</f>
        <v>0</v>
      </c>
      <c r="BM124" s="209">
        <f>【お客さま入力用】申込フォーム!AA133</f>
        <v>0</v>
      </c>
      <c r="BN124" s="209">
        <f>【お客さま入力用】申込フォーム!Z133</f>
        <v>0</v>
      </c>
      <c r="BO124" s="209"/>
      <c r="BP124" s="209"/>
      <c r="BQ124" s="209"/>
      <c r="BR124" s="209"/>
      <c r="BS124" s="209"/>
      <c r="BT124" s="209"/>
      <c r="BU124" s="209"/>
      <c r="BV124" s="209"/>
      <c r="BW124" s="209"/>
      <c r="BX124" s="209">
        <f>【お客さま入力用】申込フォーム!AJ133</f>
        <v>0</v>
      </c>
      <c r="BY124" s="209">
        <f>【お客さま入力用】申込フォーム!AK133</f>
        <v>0</v>
      </c>
      <c r="BZ124" s="209">
        <f>【お客さま入力用】申込フォーム!AL133</f>
        <v>0</v>
      </c>
      <c r="CA124" s="209">
        <f>【お客さま入力用】申込フォーム!AM133</f>
        <v>0</v>
      </c>
      <c r="CB124" s="209">
        <f>【お客さま入力用】申込フォーム!AN133</f>
        <v>0</v>
      </c>
      <c r="CC124" s="209"/>
      <c r="CD124" s="209"/>
      <c r="CE124" s="209"/>
      <c r="CF124" s="209"/>
      <c r="CG124" s="209"/>
      <c r="CH124" s="209"/>
      <c r="CI124" s="209"/>
      <c r="CJ124" s="209"/>
      <c r="CK124" s="209"/>
      <c r="CL124" s="209"/>
      <c r="CM124" s="209"/>
      <c r="CN124" s="209"/>
      <c r="CO124" s="209"/>
      <c r="CP124" s="209"/>
      <c r="CQ124" s="150"/>
      <c r="CR124" s="209"/>
      <c r="CS124" s="209" t="str">
        <f>IF(【お客さま入力用】申込フォーム!N133="","",VLOOKUP(【お客さま入力用】申込フォーム!N133,'業種コード表（高圧以上）'!$C$3:$D$72,2))</f>
        <v/>
      </c>
      <c r="CT124" s="210"/>
      <c r="CU124" s="209"/>
      <c r="CV124" s="209"/>
      <c r="CW124" s="209"/>
      <c r="CX124" s="209"/>
      <c r="CY124" s="209"/>
      <c r="CZ124" s="209"/>
      <c r="DA124" s="209"/>
      <c r="DB124" s="209"/>
      <c r="DC124" s="209"/>
      <c r="DD124" s="209"/>
      <c r="DE124" s="209"/>
      <c r="DF124" s="209"/>
      <c r="DG124" s="209"/>
      <c r="DH124" s="209"/>
      <c r="DI124" s="209"/>
      <c r="DJ124" s="209"/>
      <c r="DK124" s="209"/>
      <c r="DL124" s="209"/>
      <c r="DM124" s="209"/>
      <c r="DN124" s="209"/>
      <c r="DO124" s="209"/>
      <c r="DP124" s="209"/>
      <c r="DQ124" s="209"/>
      <c r="DR124" s="209"/>
      <c r="DS124" s="209">
        <f>【お客さま入力用】申込フォーム!G133</f>
        <v>0</v>
      </c>
      <c r="DT124" s="209"/>
      <c r="DU124" s="209">
        <f>【お客さま入力用】申込フォーム!H133</f>
        <v>0</v>
      </c>
      <c r="DV124" s="209"/>
      <c r="DW124" s="209"/>
      <c r="DX124" s="209"/>
      <c r="DY124" s="209"/>
      <c r="DZ124" s="209"/>
      <c r="EA124" s="209"/>
      <c r="EB124" s="212">
        <f>【お客さま入力用】申込フォーム!T133</f>
        <v>0</v>
      </c>
      <c r="EC124" s="209">
        <f>【お客さま入力用】申込フォーム!V133</f>
        <v>0</v>
      </c>
      <c r="ED124" s="209"/>
      <c r="EE124" s="209"/>
      <c r="EF124" s="209"/>
      <c r="EG124" s="209"/>
      <c r="EH124" s="209"/>
      <c r="EI124" s="209"/>
      <c r="EJ124" s="209"/>
      <c r="EK124" s="211"/>
      <c r="EL124" s="209">
        <f>【お客さま入力用】申込フォーム!P133</f>
        <v>0</v>
      </c>
      <c r="EM124" s="209"/>
      <c r="EN124" s="209"/>
      <c r="EO124" s="209"/>
      <c r="EP124" s="209"/>
      <c r="EQ124" s="209"/>
      <c r="ER124" s="209"/>
      <c r="ES124" s="209"/>
      <c r="ET124" s="209">
        <f>IF(【お客さま入力用】申込フォーム!AE133="口座振替","口振",【お客さま入力用】申込フォーム!AE133)</f>
        <v>0</v>
      </c>
      <c r="EU124" s="209" t="str">
        <f>IF($ET124&lt;&gt;"口振","",【お客さま入力用】申込フォーム!AF133)</f>
        <v/>
      </c>
      <c r="EV124" s="209" t="str">
        <f>IF($ET124&lt;&gt;"口振","",【お客さま入力用】申込フォーム!AG133)</f>
        <v/>
      </c>
      <c r="EW124" s="209" t="str">
        <f>IF($ET124&lt;&gt;"口振","",【お客さま入力用】申込フォーム!AH133)</f>
        <v/>
      </c>
      <c r="EX124" s="209" t="str">
        <f>IF($ET124&lt;&gt;"口振","",【お客さま入力用】申込フォーム!AI133)</f>
        <v/>
      </c>
      <c r="EY124" s="209"/>
      <c r="EZ124" s="150"/>
      <c r="FA124" s="150"/>
      <c r="FB124" s="150"/>
      <c r="FC124" s="150"/>
      <c r="FD124" s="150"/>
      <c r="FE124" s="203"/>
      <c r="FF124" s="150"/>
      <c r="FG124" s="202"/>
      <c r="FH124" s="202"/>
      <c r="FI124" s="202"/>
      <c r="FJ124" s="202"/>
      <c r="FK124" s="197"/>
      <c r="FL124" s="201"/>
      <c r="FM124" s="201"/>
      <c r="FN124" s="201"/>
      <c r="FO124" s="201"/>
      <c r="FP124" s="201"/>
      <c r="FQ124" s="201"/>
      <c r="FR124" s="204"/>
      <c r="FS124" s="201"/>
      <c r="FT124" s="202"/>
      <c r="FU124" s="202"/>
      <c r="FV124" s="201"/>
      <c r="FW124" s="202"/>
      <c r="FX124" s="201"/>
      <c r="FY124" s="205" t="s">
        <v>429</v>
      </c>
    </row>
    <row r="125" spans="1:181" ht="18.75" customHeight="1">
      <c r="A125" s="197"/>
      <c r="B125" s="198"/>
      <c r="C125" s="198"/>
      <c r="D125" s="199"/>
      <c r="E125" s="207">
        <f t="shared" si="2"/>
        <v>0</v>
      </c>
      <c r="F125" s="209">
        <f>【お客さま入力用】申込フォーム!$D$6</f>
        <v>0</v>
      </c>
      <c r="G125" s="209">
        <f>【お客さま入力用】申込フォーム!H134</f>
        <v>0</v>
      </c>
      <c r="H125" s="200"/>
      <c r="I125" s="209">
        <f>【お客さま入力用】申込フォーム!O134</f>
        <v>0</v>
      </c>
      <c r="J125" s="209">
        <f>【お客さま入力用】申込フォーム!AO134</f>
        <v>0</v>
      </c>
      <c r="K125" s="34"/>
      <c r="L125" s="201"/>
      <c r="M125" s="201"/>
      <c r="N125" s="197"/>
      <c r="O125" s="197"/>
      <c r="P125" s="197"/>
      <c r="Q125" s="206" t="s">
        <v>823</v>
      </c>
      <c r="R125" s="34"/>
      <c r="S125" s="206" t="s">
        <v>824</v>
      </c>
      <c r="T125" s="206"/>
      <c r="U125" s="206" t="s">
        <v>825</v>
      </c>
      <c r="V125" s="206" t="s">
        <v>825</v>
      </c>
      <c r="W125" s="206" t="s">
        <v>826</v>
      </c>
      <c r="X125" s="206" t="s">
        <v>827</v>
      </c>
      <c r="Y125" s="150"/>
      <c r="Z125" s="150"/>
      <c r="AA125" s="150"/>
      <c r="AB125" s="150"/>
      <c r="AC125" s="150"/>
      <c r="AD125" s="150"/>
      <c r="AE125" s="150"/>
      <c r="AF125" s="150"/>
      <c r="AG125" s="150"/>
      <c r="AH125" s="209">
        <f>【お客さま入力用】申込フォーム!F134</f>
        <v>0</v>
      </c>
      <c r="AI125" s="209">
        <f>【お客さま入力用】申込フォーム!E134</f>
        <v>0</v>
      </c>
      <c r="AJ125" s="150"/>
      <c r="AK125" s="150"/>
      <c r="AL125" s="150"/>
      <c r="AM125" s="150"/>
      <c r="AN125" s="209"/>
      <c r="AO125" s="209">
        <f>【お客さま入力用】申込フォーム!J134</f>
        <v>0</v>
      </c>
      <c r="AP125" s="209">
        <f>【お客さま入力用】申込フォーム!K134</f>
        <v>0</v>
      </c>
      <c r="AQ125" s="209">
        <f>【お客さま入力用】申込フォーム!L134</f>
        <v>0</v>
      </c>
      <c r="AR125" s="209"/>
      <c r="AS125" s="209"/>
      <c r="AT125" s="209"/>
      <c r="AU125" s="209"/>
      <c r="AV125" s="150">
        <f>【お客さま入力用】申込フォーム!C134</f>
        <v>0</v>
      </c>
      <c r="AW125" s="208" t="s">
        <v>828</v>
      </c>
      <c r="AX125" s="208" t="s">
        <v>941</v>
      </c>
      <c r="AY125" s="209"/>
      <c r="AZ125" s="209"/>
      <c r="BA125" s="209"/>
      <c r="BB125" s="209"/>
      <c r="BC125" s="209"/>
      <c r="BD125" s="209"/>
      <c r="BE125" s="209"/>
      <c r="BF125" s="209"/>
      <c r="BG125" s="209"/>
      <c r="BH125" s="209">
        <f>【お客さま入力用】申込フォーム!X134</f>
        <v>0</v>
      </c>
      <c r="BI125" s="209">
        <f>【お客さま入力用】申込フォーム!W134</f>
        <v>0</v>
      </c>
      <c r="BJ125" s="209"/>
      <c r="BK125" s="209"/>
      <c r="BL125" s="150">
        <f>【お客さま入力用】申込フォーム!Y134</f>
        <v>0</v>
      </c>
      <c r="BM125" s="209">
        <f>【お客さま入力用】申込フォーム!AA134</f>
        <v>0</v>
      </c>
      <c r="BN125" s="209">
        <f>【お客さま入力用】申込フォーム!Z134</f>
        <v>0</v>
      </c>
      <c r="BO125" s="209"/>
      <c r="BP125" s="209"/>
      <c r="BQ125" s="209"/>
      <c r="BR125" s="209"/>
      <c r="BS125" s="209"/>
      <c r="BT125" s="209"/>
      <c r="BU125" s="209"/>
      <c r="BV125" s="209"/>
      <c r="BW125" s="209"/>
      <c r="BX125" s="209">
        <f>【お客さま入力用】申込フォーム!AJ134</f>
        <v>0</v>
      </c>
      <c r="BY125" s="209">
        <f>【お客さま入力用】申込フォーム!AK134</f>
        <v>0</v>
      </c>
      <c r="BZ125" s="209">
        <f>【お客さま入力用】申込フォーム!AL134</f>
        <v>0</v>
      </c>
      <c r="CA125" s="209">
        <f>【お客さま入力用】申込フォーム!AM134</f>
        <v>0</v>
      </c>
      <c r="CB125" s="209">
        <f>【お客さま入力用】申込フォーム!AN134</f>
        <v>0</v>
      </c>
      <c r="CC125" s="209"/>
      <c r="CD125" s="209"/>
      <c r="CE125" s="209"/>
      <c r="CF125" s="209"/>
      <c r="CG125" s="209"/>
      <c r="CH125" s="209"/>
      <c r="CI125" s="209"/>
      <c r="CJ125" s="209"/>
      <c r="CK125" s="209"/>
      <c r="CL125" s="209"/>
      <c r="CM125" s="209"/>
      <c r="CN125" s="209"/>
      <c r="CO125" s="209"/>
      <c r="CP125" s="209"/>
      <c r="CQ125" s="150"/>
      <c r="CR125" s="209"/>
      <c r="CS125" s="209" t="str">
        <f>IF(【お客さま入力用】申込フォーム!N134="","",VLOOKUP(【お客さま入力用】申込フォーム!N134,'業種コード表（高圧以上）'!$C$3:$D$72,2))</f>
        <v/>
      </c>
      <c r="CT125" s="210"/>
      <c r="CU125" s="209"/>
      <c r="CV125" s="209"/>
      <c r="CW125" s="209"/>
      <c r="CX125" s="209"/>
      <c r="CY125" s="209"/>
      <c r="CZ125" s="209"/>
      <c r="DA125" s="209"/>
      <c r="DB125" s="209"/>
      <c r="DC125" s="209"/>
      <c r="DD125" s="209"/>
      <c r="DE125" s="209"/>
      <c r="DF125" s="209"/>
      <c r="DG125" s="209"/>
      <c r="DH125" s="209"/>
      <c r="DI125" s="209"/>
      <c r="DJ125" s="209"/>
      <c r="DK125" s="209"/>
      <c r="DL125" s="209"/>
      <c r="DM125" s="209"/>
      <c r="DN125" s="209"/>
      <c r="DO125" s="209"/>
      <c r="DP125" s="209"/>
      <c r="DQ125" s="209"/>
      <c r="DR125" s="209"/>
      <c r="DS125" s="209">
        <f>【お客さま入力用】申込フォーム!G134</f>
        <v>0</v>
      </c>
      <c r="DT125" s="209"/>
      <c r="DU125" s="209">
        <f>【お客さま入力用】申込フォーム!H134</f>
        <v>0</v>
      </c>
      <c r="DV125" s="209"/>
      <c r="DW125" s="209"/>
      <c r="DX125" s="209"/>
      <c r="DY125" s="209"/>
      <c r="DZ125" s="209"/>
      <c r="EA125" s="209"/>
      <c r="EB125" s="212">
        <f>【お客さま入力用】申込フォーム!T134</f>
        <v>0</v>
      </c>
      <c r="EC125" s="209">
        <f>【お客さま入力用】申込フォーム!V134</f>
        <v>0</v>
      </c>
      <c r="ED125" s="209"/>
      <c r="EE125" s="209"/>
      <c r="EF125" s="209"/>
      <c r="EG125" s="209"/>
      <c r="EH125" s="209"/>
      <c r="EI125" s="209"/>
      <c r="EJ125" s="209"/>
      <c r="EK125" s="211"/>
      <c r="EL125" s="209">
        <f>【お客さま入力用】申込フォーム!P134</f>
        <v>0</v>
      </c>
      <c r="EM125" s="209"/>
      <c r="EN125" s="209"/>
      <c r="EO125" s="209"/>
      <c r="EP125" s="209"/>
      <c r="EQ125" s="209"/>
      <c r="ER125" s="209"/>
      <c r="ES125" s="209"/>
      <c r="ET125" s="209">
        <f>IF(【お客さま入力用】申込フォーム!AE134="口座振替","口振",【お客さま入力用】申込フォーム!AE134)</f>
        <v>0</v>
      </c>
      <c r="EU125" s="209" t="str">
        <f>IF($ET125&lt;&gt;"口振","",【お客さま入力用】申込フォーム!AF134)</f>
        <v/>
      </c>
      <c r="EV125" s="209" t="str">
        <f>IF($ET125&lt;&gt;"口振","",【お客さま入力用】申込フォーム!AG134)</f>
        <v/>
      </c>
      <c r="EW125" s="209" t="str">
        <f>IF($ET125&lt;&gt;"口振","",【お客さま入力用】申込フォーム!AH134)</f>
        <v/>
      </c>
      <c r="EX125" s="209" t="str">
        <f>IF($ET125&lt;&gt;"口振","",【お客さま入力用】申込フォーム!AI134)</f>
        <v/>
      </c>
      <c r="EY125" s="209"/>
      <c r="EZ125" s="150"/>
      <c r="FA125" s="150"/>
      <c r="FB125" s="150"/>
      <c r="FC125" s="150"/>
      <c r="FD125" s="150"/>
      <c r="FE125" s="203"/>
      <c r="FF125" s="150"/>
      <c r="FG125" s="202"/>
      <c r="FH125" s="202"/>
      <c r="FI125" s="202"/>
      <c r="FJ125" s="202"/>
      <c r="FK125" s="197"/>
      <c r="FL125" s="201"/>
      <c r="FM125" s="201"/>
      <c r="FN125" s="201"/>
      <c r="FO125" s="201"/>
      <c r="FP125" s="201"/>
      <c r="FQ125" s="201"/>
      <c r="FR125" s="204"/>
      <c r="FS125" s="201"/>
      <c r="FT125" s="202"/>
      <c r="FU125" s="202"/>
      <c r="FV125" s="201"/>
      <c r="FW125" s="202"/>
      <c r="FX125" s="201"/>
      <c r="FY125" s="205" t="s">
        <v>429</v>
      </c>
    </row>
    <row r="126" spans="1:181" ht="18.75" customHeight="1">
      <c r="A126" s="197"/>
      <c r="B126" s="198"/>
      <c r="C126" s="198"/>
      <c r="D126" s="199"/>
      <c r="E126" s="207">
        <f t="shared" si="2"/>
        <v>0</v>
      </c>
      <c r="F126" s="209">
        <f>【お客さま入力用】申込フォーム!$D$6</f>
        <v>0</v>
      </c>
      <c r="G126" s="209">
        <f>【お客さま入力用】申込フォーム!H135</f>
        <v>0</v>
      </c>
      <c r="H126" s="200"/>
      <c r="I126" s="209">
        <f>【お客さま入力用】申込フォーム!O135</f>
        <v>0</v>
      </c>
      <c r="J126" s="209">
        <f>【お客さま入力用】申込フォーム!AO135</f>
        <v>0</v>
      </c>
      <c r="K126" s="34"/>
      <c r="L126" s="201"/>
      <c r="M126" s="201"/>
      <c r="N126" s="197"/>
      <c r="O126" s="197"/>
      <c r="P126" s="197"/>
      <c r="Q126" s="206" t="s">
        <v>823</v>
      </c>
      <c r="R126" s="34"/>
      <c r="S126" s="206" t="s">
        <v>824</v>
      </c>
      <c r="T126" s="206"/>
      <c r="U126" s="206" t="s">
        <v>825</v>
      </c>
      <c r="V126" s="206" t="s">
        <v>825</v>
      </c>
      <c r="W126" s="206" t="s">
        <v>826</v>
      </c>
      <c r="X126" s="206" t="s">
        <v>827</v>
      </c>
      <c r="Y126" s="150"/>
      <c r="Z126" s="150"/>
      <c r="AA126" s="150"/>
      <c r="AB126" s="150"/>
      <c r="AC126" s="150"/>
      <c r="AD126" s="150"/>
      <c r="AE126" s="150"/>
      <c r="AF126" s="150"/>
      <c r="AG126" s="150"/>
      <c r="AH126" s="209">
        <f>【お客さま入力用】申込フォーム!F135</f>
        <v>0</v>
      </c>
      <c r="AI126" s="209">
        <f>【お客さま入力用】申込フォーム!E135</f>
        <v>0</v>
      </c>
      <c r="AJ126" s="150"/>
      <c r="AK126" s="150"/>
      <c r="AL126" s="150"/>
      <c r="AM126" s="150"/>
      <c r="AN126" s="209"/>
      <c r="AO126" s="209">
        <f>【お客さま入力用】申込フォーム!J135</f>
        <v>0</v>
      </c>
      <c r="AP126" s="209">
        <f>【お客さま入力用】申込フォーム!K135</f>
        <v>0</v>
      </c>
      <c r="AQ126" s="209">
        <f>【お客さま入力用】申込フォーム!L135</f>
        <v>0</v>
      </c>
      <c r="AR126" s="209"/>
      <c r="AS126" s="209"/>
      <c r="AT126" s="209"/>
      <c r="AU126" s="209"/>
      <c r="AV126" s="150">
        <f>【お客さま入力用】申込フォーム!C135</f>
        <v>0</v>
      </c>
      <c r="AW126" s="208" t="s">
        <v>828</v>
      </c>
      <c r="AX126" s="208" t="s">
        <v>942</v>
      </c>
      <c r="AY126" s="209"/>
      <c r="AZ126" s="209"/>
      <c r="BA126" s="209"/>
      <c r="BB126" s="209"/>
      <c r="BC126" s="209"/>
      <c r="BD126" s="209"/>
      <c r="BE126" s="209"/>
      <c r="BF126" s="209"/>
      <c r="BG126" s="209"/>
      <c r="BH126" s="209">
        <f>【お客さま入力用】申込フォーム!X135</f>
        <v>0</v>
      </c>
      <c r="BI126" s="209">
        <f>【お客さま入力用】申込フォーム!W135</f>
        <v>0</v>
      </c>
      <c r="BJ126" s="209"/>
      <c r="BK126" s="209"/>
      <c r="BL126" s="150">
        <f>【お客さま入力用】申込フォーム!Y135</f>
        <v>0</v>
      </c>
      <c r="BM126" s="209">
        <f>【お客さま入力用】申込フォーム!AA135</f>
        <v>0</v>
      </c>
      <c r="BN126" s="209">
        <f>【お客さま入力用】申込フォーム!Z135</f>
        <v>0</v>
      </c>
      <c r="BO126" s="209"/>
      <c r="BP126" s="209"/>
      <c r="BQ126" s="209"/>
      <c r="BR126" s="209"/>
      <c r="BS126" s="209"/>
      <c r="BT126" s="209"/>
      <c r="BU126" s="209"/>
      <c r="BV126" s="209"/>
      <c r="BW126" s="209"/>
      <c r="BX126" s="209">
        <f>【お客さま入力用】申込フォーム!AJ135</f>
        <v>0</v>
      </c>
      <c r="BY126" s="209">
        <f>【お客さま入力用】申込フォーム!AK135</f>
        <v>0</v>
      </c>
      <c r="BZ126" s="209">
        <f>【お客さま入力用】申込フォーム!AL135</f>
        <v>0</v>
      </c>
      <c r="CA126" s="209">
        <f>【お客さま入力用】申込フォーム!AM135</f>
        <v>0</v>
      </c>
      <c r="CB126" s="209">
        <f>【お客さま入力用】申込フォーム!AN135</f>
        <v>0</v>
      </c>
      <c r="CC126" s="209"/>
      <c r="CD126" s="209"/>
      <c r="CE126" s="209"/>
      <c r="CF126" s="209"/>
      <c r="CG126" s="209"/>
      <c r="CH126" s="209"/>
      <c r="CI126" s="209"/>
      <c r="CJ126" s="209"/>
      <c r="CK126" s="209"/>
      <c r="CL126" s="209"/>
      <c r="CM126" s="209"/>
      <c r="CN126" s="209"/>
      <c r="CO126" s="209"/>
      <c r="CP126" s="209"/>
      <c r="CQ126" s="150"/>
      <c r="CR126" s="209"/>
      <c r="CS126" s="209" t="str">
        <f>IF(【お客さま入力用】申込フォーム!N135="","",VLOOKUP(【お客さま入力用】申込フォーム!N135,'業種コード表（高圧以上）'!$C$3:$D$72,2))</f>
        <v/>
      </c>
      <c r="CT126" s="210"/>
      <c r="CU126" s="209"/>
      <c r="CV126" s="209"/>
      <c r="CW126" s="209"/>
      <c r="CX126" s="209"/>
      <c r="CY126" s="209"/>
      <c r="CZ126" s="209"/>
      <c r="DA126" s="209"/>
      <c r="DB126" s="209"/>
      <c r="DC126" s="209"/>
      <c r="DD126" s="209"/>
      <c r="DE126" s="209"/>
      <c r="DF126" s="209"/>
      <c r="DG126" s="209"/>
      <c r="DH126" s="209"/>
      <c r="DI126" s="209"/>
      <c r="DJ126" s="209"/>
      <c r="DK126" s="209"/>
      <c r="DL126" s="209"/>
      <c r="DM126" s="209"/>
      <c r="DN126" s="209"/>
      <c r="DO126" s="209"/>
      <c r="DP126" s="209"/>
      <c r="DQ126" s="209"/>
      <c r="DR126" s="209"/>
      <c r="DS126" s="209">
        <f>【お客さま入力用】申込フォーム!G135</f>
        <v>0</v>
      </c>
      <c r="DT126" s="209"/>
      <c r="DU126" s="209">
        <f>【お客さま入力用】申込フォーム!H135</f>
        <v>0</v>
      </c>
      <c r="DV126" s="209"/>
      <c r="DW126" s="209"/>
      <c r="DX126" s="209"/>
      <c r="DY126" s="209"/>
      <c r="DZ126" s="209"/>
      <c r="EA126" s="209"/>
      <c r="EB126" s="212">
        <f>【お客さま入力用】申込フォーム!T135</f>
        <v>0</v>
      </c>
      <c r="EC126" s="209">
        <f>【お客さま入力用】申込フォーム!V135</f>
        <v>0</v>
      </c>
      <c r="ED126" s="209"/>
      <c r="EE126" s="209"/>
      <c r="EF126" s="209"/>
      <c r="EG126" s="209"/>
      <c r="EH126" s="209"/>
      <c r="EI126" s="209"/>
      <c r="EJ126" s="209"/>
      <c r="EK126" s="211"/>
      <c r="EL126" s="209">
        <f>【お客さま入力用】申込フォーム!P135</f>
        <v>0</v>
      </c>
      <c r="EM126" s="209"/>
      <c r="EN126" s="209"/>
      <c r="EO126" s="209"/>
      <c r="EP126" s="209"/>
      <c r="EQ126" s="209"/>
      <c r="ER126" s="209"/>
      <c r="ES126" s="209"/>
      <c r="ET126" s="209">
        <f>IF(【お客さま入力用】申込フォーム!AE135="口座振替","口振",【お客さま入力用】申込フォーム!AE135)</f>
        <v>0</v>
      </c>
      <c r="EU126" s="209" t="str">
        <f>IF($ET126&lt;&gt;"口振","",【お客さま入力用】申込フォーム!AF135)</f>
        <v/>
      </c>
      <c r="EV126" s="209" t="str">
        <f>IF($ET126&lt;&gt;"口振","",【お客さま入力用】申込フォーム!AG135)</f>
        <v/>
      </c>
      <c r="EW126" s="209" t="str">
        <f>IF($ET126&lt;&gt;"口振","",【お客さま入力用】申込フォーム!AH135)</f>
        <v/>
      </c>
      <c r="EX126" s="209" t="str">
        <f>IF($ET126&lt;&gt;"口振","",【お客さま入力用】申込フォーム!AI135)</f>
        <v/>
      </c>
      <c r="EY126" s="209"/>
      <c r="EZ126" s="150"/>
      <c r="FA126" s="150"/>
      <c r="FB126" s="150"/>
      <c r="FC126" s="150"/>
      <c r="FD126" s="150"/>
      <c r="FE126" s="203"/>
      <c r="FF126" s="150"/>
      <c r="FG126" s="202"/>
      <c r="FH126" s="202"/>
      <c r="FI126" s="202"/>
      <c r="FJ126" s="202"/>
      <c r="FK126" s="197"/>
      <c r="FL126" s="201"/>
      <c r="FM126" s="201"/>
      <c r="FN126" s="201"/>
      <c r="FO126" s="201"/>
      <c r="FP126" s="201"/>
      <c r="FQ126" s="201"/>
      <c r="FR126" s="204"/>
      <c r="FS126" s="201"/>
      <c r="FT126" s="202"/>
      <c r="FU126" s="202"/>
      <c r="FV126" s="201"/>
      <c r="FW126" s="202"/>
      <c r="FX126" s="201"/>
      <c r="FY126" s="205" t="s">
        <v>429</v>
      </c>
    </row>
    <row r="127" spans="1:181" ht="18.75" customHeight="1">
      <c r="A127" s="197"/>
      <c r="B127" s="198"/>
      <c r="C127" s="198"/>
      <c r="D127" s="199"/>
      <c r="E127" s="207">
        <f t="shared" si="2"/>
        <v>0</v>
      </c>
      <c r="F127" s="209">
        <f>【お客さま入力用】申込フォーム!$D$6</f>
        <v>0</v>
      </c>
      <c r="G127" s="209">
        <f>【お客さま入力用】申込フォーム!H136</f>
        <v>0</v>
      </c>
      <c r="H127" s="200"/>
      <c r="I127" s="209">
        <f>【お客さま入力用】申込フォーム!O136</f>
        <v>0</v>
      </c>
      <c r="J127" s="209">
        <f>【お客さま入力用】申込フォーム!AO136</f>
        <v>0</v>
      </c>
      <c r="K127" s="34"/>
      <c r="L127" s="201"/>
      <c r="M127" s="201"/>
      <c r="N127" s="197"/>
      <c r="O127" s="197"/>
      <c r="P127" s="197"/>
      <c r="Q127" s="206" t="s">
        <v>823</v>
      </c>
      <c r="R127" s="34"/>
      <c r="S127" s="206" t="s">
        <v>824</v>
      </c>
      <c r="T127" s="206"/>
      <c r="U127" s="206" t="s">
        <v>825</v>
      </c>
      <c r="V127" s="206" t="s">
        <v>825</v>
      </c>
      <c r="W127" s="206" t="s">
        <v>826</v>
      </c>
      <c r="X127" s="206" t="s">
        <v>827</v>
      </c>
      <c r="Y127" s="150"/>
      <c r="Z127" s="150"/>
      <c r="AA127" s="150"/>
      <c r="AB127" s="150"/>
      <c r="AC127" s="150"/>
      <c r="AD127" s="150"/>
      <c r="AE127" s="150"/>
      <c r="AF127" s="150"/>
      <c r="AG127" s="150"/>
      <c r="AH127" s="209">
        <f>【お客さま入力用】申込フォーム!F136</f>
        <v>0</v>
      </c>
      <c r="AI127" s="209">
        <f>【お客さま入力用】申込フォーム!E136</f>
        <v>0</v>
      </c>
      <c r="AJ127" s="150"/>
      <c r="AK127" s="150"/>
      <c r="AL127" s="150"/>
      <c r="AM127" s="150"/>
      <c r="AN127" s="209"/>
      <c r="AO127" s="209">
        <f>【お客さま入力用】申込フォーム!J136</f>
        <v>0</v>
      </c>
      <c r="AP127" s="209">
        <f>【お客さま入力用】申込フォーム!K136</f>
        <v>0</v>
      </c>
      <c r="AQ127" s="209">
        <f>【お客さま入力用】申込フォーム!L136</f>
        <v>0</v>
      </c>
      <c r="AR127" s="209"/>
      <c r="AS127" s="209"/>
      <c r="AT127" s="209"/>
      <c r="AU127" s="209"/>
      <c r="AV127" s="150">
        <f>【お客さま入力用】申込フォーム!C136</f>
        <v>0</v>
      </c>
      <c r="AW127" s="208" t="s">
        <v>828</v>
      </c>
      <c r="AX127" s="208" t="s">
        <v>943</v>
      </c>
      <c r="AY127" s="209"/>
      <c r="AZ127" s="209"/>
      <c r="BA127" s="209"/>
      <c r="BB127" s="209"/>
      <c r="BC127" s="209"/>
      <c r="BD127" s="209"/>
      <c r="BE127" s="209"/>
      <c r="BF127" s="209"/>
      <c r="BG127" s="209"/>
      <c r="BH127" s="209">
        <f>【お客さま入力用】申込フォーム!X136</f>
        <v>0</v>
      </c>
      <c r="BI127" s="209">
        <f>【お客さま入力用】申込フォーム!W136</f>
        <v>0</v>
      </c>
      <c r="BJ127" s="209"/>
      <c r="BK127" s="209"/>
      <c r="BL127" s="150">
        <f>【お客さま入力用】申込フォーム!Y136</f>
        <v>0</v>
      </c>
      <c r="BM127" s="209">
        <f>【お客さま入力用】申込フォーム!AA136</f>
        <v>0</v>
      </c>
      <c r="BN127" s="209">
        <f>【お客さま入力用】申込フォーム!Z136</f>
        <v>0</v>
      </c>
      <c r="BO127" s="209"/>
      <c r="BP127" s="209"/>
      <c r="BQ127" s="209"/>
      <c r="BR127" s="209"/>
      <c r="BS127" s="209"/>
      <c r="BT127" s="209"/>
      <c r="BU127" s="209"/>
      <c r="BV127" s="209"/>
      <c r="BW127" s="209"/>
      <c r="BX127" s="209">
        <f>【お客さま入力用】申込フォーム!AJ136</f>
        <v>0</v>
      </c>
      <c r="BY127" s="209">
        <f>【お客さま入力用】申込フォーム!AK136</f>
        <v>0</v>
      </c>
      <c r="BZ127" s="209">
        <f>【お客さま入力用】申込フォーム!AL136</f>
        <v>0</v>
      </c>
      <c r="CA127" s="209">
        <f>【お客さま入力用】申込フォーム!AM136</f>
        <v>0</v>
      </c>
      <c r="CB127" s="209">
        <f>【お客さま入力用】申込フォーム!AN136</f>
        <v>0</v>
      </c>
      <c r="CC127" s="209"/>
      <c r="CD127" s="209"/>
      <c r="CE127" s="209"/>
      <c r="CF127" s="209"/>
      <c r="CG127" s="209"/>
      <c r="CH127" s="209"/>
      <c r="CI127" s="209"/>
      <c r="CJ127" s="209"/>
      <c r="CK127" s="209"/>
      <c r="CL127" s="209"/>
      <c r="CM127" s="209"/>
      <c r="CN127" s="209"/>
      <c r="CO127" s="209"/>
      <c r="CP127" s="209"/>
      <c r="CQ127" s="150"/>
      <c r="CR127" s="209"/>
      <c r="CS127" s="209" t="str">
        <f>IF(【お客さま入力用】申込フォーム!N136="","",VLOOKUP(【お客さま入力用】申込フォーム!N136,'業種コード表（高圧以上）'!$C$3:$D$72,2))</f>
        <v/>
      </c>
      <c r="CT127" s="210"/>
      <c r="CU127" s="209"/>
      <c r="CV127" s="209"/>
      <c r="CW127" s="209"/>
      <c r="CX127" s="209"/>
      <c r="CY127" s="209"/>
      <c r="CZ127" s="209"/>
      <c r="DA127" s="209"/>
      <c r="DB127" s="209"/>
      <c r="DC127" s="209"/>
      <c r="DD127" s="209"/>
      <c r="DE127" s="209"/>
      <c r="DF127" s="209"/>
      <c r="DG127" s="209"/>
      <c r="DH127" s="209"/>
      <c r="DI127" s="209"/>
      <c r="DJ127" s="209"/>
      <c r="DK127" s="209"/>
      <c r="DL127" s="209"/>
      <c r="DM127" s="209"/>
      <c r="DN127" s="209"/>
      <c r="DO127" s="209"/>
      <c r="DP127" s="209"/>
      <c r="DQ127" s="209"/>
      <c r="DR127" s="209"/>
      <c r="DS127" s="209">
        <f>【お客さま入力用】申込フォーム!G136</f>
        <v>0</v>
      </c>
      <c r="DT127" s="209"/>
      <c r="DU127" s="209">
        <f>【お客さま入力用】申込フォーム!H136</f>
        <v>0</v>
      </c>
      <c r="DV127" s="209"/>
      <c r="DW127" s="209"/>
      <c r="DX127" s="209"/>
      <c r="DY127" s="209"/>
      <c r="DZ127" s="209"/>
      <c r="EA127" s="209"/>
      <c r="EB127" s="212">
        <f>【お客さま入力用】申込フォーム!T136</f>
        <v>0</v>
      </c>
      <c r="EC127" s="209">
        <f>【お客さま入力用】申込フォーム!V136</f>
        <v>0</v>
      </c>
      <c r="ED127" s="209"/>
      <c r="EE127" s="209"/>
      <c r="EF127" s="209"/>
      <c r="EG127" s="209"/>
      <c r="EH127" s="209"/>
      <c r="EI127" s="209"/>
      <c r="EJ127" s="209"/>
      <c r="EK127" s="211"/>
      <c r="EL127" s="209">
        <f>【お客さま入力用】申込フォーム!P136</f>
        <v>0</v>
      </c>
      <c r="EM127" s="209"/>
      <c r="EN127" s="209"/>
      <c r="EO127" s="209"/>
      <c r="EP127" s="209"/>
      <c r="EQ127" s="209"/>
      <c r="ER127" s="209"/>
      <c r="ES127" s="209"/>
      <c r="ET127" s="209">
        <f>IF(【お客さま入力用】申込フォーム!AE136="口座振替","口振",【お客さま入力用】申込フォーム!AE136)</f>
        <v>0</v>
      </c>
      <c r="EU127" s="209" t="str">
        <f>IF($ET127&lt;&gt;"口振","",【お客さま入力用】申込フォーム!AF136)</f>
        <v/>
      </c>
      <c r="EV127" s="209" t="str">
        <f>IF($ET127&lt;&gt;"口振","",【お客さま入力用】申込フォーム!AG136)</f>
        <v/>
      </c>
      <c r="EW127" s="209" t="str">
        <f>IF($ET127&lt;&gt;"口振","",【お客さま入力用】申込フォーム!AH136)</f>
        <v/>
      </c>
      <c r="EX127" s="209" t="str">
        <f>IF($ET127&lt;&gt;"口振","",【お客さま入力用】申込フォーム!AI136)</f>
        <v/>
      </c>
      <c r="EY127" s="209"/>
      <c r="EZ127" s="150"/>
      <c r="FA127" s="150"/>
      <c r="FB127" s="150"/>
      <c r="FC127" s="150"/>
      <c r="FD127" s="150"/>
      <c r="FE127" s="203"/>
      <c r="FF127" s="150"/>
      <c r="FG127" s="202"/>
      <c r="FH127" s="202"/>
      <c r="FI127" s="202"/>
      <c r="FJ127" s="202"/>
      <c r="FK127" s="197"/>
      <c r="FL127" s="201"/>
      <c r="FM127" s="201"/>
      <c r="FN127" s="201"/>
      <c r="FO127" s="201"/>
      <c r="FP127" s="201"/>
      <c r="FQ127" s="201"/>
      <c r="FR127" s="204"/>
      <c r="FS127" s="201"/>
      <c r="FT127" s="202"/>
      <c r="FU127" s="202"/>
      <c r="FV127" s="201"/>
      <c r="FW127" s="202"/>
      <c r="FX127" s="201"/>
      <c r="FY127" s="205" t="s">
        <v>429</v>
      </c>
    </row>
    <row r="128" spans="1:181" ht="18.75" customHeight="1">
      <c r="A128" s="197"/>
      <c r="B128" s="198"/>
      <c r="C128" s="198"/>
      <c r="D128" s="199"/>
      <c r="E128" s="207">
        <f t="shared" si="2"/>
        <v>0</v>
      </c>
      <c r="F128" s="209">
        <f>【お客さま入力用】申込フォーム!$D$6</f>
        <v>0</v>
      </c>
      <c r="G128" s="209">
        <f>【お客さま入力用】申込フォーム!H137</f>
        <v>0</v>
      </c>
      <c r="H128" s="200"/>
      <c r="I128" s="209">
        <f>【お客さま入力用】申込フォーム!O137</f>
        <v>0</v>
      </c>
      <c r="J128" s="209">
        <f>【お客さま入力用】申込フォーム!AO137</f>
        <v>0</v>
      </c>
      <c r="K128" s="34"/>
      <c r="L128" s="201"/>
      <c r="M128" s="201"/>
      <c r="N128" s="197"/>
      <c r="O128" s="197"/>
      <c r="P128" s="197"/>
      <c r="Q128" s="206" t="s">
        <v>823</v>
      </c>
      <c r="R128" s="34"/>
      <c r="S128" s="206" t="s">
        <v>824</v>
      </c>
      <c r="T128" s="206"/>
      <c r="U128" s="206" t="s">
        <v>825</v>
      </c>
      <c r="V128" s="206" t="s">
        <v>825</v>
      </c>
      <c r="W128" s="206" t="s">
        <v>826</v>
      </c>
      <c r="X128" s="206" t="s">
        <v>827</v>
      </c>
      <c r="Y128" s="150"/>
      <c r="Z128" s="150"/>
      <c r="AA128" s="150"/>
      <c r="AB128" s="150"/>
      <c r="AC128" s="150"/>
      <c r="AD128" s="150"/>
      <c r="AE128" s="150"/>
      <c r="AF128" s="150"/>
      <c r="AG128" s="150"/>
      <c r="AH128" s="209">
        <f>【お客さま入力用】申込フォーム!F137</f>
        <v>0</v>
      </c>
      <c r="AI128" s="209">
        <f>【お客さま入力用】申込フォーム!E137</f>
        <v>0</v>
      </c>
      <c r="AJ128" s="150"/>
      <c r="AK128" s="150"/>
      <c r="AL128" s="150"/>
      <c r="AM128" s="150"/>
      <c r="AN128" s="209"/>
      <c r="AO128" s="209">
        <f>【お客さま入力用】申込フォーム!J137</f>
        <v>0</v>
      </c>
      <c r="AP128" s="209">
        <f>【お客さま入力用】申込フォーム!K137</f>
        <v>0</v>
      </c>
      <c r="AQ128" s="209">
        <f>【お客さま入力用】申込フォーム!L137</f>
        <v>0</v>
      </c>
      <c r="AR128" s="209"/>
      <c r="AS128" s="209"/>
      <c r="AT128" s="209"/>
      <c r="AU128" s="209"/>
      <c r="AV128" s="150">
        <f>【お客さま入力用】申込フォーム!C137</f>
        <v>0</v>
      </c>
      <c r="AW128" s="208" t="s">
        <v>828</v>
      </c>
      <c r="AX128" s="208" t="s">
        <v>944</v>
      </c>
      <c r="AY128" s="209"/>
      <c r="AZ128" s="209"/>
      <c r="BA128" s="209"/>
      <c r="BB128" s="209"/>
      <c r="BC128" s="209"/>
      <c r="BD128" s="209"/>
      <c r="BE128" s="209"/>
      <c r="BF128" s="209"/>
      <c r="BG128" s="209"/>
      <c r="BH128" s="209">
        <f>【お客さま入力用】申込フォーム!X137</f>
        <v>0</v>
      </c>
      <c r="BI128" s="209">
        <f>【お客さま入力用】申込フォーム!W137</f>
        <v>0</v>
      </c>
      <c r="BJ128" s="209"/>
      <c r="BK128" s="209"/>
      <c r="BL128" s="150">
        <f>【お客さま入力用】申込フォーム!Y137</f>
        <v>0</v>
      </c>
      <c r="BM128" s="209">
        <f>【お客さま入力用】申込フォーム!AA137</f>
        <v>0</v>
      </c>
      <c r="BN128" s="209">
        <f>【お客さま入力用】申込フォーム!Z137</f>
        <v>0</v>
      </c>
      <c r="BO128" s="209"/>
      <c r="BP128" s="209"/>
      <c r="BQ128" s="209"/>
      <c r="BR128" s="209"/>
      <c r="BS128" s="209"/>
      <c r="BT128" s="209"/>
      <c r="BU128" s="209"/>
      <c r="BV128" s="209"/>
      <c r="BW128" s="209"/>
      <c r="BX128" s="209">
        <f>【お客さま入力用】申込フォーム!AJ137</f>
        <v>0</v>
      </c>
      <c r="BY128" s="209">
        <f>【お客さま入力用】申込フォーム!AK137</f>
        <v>0</v>
      </c>
      <c r="BZ128" s="209">
        <f>【お客さま入力用】申込フォーム!AL137</f>
        <v>0</v>
      </c>
      <c r="CA128" s="209">
        <f>【お客さま入力用】申込フォーム!AM137</f>
        <v>0</v>
      </c>
      <c r="CB128" s="209">
        <f>【お客さま入力用】申込フォーム!AN137</f>
        <v>0</v>
      </c>
      <c r="CC128" s="209"/>
      <c r="CD128" s="209"/>
      <c r="CE128" s="209"/>
      <c r="CF128" s="209"/>
      <c r="CG128" s="209"/>
      <c r="CH128" s="209"/>
      <c r="CI128" s="209"/>
      <c r="CJ128" s="209"/>
      <c r="CK128" s="209"/>
      <c r="CL128" s="209"/>
      <c r="CM128" s="209"/>
      <c r="CN128" s="209"/>
      <c r="CO128" s="209"/>
      <c r="CP128" s="209"/>
      <c r="CQ128" s="150"/>
      <c r="CR128" s="209"/>
      <c r="CS128" s="209" t="str">
        <f>IF(【お客さま入力用】申込フォーム!N137="","",VLOOKUP(【お客さま入力用】申込フォーム!N137,'業種コード表（高圧以上）'!$C$3:$D$72,2))</f>
        <v/>
      </c>
      <c r="CT128" s="210"/>
      <c r="CU128" s="209"/>
      <c r="CV128" s="209"/>
      <c r="CW128" s="209"/>
      <c r="CX128" s="209"/>
      <c r="CY128" s="209"/>
      <c r="CZ128" s="209"/>
      <c r="DA128" s="209"/>
      <c r="DB128" s="209"/>
      <c r="DC128" s="209"/>
      <c r="DD128" s="209"/>
      <c r="DE128" s="209"/>
      <c r="DF128" s="209"/>
      <c r="DG128" s="209"/>
      <c r="DH128" s="209"/>
      <c r="DI128" s="209"/>
      <c r="DJ128" s="209"/>
      <c r="DK128" s="209"/>
      <c r="DL128" s="209"/>
      <c r="DM128" s="209"/>
      <c r="DN128" s="209"/>
      <c r="DO128" s="209"/>
      <c r="DP128" s="209"/>
      <c r="DQ128" s="209"/>
      <c r="DR128" s="209"/>
      <c r="DS128" s="209">
        <f>【お客さま入力用】申込フォーム!G137</f>
        <v>0</v>
      </c>
      <c r="DT128" s="209"/>
      <c r="DU128" s="209">
        <f>【お客さま入力用】申込フォーム!H137</f>
        <v>0</v>
      </c>
      <c r="DV128" s="209"/>
      <c r="DW128" s="209"/>
      <c r="DX128" s="209"/>
      <c r="DY128" s="209"/>
      <c r="DZ128" s="209"/>
      <c r="EA128" s="209"/>
      <c r="EB128" s="212">
        <f>【お客さま入力用】申込フォーム!T137</f>
        <v>0</v>
      </c>
      <c r="EC128" s="209">
        <f>【お客さま入力用】申込フォーム!V137</f>
        <v>0</v>
      </c>
      <c r="ED128" s="209"/>
      <c r="EE128" s="209"/>
      <c r="EF128" s="209"/>
      <c r="EG128" s="209"/>
      <c r="EH128" s="209"/>
      <c r="EI128" s="209"/>
      <c r="EJ128" s="209"/>
      <c r="EK128" s="211"/>
      <c r="EL128" s="209">
        <f>【お客さま入力用】申込フォーム!P137</f>
        <v>0</v>
      </c>
      <c r="EM128" s="209"/>
      <c r="EN128" s="209"/>
      <c r="EO128" s="209"/>
      <c r="EP128" s="209"/>
      <c r="EQ128" s="209"/>
      <c r="ER128" s="209"/>
      <c r="ES128" s="209"/>
      <c r="ET128" s="209">
        <f>IF(【お客さま入力用】申込フォーム!AE137="口座振替","口振",【お客さま入力用】申込フォーム!AE137)</f>
        <v>0</v>
      </c>
      <c r="EU128" s="209" t="str">
        <f>IF($ET128&lt;&gt;"口振","",【お客さま入力用】申込フォーム!AF137)</f>
        <v/>
      </c>
      <c r="EV128" s="209" t="str">
        <f>IF($ET128&lt;&gt;"口振","",【お客さま入力用】申込フォーム!AG137)</f>
        <v/>
      </c>
      <c r="EW128" s="209" t="str">
        <f>IF($ET128&lt;&gt;"口振","",【お客さま入力用】申込フォーム!AH137)</f>
        <v/>
      </c>
      <c r="EX128" s="209" t="str">
        <f>IF($ET128&lt;&gt;"口振","",【お客さま入力用】申込フォーム!AI137)</f>
        <v/>
      </c>
      <c r="EY128" s="209"/>
      <c r="EZ128" s="150"/>
      <c r="FA128" s="150"/>
      <c r="FB128" s="150"/>
      <c r="FC128" s="150"/>
      <c r="FD128" s="150"/>
      <c r="FE128" s="203"/>
      <c r="FF128" s="150"/>
      <c r="FG128" s="202"/>
      <c r="FH128" s="202"/>
      <c r="FI128" s="202"/>
      <c r="FJ128" s="202"/>
      <c r="FK128" s="197"/>
      <c r="FL128" s="201"/>
      <c r="FM128" s="201"/>
      <c r="FN128" s="201"/>
      <c r="FO128" s="201"/>
      <c r="FP128" s="201"/>
      <c r="FQ128" s="201"/>
      <c r="FR128" s="204"/>
      <c r="FS128" s="201"/>
      <c r="FT128" s="202"/>
      <c r="FU128" s="202"/>
      <c r="FV128" s="201"/>
      <c r="FW128" s="202"/>
      <c r="FX128" s="201"/>
      <c r="FY128" s="205" t="s">
        <v>429</v>
      </c>
    </row>
    <row r="129" spans="1:181" ht="18.75" customHeight="1">
      <c r="A129" s="197"/>
      <c r="B129" s="198"/>
      <c r="C129" s="198"/>
      <c r="D129" s="199"/>
      <c r="E129" s="207">
        <f t="shared" si="2"/>
        <v>0</v>
      </c>
      <c r="F129" s="209">
        <f>【お客さま入力用】申込フォーム!$D$6</f>
        <v>0</v>
      </c>
      <c r="G129" s="209">
        <f>【お客さま入力用】申込フォーム!H138</f>
        <v>0</v>
      </c>
      <c r="H129" s="200"/>
      <c r="I129" s="209">
        <f>【お客さま入力用】申込フォーム!O138</f>
        <v>0</v>
      </c>
      <c r="J129" s="209">
        <f>【お客さま入力用】申込フォーム!AO138</f>
        <v>0</v>
      </c>
      <c r="K129" s="34"/>
      <c r="L129" s="201"/>
      <c r="M129" s="201"/>
      <c r="N129" s="197"/>
      <c r="O129" s="197"/>
      <c r="P129" s="197"/>
      <c r="Q129" s="206" t="s">
        <v>823</v>
      </c>
      <c r="R129" s="34"/>
      <c r="S129" s="206" t="s">
        <v>824</v>
      </c>
      <c r="T129" s="206"/>
      <c r="U129" s="206" t="s">
        <v>825</v>
      </c>
      <c r="V129" s="206" t="s">
        <v>825</v>
      </c>
      <c r="W129" s="206" t="s">
        <v>826</v>
      </c>
      <c r="X129" s="206" t="s">
        <v>827</v>
      </c>
      <c r="Y129" s="150"/>
      <c r="Z129" s="150"/>
      <c r="AA129" s="150"/>
      <c r="AB129" s="150"/>
      <c r="AC129" s="150"/>
      <c r="AD129" s="150"/>
      <c r="AE129" s="150"/>
      <c r="AF129" s="150"/>
      <c r="AG129" s="150"/>
      <c r="AH129" s="209">
        <f>【お客さま入力用】申込フォーム!F138</f>
        <v>0</v>
      </c>
      <c r="AI129" s="209">
        <f>【お客さま入力用】申込フォーム!E138</f>
        <v>0</v>
      </c>
      <c r="AJ129" s="150"/>
      <c r="AK129" s="150"/>
      <c r="AL129" s="150"/>
      <c r="AM129" s="150"/>
      <c r="AN129" s="209"/>
      <c r="AO129" s="209">
        <f>【お客さま入力用】申込フォーム!J138</f>
        <v>0</v>
      </c>
      <c r="AP129" s="209">
        <f>【お客さま入力用】申込フォーム!K138</f>
        <v>0</v>
      </c>
      <c r="AQ129" s="209">
        <f>【お客さま入力用】申込フォーム!L138</f>
        <v>0</v>
      </c>
      <c r="AR129" s="209"/>
      <c r="AS129" s="209"/>
      <c r="AT129" s="209"/>
      <c r="AU129" s="209"/>
      <c r="AV129" s="150">
        <f>【お客さま入力用】申込フォーム!C138</f>
        <v>0</v>
      </c>
      <c r="AW129" s="208" t="s">
        <v>828</v>
      </c>
      <c r="AX129" s="208" t="s">
        <v>945</v>
      </c>
      <c r="AY129" s="209"/>
      <c r="AZ129" s="209"/>
      <c r="BA129" s="209"/>
      <c r="BB129" s="209"/>
      <c r="BC129" s="209"/>
      <c r="BD129" s="209"/>
      <c r="BE129" s="209"/>
      <c r="BF129" s="209"/>
      <c r="BG129" s="209"/>
      <c r="BH129" s="209">
        <f>【お客さま入力用】申込フォーム!X138</f>
        <v>0</v>
      </c>
      <c r="BI129" s="209">
        <f>【お客さま入力用】申込フォーム!W138</f>
        <v>0</v>
      </c>
      <c r="BJ129" s="209"/>
      <c r="BK129" s="209"/>
      <c r="BL129" s="150">
        <f>【お客さま入力用】申込フォーム!Y138</f>
        <v>0</v>
      </c>
      <c r="BM129" s="209">
        <f>【お客さま入力用】申込フォーム!AA138</f>
        <v>0</v>
      </c>
      <c r="BN129" s="209">
        <f>【お客さま入力用】申込フォーム!Z138</f>
        <v>0</v>
      </c>
      <c r="BO129" s="209"/>
      <c r="BP129" s="209"/>
      <c r="BQ129" s="209"/>
      <c r="BR129" s="209"/>
      <c r="BS129" s="209"/>
      <c r="BT129" s="209"/>
      <c r="BU129" s="209"/>
      <c r="BV129" s="209"/>
      <c r="BW129" s="209"/>
      <c r="BX129" s="209">
        <f>【お客さま入力用】申込フォーム!AJ138</f>
        <v>0</v>
      </c>
      <c r="BY129" s="209">
        <f>【お客さま入力用】申込フォーム!AK138</f>
        <v>0</v>
      </c>
      <c r="BZ129" s="209">
        <f>【お客さま入力用】申込フォーム!AL138</f>
        <v>0</v>
      </c>
      <c r="CA129" s="209">
        <f>【お客さま入力用】申込フォーム!AM138</f>
        <v>0</v>
      </c>
      <c r="CB129" s="209">
        <f>【お客さま入力用】申込フォーム!AN138</f>
        <v>0</v>
      </c>
      <c r="CC129" s="209"/>
      <c r="CD129" s="209"/>
      <c r="CE129" s="209"/>
      <c r="CF129" s="209"/>
      <c r="CG129" s="209"/>
      <c r="CH129" s="209"/>
      <c r="CI129" s="209"/>
      <c r="CJ129" s="209"/>
      <c r="CK129" s="209"/>
      <c r="CL129" s="209"/>
      <c r="CM129" s="209"/>
      <c r="CN129" s="209"/>
      <c r="CO129" s="209"/>
      <c r="CP129" s="209"/>
      <c r="CQ129" s="150"/>
      <c r="CR129" s="209"/>
      <c r="CS129" s="209" t="str">
        <f>IF(【お客さま入力用】申込フォーム!N138="","",VLOOKUP(【お客さま入力用】申込フォーム!N138,'業種コード表（高圧以上）'!$C$3:$D$72,2))</f>
        <v/>
      </c>
      <c r="CT129" s="210"/>
      <c r="CU129" s="209"/>
      <c r="CV129" s="209"/>
      <c r="CW129" s="209"/>
      <c r="CX129" s="209"/>
      <c r="CY129" s="209"/>
      <c r="CZ129" s="209"/>
      <c r="DA129" s="209"/>
      <c r="DB129" s="209"/>
      <c r="DC129" s="209"/>
      <c r="DD129" s="209"/>
      <c r="DE129" s="209"/>
      <c r="DF129" s="209"/>
      <c r="DG129" s="209"/>
      <c r="DH129" s="209"/>
      <c r="DI129" s="209"/>
      <c r="DJ129" s="209"/>
      <c r="DK129" s="209"/>
      <c r="DL129" s="209"/>
      <c r="DM129" s="209"/>
      <c r="DN129" s="209"/>
      <c r="DO129" s="209"/>
      <c r="DP129" s="209"/>
      <c r="DQ129" s="209"/>
      <c r="DR129" s="209"/>
      <c r="DS129" s="209">
        <f>【お客さま入力用】申込フォーム!G138</f>
        <v>0</v>
      </c>
      <c r="DT129" s="209"/>
      <c r="DU129" s="209">
        <f>【お客さま入力用】申込フォーム!H138</f>
        <v>0</v>
      </c>
      <c r="DV129" s="209"/>
      <c r="DW129" s="209"/>
      <c r="DX129" s="209"/>
      <c r="DY129" s="209"/>
      <c r="DZ129" s="209"/>
      <c r="EA129" s="209"/>
      <c r="EB129" s="212">
        <f>【お客さま入力用】申込フォーム!T138</f>
        <v>0</v>
      </c>
      <c r="EC129" s="209">
        <f>【お客さま入力用】申込フォーム!V138</f>
        <v>0</v>
      </c>
      <c r="ED129" s="209"/>
      <c r="EE129" s="209"/>
      <c r="EF129" s="209"/>
      <c r="EG129" s="209"/>
      <c r="EH129" s="209"/>
      <c r="EI129" s="209"/>
      <c r="EJ129" s="209"/>
      <c r="EK129" s="211"/>
      <c r="EL129" s="209">
        <f>【お客さま入力用】申込フォーム!P138</f>
        <v>0</v>
      </c>
      <c r="EM129" s="209"/>
      <c r="EN129" s="209"/>
      <c r="EO129" s="209"/>
      <c r="EP129" s="209"/>
      <c r="EQ129" s="209"/>
      <c r="ER129" s="209"/>
      <c r="ES129" s="209"/>
      <c r="ET129" s="209">
        <f>IF(【お客さま入力用】申込フォーム!AE138="口座振替","口振",【お客さま入力用】申込フォーム!AE138)</f>
        <v>0</v>
      </c>
      <c r="EU129" s="209" t="str">
        <f>IF($ET129&lt;&gt;"口振","",【お客さま入力用】申込フォーム!AF138)</f>
        <v/>
      </c>
      <c r="EV129" s="209" t="str">
        <f>IF($ET129&lt;&gt;"口振","",【お客さま入力用】申込フォーム!AG138)</f>
        <v/>
      </c>
      <c r="EW129" s="209" t="str">
        <f>IF($ET129&lt;&gt;"口振","",【お客さま入力用】申込フォーム!AH138)</f>
        <v/>
      </c>
      <c r="EX129" s="209" t="str">
        <f>IF($ET129&lt;&gt;"口振","",【お客さま入力用】申込フォーム!AI138)</f>
        <v/>
      </c>
      <c r="EY129" s="209"/>
      <c r="EZ129" s="150"/>
      <c r="FA129" s="150"/>
      <c r="FB129" s="150"/>
      <c r="FC129" s="150"/>
      <c r="FD129" s="150"/>
      <c r="FE129" s="203"/>
      <c r="FF129" s="150"/>
      <c r="FG129" s="202"/>
      <c r="FH129" s="202"/>
      <c r="FI129" s="202"/>
      <c r="FJ129" s="202"/>
      <c r="FK129" s="197"/>
      <c r="FL129" s="201"/>
      <c r="FM129" s="201"/>
      <c r="FN129" s="201"/>
      <c r="FO129" s="201"/>
      <c r="FP129" s="201"/>
      <c r="FQ129" s="201"/>
      <c r="FR129" s="204"/>
      <c r="FS129" s="201"/>
      <c r="FT129" s="202"/>
      <c r="FU129" s="202"/>
      <c r="FV129" s="201"/>
      <c r="FW129" s="202"/>
      <c r="FX129" s="201"/>
      <c r="FY129" s="205" t="s">
        <v>429</v>
      </c>
    </row>
    <row r="130" spans="1:181" ht="18.75" customHeight="1">
      <c r="A130" s="197"/>
      <c r="B130" s="198"/>
      <c r="C130" s="198"/>
      <c r="D130" s="199"/>
      <c r="E130" s="207">
        <f t="shared" si="2"/>
        <v>0</v>
      </c>
      <c r="F130" s="209">
        <f>【お客さま入力用】申込フォーム!$D$6</f>
        <v>0</v>
      </c>
      <c r="G130" s="209">
        <f>【お客さま入力用】申込フォーム!H139</f>
        <v>0</v>
      </c>
      <c r="H130" s="200"/>
      <c r="I130" s="209">
        <f>【お客さま入力用】申込フォーム!O139</f>
        <v>0</v>
      </c>
      <c r="J130" s="209">
        <f>【お客さま入力用】申込フォーム!AO139</f>
        <v>0</v>
      </c>
      <c r="K130" s="34"/>
      <c r="L130" s="201"/>
      <c r="M130" s="201"/>
      <c r="N130" s="197"/>
      <c r="O130" s="197"/>
      <c r="P130" s="197"/>
      <c r="Q130" s="206" t="s">
        <v>823</v>
      </c>
      <c r="R130" s="34"/>
      <c r="S130" s="206" t="s">
        <v>824</v>
      </c>
      <c r="T130" s="206"/>
      <c r="U130" s="206" t="s">
        <v>825</v>
      </c>
      <c r="V130" s="206" t="s">
        <v>825</v>
      </c>
      <c r="W130" s="206" t="s">
        <v>826</v>
      </c>
      <c r="X130" s="206" t="s">
        <v>827</v>
      </c>
      <c r="Y130" s="150"/>
      <c r="Z130" s="150"/>
      <c r="AA130" s="150"/>
      <c r="AB130" s="150"/>
      <c r="AC130" s="150"/>
      <c r="AD130" s="150"/>
      <c r="AE130" s="150"/>
      <c r="AF130" s="150"/>
      <c r="AG130" s="150"/>
      <c r="AH130" s="209">
        <f>【お客さま入力用】申込フォーム!F139</f>
        <v>0</v>
      </c>
      <c r="AI130" s="209">
        <f>【お客さま入力用】申込フォーム!E139</f>
        <v>0</v>
      </c>
      <c r="AJ130" s="150"/>
      <c r="AK130" s="150"/>
      <c r="AL130" s="150"/>
      <c r="AM130" s="150"/>
      <c r="AN130" s="209"/>
      <c r="AO130" s="209">
        <f>【お客さま入力用】申込フォーム!J139</f>
        <v>0</v>
      </c>
      <c r="AP130" s="209">
        <f>【お客さま入力用】申込フォーム!K139</f>
        <v>0</v>
      </c>
      <c r="AQ130" s="209">
        <f>【お客さま入力用】申込フォーム!L139</f>
        <v>0</v>
      </c>
      <c r="AR130" s="209"/>
      <c r="AS130" s="209"/>
      <c r="AT130" s="209"/>
      <c r="AU130" s="209"/>
      <c r="AV130" s="150">
        <f>【お客さま入力用】申込フォーム!C139</f>
        <v>0</v>
      </c>
      <c r="AW130" s="208" t="s">
        <v>828</v>
      </c>
      <c r="AX130" s="208" t="s">
        <v>946</v>
      </c>
      <c r="AY130" s="209"/>
      <c r="AZ130" s="209"/>
      <c r="BA130" s="209"/>
      <c r="BB130" s="209"/>
      <c r="BC130" s="209"/>
      <c r="BD130" s="209"/>
      <c r="BE130" s="209"/>
      <c r="BF130" s="209"/>
      <c r="BG130" s="209"/>
      <c r="BH130" s="209">
        <f>【お客さま入力用】申込フォーム!X139</f>
        <v>0</v>
      </c>
      <c r="BI130" s="209">
        <f>【お客さま入力用】申込フォーム!W139</f>
        <v>0</v>
      </c>
      <c r="BJ130" s="209"/>
      <c r="BK130" s="209"/>
      <c r="BL130" s="150">
        <f>【お客さま入力用】申込フォーム!Y139</f>
        <v>0</v>
      </c>
      <c r="BM130" s="209">
        <f>【お客さま入力用】申込フォーム!AA139</f>
        <v>0</v>
      </c>
      <c r="BN130" s="209">
        <f>【お客さま入力用】申込フォーム!Z139</f>
        <v>0</v>
      </c>
      <c r="BO130" s="209"/>
      <c r="BP130" s="209"/>
      <c r="BQ130" s="209"/>
      <c r="BR130" s="209"/>
      <c r="BS130" s="209"/>
      <c r="BT130" s="209"/>
      <c r="BU130" s="209"/>
      <c r="BV130" s="209"/>
      <c r="BW130" s="209"/>
      <c r="BX130" s="209">
        <f>【お客さま入力用】申込フォーム!AJ139</f>
        <v>0</v>
      </c>
      <c r="BY130" s="209">
        <f>【お客さま入力用】申込フォーム!AK139</f>
        <v>0</v>
      </c>
      <c r="BZ130" s="209">
        <f>【お客さま入力用】申込フォーム!AL139</f>
        <v>0</v>
      </c>
      <c r="CA130" s="209">
        <f>【お客さま入力用】申込フォーム!AM139</f>
        <v>0</v>
      </c>
      <c r="CB130" s="209">
        <f>【お客さま入力用】申込フォーム!AN139</f>
        <v>0</v>
      </c>
      <c r="CC130" s="209"/>
      <c r="CD130" s="209"/>
      <c r="CE130" s="209"/>
      <c r="CF130" s="209"/>
      <c r="CG130" s="209"/>
      <c r="CH130" s="209"/>
      <c r="CI130" s="209"/>
      <c r="CJ130" s="209"/>
      <c r="CK130" s="209"/>
      <c r="CL130" s="209"/>
      <c r="CM130" s="209"/>
      <c r="CN130" s="209"/>
      <c r="CO130" s="209"/>
      <c r="CP130" s="209"/>
      <c r="CQ130" s="150"/>
      <c r="CR130" s="209"/>
      <c r="CS130" s="209" t="str">
        <f>IF(【お客さま入力用】申込フォーム!N139="","",VLOOKUP(【お客さま入力用】申込フォーム!N139,'業種コード表（高圧以上）'!$C$3:$D$72,2))</f>
        <v/>
      </c>
      <c r="CT130" s="210"/>
      <c r="CU130" s="209"/>
      <c r="CV130" s="209"/>
      <c r="CW130" s="209"/>
      <c r="CX130" s="209"/>
      <c r="CY130" s="209"/>
      <c r="CZ130" s="209"/>
      <c r="DA130" s="209"/>
      <c r="DB130" s="209"/>
      <c r="DC130" s="209"/>
      <c r="DD130" s="209"/>
      <c r="DE130" s="209"/>
      <c r="DF130" s="209"/>
      <c r="DG130" s="209"/>
      <c r="DH130" s="209"/>
      <c r="DI130" s="209"/>
      <c r="DJ130" s="209"/>
      <c r="DK130" s="209"/>
      <c r="DL130" s="209"/>
      <c r="DM130" s="209"/>
      <c r="DN130" s="209"/>
      <c r="DO130" s="209"/>
      <c r="DP130" s="209"/>
      <c r="DQ130" s="209"/>
      <c r="DR130" s="209"/>
      <c r="DS130" s="209">
        <f>【お客さま入力用】申込フォーム!G139</f>
        <v>0</v>
      </c>
      <c r="DT130" s="209"/>
      <c r="DU130" s="209">
        <f>【お客さま入力用】申込フォーム!H139</f>
        <v>0</v>
      </c>
      <c r="DV130" s="209"/>
      <c r="DW130" s="209"/>
      <c r="DX130" s="209"/>
      <c r="DY130" s="209"/>
      <c r="DZ130" s="209"/>
      <c r="EA130" s="209"/>
      <c r="EB130" s="212">
        <f>【お客さま入力用】申込フォーム!T139</f>
        <v>0</v>
      </c>
      <c r="EC130" s="209">
        <f>【お客さま入力用】申込フォーム!V139</f>
        <v>0</v>
      </c>
      <c r="ED130" s="209"/>
      <c r="EE130" s="209"/>
      <c r="EF130" s="209"/>
      <c r="EG130" s="209"/>
      <c r="EH130" s="209"/>
      <c r="EI130" s="209"/>
      <c r="EJ130" s="209"/>
      <c r="EK130" s="211"/>
      <c r="EL130" s="209">
        <f>【お客さま入力用】申込フォーム!P139</f>
        <v>0</v>
      </c>
      <c r="EM130" s="209"/>
      <c r="EN130" s="209"/>
      <c r="EO130" s="209"/>
      <c r="EP130" s="209"/>
      <c r="EQ130" s="209"/>
      <c r="ER130" s="209"/>
      <c r="ES130" s="209"/>
      <c r="ET130" s="209">
        <f>IF(【お客さま入力用】申込フォーム!AE139="口座振替","口振",【お客さま入力用】申込フォーム!AE139)</f>
        <v>0</v>
      </c>
      <c r="EU130" s="209" t="str">
        <f>IF($ET130&lt;&gt;"口振","",【お客さま入力用】申込フォーム!AF139)</f>
        <v/>
      </c>
      <c r="EV130" s="209" t="str">
        <f>IF($ET130&lt;&gt;"口振","",【お客さま入力用】申込フォーム!AG139)</f>
        <v/>
      </c>
      <c r="EW130" s="209" t="str">
        <f>IF($ET130&lt;&gt;"口振","",【お客さま入力用】申込フォーム!AH139)</f>
        <v/>
      </c>
      <c r="EX130" s="209" t="str">
        <f>IF($ET130&lt;&gt;"口振","",【お客さま入力用】申込フォーム!AI139)</f>
        <v/>
      </c>
      <c r="EY130" s="209"/>
      <c r="EZ130" s="150"/>
      <c r="FA130" s="150"/>
      <c r="FB130" s="150"/>
      <c r="FC130" s="150"/>
      <c r="FD130" s="150"/>
      <c r="FE130" s="203"/>
      <c r="FF130" s="150"/>
      <c r="FG130" s="202"/>
      <c r="FH130" s="202"/>
      <c r="FI130" s="202"/>
      <c r="FJ130" s="202"/>
      <c r="FK130" s="197"/>
      <c r="FL130" s="201"/>
      <c r="FM130" s="201"/>
      <c r="FN130" s="201"/>
      <c r="FO130" s="201"/>
      <c r="FP130" s="201"/>
      <c r="FQ130" s="201"/>
      <c r="FR130" s="204"/>
      <c r="FS130" s="201"/>
      <c r="FT130" s="202"/>
      <c r="FU130" s="202"/>
      <c r="FV130" s="201"/>
      <c r="FW130" s="202"/>
      <c r="FX130" s="201"/>
      <c r="FY130" s="205" t="s">
        <v>429</v>
      </c>
    </row>
    <row r="131" spans="1:181" ht="18.75" customHeight="1">
      <c r="A131" s="197"/>
      <c r="B131" s="198"/>
      <c r="C131" s="198"/>
      <c r="D131" s="199"/>
      <c r="E131" s="207">
        <f t="shared" si="2"/>
        <v>0</v>
      </c>
      <c r="F131" s="209">
        <f>【お客さま入力用】申込フォーム!$D$6</f>
        <v>0</v>
      </c>
      <c r="G131" s="209">
        <f>【お客さま入力用】申込フォーム!H140</f>
        <v>0</v>
      </c>
      <c r="H131" s="200"/>
      <c r="I131" s="209">
        <f>【お客さま入力用】申込フォーム!O140</f>
        <v>0</v>
      </c>
      <c r="J131" s="209">
        <f>【お客さま入力用】申込フォーム!AO140</f>
        <v>0</v>
      </c>
      <c r="K131" s="34"/>
      <c r="L131" s="201"/>
      <c r="M131" s="201"/>
      <c r="N131" s="197"/>
      <c r="O131" s="197"/>
      <c r="P131" s="197"/>
      <c r="Q131" s="206" t="s">
        <v>823</v>
      </c>
      <c r="R131" s="34"/>
      <c r="S131" s="206" t="s">
        <v>824</v>
      </c>
      <c r="T131" s="206"/>
      <c r="U131" s="206" t="s">
        <v>825</v>
      </c>
      <c r="V131" s="206" t="s">
        <v>825</v>
      </c>
      <c r="W131" s="206" t="s">
        <v>826</v>
      </c>
      <c r="X131" s="206" t="s">
        <v>827</v>
      </c>
      <c r="Y131" s="150"/>
      <c r="Z131" s="150"/>
      <c r="AA131" s="150"/>
      <c r="AB131" s="150"/>
      <c r="AC131" s="150"/>
      <c r="AD131" s="150"/>
      <c r="AE131" s="150"/>
      <c r="AF131" s="150"/>
      <c r="AG131" s="150"/>
      <c r="AH131" s="209">
        <f>【お客さま入力用】申込フォーム!F140</f>
        <v>0</v>
      </c>
      <c r="AI131" s="209">
        <f>【お客さま入力用】申込フォーム!E140</f>
        <v>0</v>
      </c>
      <c r="AJ131" s="150"/>
      <c r="AK131" s="150"/>
      <c r="AL131" s="150"/>
      <c r="AM131" s="150"/>
      <c r="AN131" s="209"/>
      <c r="AO131" s="209">
        <f>【お客さま入力用】申込フォーム!J140</f>
        <v>0</v>
      </c>
      <c r="AP131" s="209">
        <f>【お客さま入力用】申込フォーム!K140</f>
        <v>0</v>
      </c>
      <c r="AQ131" s="209">
        <f>【お客さま入力用】申込フォーム!L140</f>
        <v>0</v>
      </c>
      <c r="AR131" s="209"/>
      <c r="AS131" s="209"/>
      <c r="AT131" s="209"/>
      <c r="AU131" s="209"/>
      <c r="AV131" s="150">
        <f>【お客さま入力用】申込フォーム!C140</f>
        <v>0</v>
      </c>
      <c r="AW131" s="208" t="s">
        <v>828</v>
      </c>
      <c r="AX131" s="208" t="s">
        <v>947</v>
      </c>
      <c r="AY131" s="209"/>
      <c r="AZ131" s="209"/>
      <c r="BA131" s="209"/>
      <c r="BB131" s="209"/>
      <c r="BC131" s="209"/>
      <c r="BD131" s="209"/>
      <c r="BE131" s="209"/>
      <c r="BF131" s="209"/>
      <c r="BG131" s="209"/>
      <c r="BH131" s="209">
        <f>【お客さま入力用】申込フォーム!X140</f>
        <v>0</v>
      </c>
      <c r="BI131" s="209">
        <f>【お客さま入力用】申込フォーム!W140</f>
        <v>0</v>
      </c>
      <c r="BJ131" s="209"/>
      <c r="BK131" s="209"/>
      <c r="BL131" s="150">
        <f>【お客さま入力用】申込フォーム!Y140</f>
        <v>0</v>
      </c>
      <c r="BM131" s="209">
        <f>【お客さま入力用】申込フォーム!AA140</f>
        <v>0</v>
      </c>
      <c r="BN131" s="209">
        <f>【お客さま入力用】申込フォーム!Z140</f>
        <v>0</v>
      </c>
      <c r="BO131" s="209"/>
      <c r="BP131" s="209"/>
      <c r="BQ131" s="209"/>
      <c r="BR131" s="209"/>
      <c r="BS131" s="209"/>
      <c r="BT131" s="209"/>
      <c r="BU131" s="209"/>
      <c r="BV131" s="209"/>
      <c r="BW131" s="209"/>
      <c r="BX131" s="209">
        <f>【お客さま入力用】申込フォーム!AJ140</f>
        <v>0</v>
      </c>
      <c r="BY131" s="209">
        <f>【お客さま入力用】申込フォーム!AK140</f>
        <v>0</v>
      </c>
      <c r="BZ131" s="209">
        <f>【お客さま入力用】申込フォーム!AL140</f>
        <v>0</v>
      </c>
      <c r="CA131" s="209">
        <f>【お客さま入力用】申込フォーム!AM140</f>
        <v>0</v>
      </c>
      <c r="CB131" s="209">
        <f>【お客さま入力用】申込フォーム!AN140</f>
        <v>0</v>
      </c>
      <c r="CC131" s="209"/>
      <c r="CD131" s="209"/>
      <c r="CE131" s="209"/>
      <c r="CF131" s="209"/>
      <c r="CG131" s="209"/>
      <c r="CH131" s="209"/>
      <c r="CI131" s="209"/>
      <c r="CJ131" s="209"/>
      <c r="CK131" s="209"/>
      <c r="CL131" s="209"/>
      <c r="CM131" s="209"/>
      <c r="CN131" s="209"/>
      <c r="CO131" s="209"/>
      <c r="CP131" s="209"/>
      <c r="CQ131" s="150"/>
      <c r="CR131" s="209"/>
      <c r="CS131" s="209" t="str">
        <f>IF(【お客さま入力用】申込フォーム!N140="","",VLOOKUP(【お客さま入力用】申込フォーム!N140,'業種コード表（高圧以上）'!$C$3:$D$72,2))</f>
        <v/>
      </c>
      <c r="CT131" s="210"/>
      <c r="CU131" s="209"/>
      <c r="CV131" s="209"/>
      <c r="CW131" s="209"/>
      <c r="CX131" s="209"/>
      <c r="CY131" s="209"/>
      <c r="CZ131" s="209"/>
      <c r="DA131" s="209"/>
      <c r="DB131" s="209"/>
      <c r="DC131" s="209"/>
      <c r="DD131" s="209"/>
      <c r="DE131" s="209"/>
      <c r="DF131" s="209"/>
      <c r="DG131" s="209"/>
      <c r="DH131" s="209"/>
      <c r="DI131" s="209"/>
      <c r="DJ131" s="209"/>
      <c r="DK131" s="209"/>
      <c r="DL131" s="209"/>
      <c r="DM131" s="209"/>
      <c r="DN131" s="209"/>
      <c r="DO131" s="209"/>
      <c r="DP131" s="209"/>
      <c r="DQ131" s="209"/>
      <c r="DR131" s="209"/>
      <c r="DS131" s="209">
        <f>【お客さま入力用】申込フォーム!G140</f>
        <v>0</v>
      </c>
      <c r="DT131" s="209"/>
      <c r="DU131" s="209">
        <f>【お客さま入力用】申込フォーム!H140</f>
        <v>0</v>
      </c>
      <c r="DV131" s="209"/>
      <c r="DW131" s="209"/>
      <c r="DX131" s="209"/>
      <c r="DY131" s="209"/>
      <c r="DZ131" s="209"/>
      <c r="EA131" s="209"/>
      <c r="EB131" s="212">
        <f>【お客さま入力用】申込フォーム!T140</f>
        <v>0</v>
      </c>
      <c r="EC131" s="209">
        <f>【お客さま入力用】申込フォーム!V140</f>
        <v>0</v>
      </c>
      <c r="ED131" s="209"/>
      <c r="EE131" s="209"/>
      <c r="EF131" s="209"/>
      <c r="EG131" s="209"/>
      <c r="EH131" s="209"/>
      <c r="EI131" s="209"/>
      <c r="EJ131" s="209"/>
      <c r="EK131" s="211"/>
      <c r="EL131" s="209">
        <f>【お客さま入力用】申込フォーム!P140</f>
        <v>0</v>
      </c>
      <c r="EM131" s="209"/>
      <c r="EN131" s="209"/>
      <c r="EO131" s="209"/>
      <c r="EP131" s="209"/>
      <c r="EQ131" s="209"/>
      <c r="ER131" s="209"/>
      <c r="ES131" s="209"/>
      <c r="ET131" s="209">
        <f>IF(【お客さま入力用】申込フォーム!AE140="口座振替","口振",【お客さま入力用】申込フォーム!AE140)</f>
        <v>0</v>
      </c>
      <c r="EU131" s="209" t="str">
        <f>IF($ET131&lt;&gt;"口振","",【お客さま入力用】申込フォーム!AF140)</f>
        <v/>
      </c>
      <c r="EV131" s="209" t="str">
        <f>IF($ET131&lt;&gt;"口振","",【お客さま入力用】申込フォーム!AG140)</f>
        <v/>
      </c>
      <c r="EW131" s="209" t="str">
        <f>IF($ET131&lt;&gt;"口振","",【お客さま入力用】申込フォーム!AH140)</f>
        <v/>
      </c>
      <c r="EX131" s="209" t="str">
        <f>IF($ET131&lt;&gt;"口振","",【お客さま入力用】申込フォーム!AI140)</f>
        <v/>
      </c>
      <c r="EY131" s="209"/>
      <c r="EZ131" s="150"/>
      <c r="FA131" s="150"/>
      <c r="FB131" s="150"/>
      <c r="FC131" s="150"/>
      <c r="FD131" s="150"/>
      <c r="FE131" s="203"/>
      <c r="FF131" s="150"/>
      <c r="FG131" s="202"/>
      <c r="FH131" s="202"/>
      <c r="FI131" s="202"/>
      <c r="FJ131" s="202"/>
      <c r="FK131" s="197"/>
      <c r="FL131" s="201"/>
      <c r="FM131" s="201"/>
      <c r="FN131" s="201"/>
      <c r="FO131" s="201"/>
      <c r="FP131" s="201"/>
      <c r="FQ131" s="201"/>
      <c r="FR131" s="204"/>
      <c r="FS131" s="201"/>
      <c r="FT131" s="202"/>
      <c r="FU131" s="202"/>
      <c r="FV131" s="201"/>
      <c r="FW131" s="202"/>
      <c r="FX131" s="201"/>
      <c r="FY131" s="205" t="s">
        <v>429</v>
      </c>
    </row>
    <row r="132" spans="1:181" ht="18.75" customHeight="1">
      <c r="A132" s="197"/>
      <c r="B132" s="198"/>
      <c r="C132" s="198"/>
      <c r="D132" s="199"/>
      <c r="E132" s="207">
        <f t="shared" si="2"/>
        <v>0</v>
      </c>
      <c r="F132" s="209">
        <f>【お客さま入力用】申込フォーム!$D$6</f>
        <v>0</v>
      </c>
      <c r="G132" s="209">
        <f>【お客さま入力用】申込フォーム!H141</f>
        <v>0</v>
      </c>
      <c r="H132" s="200"/>
      <c r="I132" s="209">
        <f>【お客さま入力用】申込フォーム!O141</f>
        <v>0</v>
      </c>
      <c r="J132" s="209">
        <f>【お客さま入力用】申込フォーム!AO141</f>
        <v>0</v>
      </c>
      <c r="K132" s="34"/>
      <c r="L132" s="201"/>
      <c r="M132" s="201"/>
      <c r="N132" s="197"/>
      <c r="O132" s="197"/>
      <c r="P132" s="197"/>
      <c r="Q132" s="206" t="s">
        <v>823</v>
      </c>
      <c r="R132" s="34"/>
      <c r="S132" s="206" t="s">
        <v>824</v>
      </c>
      <c r="T132" s="206"/>
      <c r="U132" s="206" t="s">
        <v>825</v>
      </c>
      <c r="V132" s="206" t="s">
        <v>825</v>
      </c>
      <c r="W132" s="206" t="s">
        <v>826</v>
      </c>
      <c r="X132" s="206" t="s">
        <v>827</v>
      </c>
      <c r="Y132" s="150"/>
      <c r="Z132" s="150"/>
      <c r="AA132" s="150"/>
      <c r="AB132" s="150"/>
      <c r="AC132" s="150"/>
      <c r="AD132" s="150"/>
      <c r="AE132" s="150"/>
      <c r="AF132" s="150"/>
      <c r="AG132" s="150"/>
      <c r="AH132" s="209">
        <f>【お客さま入力用】申込フォーム!F141</f>
        <v>0</v>
      </c>
      <c r="AI132" s="209">
        <f>【お客さま入力用】申込フォーム!E141</f>
        <v>0</v>
      </c>
      <c r="AJ132" s="150"/>
      <c r="AK132" s="150"/>
      <c r="AL132" s="150"/>
      <c r="AM132" s="150"/>
      <c r="AN132" s="209"/>
      <c r="AO132" s="209">
        <f>【お客さま入力用】申込フォーム!J141</f>
        <v>0</v>
      </c>
      <c r="AP132" s="209">
        <f>【お客さま入力用】申込フォーム!K141</f>
        <v>0</v>
      </c>
      <c r="AQ132" s="209">
        <f>【お客さま入力用】申込フォーム!L141</f>
        <v>0</v>
      </c>
      <c r="AR132" s="209"/>
      <c r="AS132" s="209"/>
      <c r="AT132" s="209"/>
      <c r="AU132" s="209"/>
      <c r="AV132" s="150">
        <f>【お客さま入力用】申込フォーム!C141</f>
        <v>0</v>
      </c>
      <c r="AW132" s="208" t="s">
        <v>828</v>
      </c>
      <c r="AX132" s="208" t="s">
        <v>948</v>
      </c>
      <c r="AY132" s="209"/>
      <c r="AZ132" s="209"/>
      <c r="BA132" s="209"/>
      <c r="BB132" s="209"/>
      <c r="BC132" s="209"/>
      <c r="BD132" s="209"/>
      <c r="BE132" s="209"/>
      <c r="BF132" s="209"/>
      <c r="BG132" s="209"/>
      <c r="BH132" s="209">
        <f>【お客さま入力用】申込フォーム!X141</f>
        <v>0</v>
      </c>
      <c r="BI132" s="209">
        <f>【お客さま入力用】申込フォーム!W141</f>
        <v>0</v>
      </c>
      <c r="BJ132" s="209"/>
      <c r="BK132" s="209"/>
      <c r="BL132" s="150">
        <f>【お客さま入力用】申込フォーム!Y141</f>
        <v>0</v>
      </c>
      <c r="BM132" s="209">
        <f>【お客さま入力用】申込フォーム!AA141</f>
        <v>0</v>
      </c>
      <c r="BN132" s="209">
        <f>【お客さま入力用】申込フォーム!Z141</f>
        <v>0</v>
      </c>
      <c r="BO132" s="209"/>
      <c r="BP132" s="209"/>
      <c r="BQ132" s="209"/>
      <c r="BR132" s="209"/>
      <c r="BS132" s="209"/>
      <c r="BT132" s="209"/>
      <c r="BU132" s="209"/>
      <c r="BV132" s="209"/>
      <c r="BW132" s="209"/>
      <c r="BX132" s="209">
        <f>【お客さま入力用】申込フォーム!AJ141</f>
        <v>0</v>
      </c>
      <c r="BY132" s="209">
        <f>【お客さま入力用】申込フォーム!AK141</f>
        <v>0</v>
      </c>
      <c r="BZ132" s="209">
        <f>【お客さま入力用】申込フォーム!AL141</f>
        <v>0</v>
      </c>
      <c r="CA132" s="209">
        <f>【お客さま入力用】申込フォーム!AM141</f>
        <v>0</v>
      </c>
      <c r="CB132" s="209">
        <f>【お客さま入力用】申込フォーム!AN141</f>
        <v>0</v>
      </c>
      <c r="CC132" s="209"/>
      <c r="CD132" s="209"/>
      <c r="CE132" s="209"/>
      <c r="CF132" s="209"/>
      <c r="CG132" s="209"/>
      <c r="CH132" s="209"/>
      <c r="CI132" s="209"/>
      <c r="CJ132" s="209"/>
      <c r="CK132" s="209"/>
      <c r="CL132" s="209"/>
      <c r="CM132" s="209"/>
      <c r="CN132" s="209"/>
      <c r="CO132" s="209"/>
      <c r="CP132" s="209"/>
      <c r="CQ132" s="150"/>
      <c r="CR132" s="209"/>
      <c r="CS132" s="209" t="str">
        <f>IF(【お客さま入力用】申込フォーム!N141="","",VLOOKUP(【お客さま入力用】申込フォーム!N141,'業種コード表（高圧以上）'!$C$3:$D$72,2))</f>
        <v/>
      </c>
      <c r="CT132" s="210"/>
      <c r="CU132" s="209"/>
      <c r="CV132" s="209"/>
      <c r="CW132" s="209"/>
      <c r="CX132" s="209"/>
      <c r="CY132" s="209"/>
      <c r="CZ132" s="209"/>
      <c r="DA132" s="209"/>
      <c r="DB132" s="209"/>
      <c r="DC132" s="209"/>
      <c r="DD132" s="209"/>
      <c r="DE132" s="209"/>
      <c r="DF132" s="209"/>
      <c r="DG132" s="209"/>
      <c r="DH132" s="209"/>
      <c r="DI132" s="209"/>
      <c r="DJ132" s="209"/>
      <c r="DK132" s="209"/>
      <c r="DL132" s="209"/>
      <c r="DM132" s="209"/>
      <c r="DN132" s="209"/>
      <c r="DO132" s="209"/>
      <c r="DP132" s="209"/>
      <c r="DQ132" s="209"/>
      <c r="DR132" s="209"/>
      <c r="DS132" s="209">
        <f>【お客さま入力用】申込フォーム!G141</f>
        <v>0</v>
      </c>
      <c r="DT132" s="209"/>
      <c r="DU132" s="209">
        <f>【お客さま入力用】申込フォーム!H141</f>
        <v>0</v>
      </c>
      <c r="DV132" s="209"/>
      <c r="DW132" s="209"/>
      <c r="DX132" s="209"/>
      <c r="DY132" s="209"/>
      <c r="DZ132" s="209"/>
      <c r="EA132" s="209"/>
      <c r="EB132" s="212">
        <f>【お客さま入力用】申込フォーム!T141</f>
        <v>0</v>
      </c>
      <c r="EC132" s="209">
        <f>【お客さま入力用】申込フォーム!V141</f>
        <v>0</v>
      </c>
      <c r="ED132" s="209"/>
      <c r="EE132" s="209"/>
      <c r="EF132" s="209"/>
      <c r="EG132" s="209"/>
      <c r="EH132" s="209"/>
      <c r="EI132" s="209"/>
      <c r="EJ132" s="209"/>
      <c r="EK132" s="211"/>
      <c r="EL132" s="209">
        <f>【お客さま入力用】申込フォーム!P141</f>
        <v>0</v>
      </c>
      <c r="EM132" s="209"/>
      <c r="EN132" s="209"/>
      <c r="EO132" s="209"/>
      <c r="EP132" s="209"/>
      <c r="EQ132" s="209"/>
      <c r="ER132" s="209"/>
      <c r="ES132" s="209"/>
      <c r="ET132" s="209">
        <f>IF(【お客さま入力用】申込フォーム!AE141="口座振替","口振",【お客さま入力用】申込フォーム!AE141)</f>
        <v>0</v>
      </c>
      <c r="EU132" s="209" t="str">
        <f>IF($ET132&lt;&gt;"口振","",【お客さま入力用】申込フォーム!AF141)</f>
        <v/>
      </c>
      <c r="EV132" s="209" t="str">
        <f>IF($ET132&lt;&gt;"口振","",【お客さま入力用】申込フォーム!AG141)</f>
        <v/>
      </c>
      <c r="EW132" s="209" t="str">
        <f>IF($ET132&lt;&gt;"口振","",【お客さま入力用】申込フォーム!AH141)</f>
        <v/>
      </c>
      <c r="EX132" s="209" t="str">
        <f>IF($ET132&lt;&gt;"口振","",【お客さま入力用】申込フォーム!AI141)</f>
        <v/>
      </c>
      <c r="EY132" s="209"/>
      <c r="EZ132" s="150"/>
      <c r="FA132" s="150"/>
      <c r="FB132" s="150"/>
      <c r="FC132" s="150"/>
      <c r="FD132" s="150"/>
      <c r="FE132" s="203"/>
      <c r="FF132" s="150"/>
      <c r="FG132" s="202"/>
      <c r="FH132" s="202"/>
      <c r="FI132" s="202"/>
      <c r="FJ132" s="202"/>
      <c r="FK132" s="197"/>
      <c r="FL132" s="201"/>
      <c r="FM132" s="201"/>
      <c r="FN132" s="201"/>
      <c r="FO132" s="201"/>
      <c r="FP132" s="201"/>
      <c r="FQ132" s="201"/>
      <c r="FR132" s="204"/>
      <c r="FS132" s="201"/>
      <c r="FT132" s="202"/>
      <c r="FU132" s="202"/>
      <c r="FV132" s="201"/>
      <c r="FW132" s="202"/>
      <c r="FX132" s="201"/>
      <c r="FY132" s="205" t="s">
        <v>429</v>
      </c>
    </row>
    <row r="133" spans="1:181" ht="18.75" customHeight="1">
      <c r="A133" s="197"/>
      <c r="B133" s="198"/>
      <c r="C133" s="198"/>
      <c r="D133" s="199"/>
      <c r="E133" s="207">
        <f t="shared" si="2"/>
        <v>0</v>
      </c>
      <c r="F133" s="209">
        <f>【お客さま入力用】申込フォーム!$D$6</f>
        <v>0</v>
      </c>
      <c r="G133" s="209">
        <f>【お客さま入力用】申込フォーム!H142</f>
        <v>0</v>
      </c>
      <c r="H133" s="200"/>
      <c r="I133" s="209">
        <f>【お客さま入力用】申込フォーム!O142</f>
        <v>0</v>
      </c>
      <c r="J133" s="209">
        <f>【お客さま入力用】申込フォーム!AO142</f>
        <v>0</v>
      </c>
      <c r="K133" s="34"/>
      <c r="L133" s="201"/>
      <c r="M133" s="201"/>
      <c r="N133" s="197"/>
      <c r="O133" s="197"/>
      <c r="P133" s="197"/>
      <c r="Q133" s="206" t="s">
        <v>823</v>
      </c>
      <c r="R133" s="34"/>
      <c r="S133" s="206" t="s">
        <v>824</v>
      </c>
      <c r="T133" s="206"/>
      <c r="U133" s="206" t="s">
        <v>825</v>
      </c>
      <c r="V133" s="206" t="s">
        <v>825</v>
      </c>
      <c r="W133" s="206" t="s">
        <v>826</v>
      </c>
      <c r="X133" s="206" t="s">
        <v>827</v>
      </c>
      <c r="Y133" s="150"/>
      <c r="Z133" s="150"/>
      <c r="AA133" s="150"/>
      <c r="AB133" s="150"/>
      <c r="AC133" s="150"/>
      <c r="AD133" s="150"/>
      <c r="AE133" s="150"/>
      <c r="AF133" s="150"/>
      <c r="AG133" s="150"/>
      <c r="AH133" s="209">
        <f>【お客さま入力用】申込フォーム!F142</f>
        <v>0</v>
      </c>
      <c r="AI133" s="209">
        <f>【お客さま入力用】申込フォーム!E142</f>
        <v>0</v>
      </c>
      <c r="AJ133" s="150"/>
      <c r="AK133" s="150"/>
      <c r="AL133" s="150"/>
      <c r="AM133" s="150"/>
      <c r="AN133" s="209"/>
      <c r="AO133" s="209">
        <f>【お客さま入力用】申込フォーム!J142</f>
        <v>0</v>
      </c>
      <c r="AP133" s="209">
        <f>【お客さま入力用】申込フォーム!K142</f>
        <v>0</v>
      </c>
      <c r="AQ133" s="209">
        <f>【お客さま入力用】申込フォーム!L142</f>
        <v>0</v>
      </c>
      <c r="AR133" s="209"/>
      <c r="AS133" s="209"/>
      <c r="AT133" s="209"/>
      <c r="AU133" s="209"/>
      <c r="AV133" s="150">
        <f>【お客さま入力用】申込フォーム!C142</f>
        <v>0</v>
      </c>
      <c r="AW133" s="208" t="s">
        <v>828</v>
      </c>
      <c r="AX133" s="208" t="s">
        <v>949</v>
      </c>
      <c r="AY133" s="209"/>
      <c r="AZ133" s="209"/>
      <c r="BA133" s="209"/>
      <c r="BB133" s="209"/>
      <c r="BC133" s="209"/>
      <c r="BD133" s="209"/>
      <c r="BE133" s="209"/>
      <c r="BF133" s="209"/>
      <c r="BG133" s="209"/>
      <c r="BH133" s="209">
        <f>【お客さま入力用】申込フォーム!X142</f>
        <v>0</v>
      </c>
      <c r="BI133" s="209">
        <f>【お客さま入力用】申込フォーム!W142</f>
        <v>0</v>
      </c>
      <c r="BJ133" s="209"/>
      <c r="BK133" s="209"/>
      <c r="BL133" s="150">
        <f>【お客さま入力用】申込フォーム!Y142</f>
        <v>0</v>
      </c>
      <c r="BM133" s="209">
        <f>【お客さま入力用】申込フォーム!AA142</f>
        <v>0</v>
      </c>
      <c r="BN133" s="209">
        <f>【お客さま入力用】申込フォーム!Z142</f>
        <v>0</v>
      </c>
      <c r="BO133" s="209"/>
      <c r="BP133" s="209"/>
      <c r="BQ133" s="209"/>
      <c r="BR133" s="209"/>
      <c r="BS133" s="209"/>
      <c r="BT133" s="209"/>
      <c r="BU133" s="209"/>
      <c r="BV133" s="209"/>
      <c r="BW133" s="209"/>
      <c r="BX133" s="209">
        <f>【お客さま入力用】申込フォーム!AJ142</f>
        <v>0</v>
      </c>
      <c r="BY133" s="209">
        <f>【お客さま入力用】申込フォーム!AK142</f>
        <v>0</v>
      </c>
      <c r="BZ133" s="209">
        <f>【お客さま入力用】申込フォーム!AL142</f>
        <v>0</v>
      </c>
      <c r="CA133" s="209">
        <f>【お客さま入力用】申込フォーム!AM142</f>
        <v>0</v>
      </c>
      <c r="CB133" s="209">
        <f>【お客さま入力用】申込フォーム!AN142</f>
        <v>0</v>
      </c>
      <c r="CC133" s="209"/>
      <c r="CD133" s="209"/>
      <c r="CE133" s="209"/>
      <c r="CF133" s="209"/>
      <c r="CG133" s="209"/>
      <c r="CH133" s="209"/>
      <c r="CI133" s="209"/>
      <c r="CJ133" s="209"/>
      <c r="CK133" s="209"/>
      <c r="CL133" s="209"/>
      <c r="CM133" s="209"/>
      <c r="CN133" s="209"/>
      <c r="CO133" s="209"/>
      <c r="CP133" s="209"/>
      <c r="CQ133" s="150"/>
      <c r="CR133" s="209"/>
      <c r="CS133" s="209" t="str">
        <f>IF(【お客さま入力用】申込フォーム!N142="","",VLOOKUP(【お客さま入力用】申込フォーム!N142,'業種コード表（高圧以上）'!$C$3:$D$72,2))</f>
        <v/>
      </c>
      <c r="CT133" s="210"/>
      <c r="CU133" s="209"/>
      <c r="CV133" s="209"/>
      <c r="CW133" s="209"/>
      <c r="CX133" s="209"/>
      <c r="CY133" s="209"/>
      <c r="CZ133" s="209"/>
      <c r="DA133" s="209"/>
      <c r="DB133" s="209"/>
      <c r="DC133" s="209"/>
      <c r="DD133" s="209"/>
      <c r="DE133" s="209"/>
      <c r="DF133" s="209"/>
      <c r="DG133" s="209"/>
      <c r="DH133" s="209"/>
      <c r="DI133" s="209"/>
      <c r="DJ133" s="209"/>
      <c r="DK133" s="209"/>
      <c r="DL133" s="209"/>
      <c r="DM133" s="209"/>
      <c r="DN133" s="209"/>
      <c r="DO133" s="209"/>
      <c r="DP133" s="209"/>
      <c r="DQ133" s="209"/>
      <c r="DR133" s="209"/>
      <c r="DS133" s="209">
        <f>【お客さま入力用】申込フォーム!G142</f>
        <v>0</v>
      </c>
      <c r="DT133" s="209"/>
      <c r="DU133" s="209">
        <f>【お客さま入力用】申込フォーム!H142</f>
        <v>0</v>
      </c>
      <c r="DV133" s="209"/>
      <c r="DW133" s="209"/>
      <c r="DX133" s="209"/>
      <c r="DY133" s="209"/>
      <c r="DZ133" s="209"/>
      <c r="EA133" s="209"/>
      <c r="EB133" s="212">
        <f>【お客さま入力用】申込フォーム!T142</f>
        <v>0</v>
      </c>
      <c r="EC133" s="209">
        <f>【お客さま入力用】申込フォーム!V142</f>
        <v>0</v>
      </c>
      <c r="ED133" s="209"/>
      <c r="EE133" s="209"/>
      <c r="EF133" s="209"/>
      <c r="EG133" s="209"/>
      <c r="EH133" s="209"/>
      <c r="EI133" s="209"/>
      <c r="EJ133" s="209"/>
      <c r="EK133" s="211"/>
      <c r="EL133" s="209">
        <f>【お客さま入力用】申込フォーム!P142</f>
        <v>0</v>
      </c>
      <c r="EM133" s="209"/>
      <c r="EN133" s="209"/>
      <c r="EO133" s="209"/>
      <c r="EP133" s="209"/>
      <c r="EQ133" s="209"/>
      <c r="ER133" s="209"/>
      <c r="ES133" s="209"/>
      <c r="ET133" s="209">
        <f>IF(【お客さま入力用】申込フォーム!AE142="口座振替","口振",【お客さま入力用】申込フォーム!AE142)</f>
        <v>0</v>
      </c>
      <c r="EU133" s="209" t="str">
        <f>IF($ET133&lt;&gt;"口振","",【お客さま入力用】申込フォーム!AF142)</f>
        <v/>
      </c>
      <c r="EV133" s="209" t="str">
        <f>IF($ET133&lt;&gt;"口振","",【お客さま入力用】申込フォーム!AG142)</f>
        <v/>
      </c>
      <c r="EW133" s="209" t="str">
        <f>IF($ET133&lt;&gt;"口振","",【お客さま入力用】申込フォーム!AH142)</f>
        <v/>
      </c>
      <c r="EX133" s="209" t="str">
        <f>IF($ET133&lt;&gt;"口振","",【お客さま入力用】申込フォーム!AI142)</f>
        <v/>
      </c>
      <c r="EY133" s="209"/>
      <c r="EZ133" s="150"/>
      <c r="FA133" s="150"/>
      <c r="FB133" s="150"/>
      <c r="FC133" s="150"/>
      <c r="FD133" s="150"/>
      <c r="FE133" s="203"/>
      <c r="FF133" s="150"/>
      <c r="FG133" s="202"/>
      <c r="FH133" s="202"/>
      <c r="FI133" s="202"/>
      <c r="FJ133" s="202"/>
      <c r="FK133" s="197"/>
      <c r="FL133" s="201"/>
      <c r="FM133" s="201"/>
      <c r="FN133" s="201"/>
      <c r="FO133" s="201"/>
      <c r="FP133" s="201"/>
      <c r="FQ133" s="201"/>
      <c r="FR133" s="204"/>
      <c r="FS133" s="201"/>
      <c r="FT133" s="202"/>
      <c r="FU133" s="202"/>
      <c r="FV133" s="201"/>
      <c r="FW133" s="202"/>
      <c r="FX133" s="201"/>
      <c r="FY133" s="205" t="s">
        <v>429</v>
      </c>
    </row>
    <row r="134" spans="1:181" ht="18.75" customHeight="1">
      <c r="A134" s="197"/>
      <c r="B134" s="198"/>
      <c r="C134" s="198"/>
      <c r="D134" s="199"/>
      <c r="E134" s="207">
        <f t="shared" si="2"/>
        <v>0</v>
      </c>
      <c r="F134" s="209">
        <f>【お客さま入力用】申込フォーム!$D$6</f>
        <v>0</v>
      </c>
      <c r="G134" s="209">
        <f>【お客さま入力用】申込フォーム!H143</f>
        <v>0</v>
      </c>
      <c r="H134" s="200"/>
      <c r="I134" s="209">
        <f>【お客さま入力用】申込フォーム!O143</f>
        <v>0</v>
      </c>
      <c r="J134" s="209">
        <f>【お客さま入力用】申込フォーム!AO143</f>
        <v>0</v>
      </c>
      <c r="K134" s="34"/>
      <c r="L134" s="201"/>
      <c r="M134" s="201"/>
      <c r="N134" s="197"/>
      <c r="O134" s="197"/>
      <c r="P134" s="197"/>
      <c r="Q134" s="206" t="s">
        <v>823</v>
      </c>
      <c r="R134" s="34"/>
      <c r="S134" s="206" t="s">
        <v>824</v>
      </c>
      <c r="T134" s="206"/>
      <c r="U134" s="206" t="s">
        <v>825</v>
      </c>
      <c r="V134" s="206" t="s">
        <v>825</v>
      </c>
      <c r="W134" s="206" t="s">
        <v>826</v>
      </c>
      <c r="X134" s="206" t="s">
        <v>827</v>
      </c>
      <c r="Y134" s="150"/>
      <c r="Z134" s="150"/>
      <c r="AA134" s="150"/>
      <c r="AB134" s="150"/>
      <c r="AC134" s="150"/>
      <c r="AD134" s="150"/>
      <c r="AE134" s="150"/>
      <c r="AF134" s="150"/>
      <c r="AG134" s="150"/>
      <c r="AH134" s="209">
        <f>【お客さま入力用】申込フォーム!F143</f>
        <v>0</v>
      </c>
      <c r="AI134" s="209">
        <f>【お客さま入力用】申込フォーム!E143</f>
        <v>0</v>
      </c>
      <c r="AJ134" s="150"/>
      <c r="AK134" s="150"/>
      <c r="AL134" s="150"/>
      <c r="AM134" s="150"/>
      <c r="AN134" s="209"/>
      <c r="AO134" s="209">
        <f>【お客さま入力用】申込フォーム!J143</f>
        <v>0</v>
      </c>
      <c r="AP134" s="209">
        <f>【お客さま入力用】申込フォーム!K143</f>
        <v>0</v>
      </c>
      <c r="AQ134" s="209">
        <f>【お客さま入力用】申込フォーム!L143</f>
        <v>0</v>
      </c>
      <c r="AR134" s="209"/>
      <c r="AS134" s="209"/>
      <c r="AT134" s="209"/>
      <c r="AU134" s="209"/>
      <c r="AV134" s="150">
        <f>【お客さま入力用】申込フォーム!C143</f>
        <v>0</v>
      </c>
      <c r="AW134" s="208" t="s">
        <v>828</v>
      </c>
      <c r="AX134" s="208" t="s">
        <v>950</v>
      </c>
      <c r="AY134" s="209"/>
      <c r="AZ134" s="209"/>
      <c r="BA134" s="209"/>
      <c r="BB134" s="209"/>
      <c r="BC134" s="209"/>
      <c r="BD134" s="209"/>
      <c r="BE134" s="209"/>
      <c r="BF134" s="209"/>
      <c r="BG134" s="209"/>
      <c r="BH134" s="209">
        <f>【お客さま入力用】申込フォーム!X143</f>
        <v>0</v>
      </c>
      <c r="BI134" s="209">
        <f>【お客さま入力用】申込フォーム!W143</f>
        <v>0</v>
      </c>
      <c r="BJ134" s="209"/>
      <c r="BK134" s="209"/>
      <c r="BL134" s="150">
        <f>【お客さま入力用】申込フォーム!Y143</f>
        <v>0</v>
      </c>
      <c r="BM134" s="209">
        <f>【お客さま入力用】申込フォーム!AA143</f>
        <v>0</v>
      </c>
      <c r="BN134" s="209">
        <f>【お客さま入力用】申込フォーム!Z143</f>
        <v>0</v>
      </c>
      <c r="BO134" s="209"/>
      <c r="BP134" s="209"/>
      <c r="BQ134" s="209"/>
      <c r="BR134" s="209"/>
      <c r="BS134" s="209"/>
      <c r="BT134" s="209"/>
      <c r="BU134" s="209"/>
      <c r="BV134" s="209"/>
      <c r="BW134" s="209"/>
      <c r="BX134" s="209">
        <f>【お客さま入力用】申込フォーム!AJ143</f>
        <v>0</v>
      </c>
      <c r="BY134" s="209">
        <f>【お客さま入力用】申込フォーム!AK143</f>
        <v>0</v>
      </c>
      <c r="BZ134" s="209">
        <f>【お客さま入力用】申込フォーム!AL143</f>
        <v>0</v>
      </c>
      <c r="CA134" s="209">
        <f>【お客さま入力用】申込フォーム!AM143</f>
        <v>0</v>
      </c>
      <c r="CB134" s="209">
        <f>【お客さま入力用】申込フォーム!AN143</f>
        <v>0</v>
      </c>
      <c r="CC134" s="209"/>
      <c r="CD134" s="209"/>
      <c r="CE134" s="209"/>
      <c r="CF134" s="209"/>
      <c r="CG134" s="209"/>
      <c r="CH134" s="209"/>
      <c r="CI134" s="209"/>
      <c r="CJ134" s="209"/>
      <c r="CK134" s="209"/>
      <c r="CL134" s="209"/>
      <c r="CM134" s="209"/>
      <c r="CN134" s="209"/>
      <c r="CO134" s="209"/>
      <c r="CP134" s="209"/>
      <c r="CQ134" s="150"/>
      <c r="CR134" s="209"/>
      <c r="CS134" s="209" t="str">
        <f>IF(【お客さま入力用】申込フォーム!N143="","",VLOOKUP(【お客さま入力用】申込フォーム!N143,'業種コード表（高圧以上）'!$C$3:$D$72,2))</f>
        <v/>
      </c>
      <c r="CT134" s="210"/>
      <c r="CU134" s="209"/>
      <c r="CV134" s="209"/>
      <c r="CW134" s="209"/>
      <c r="CX134" s="209"/>
      <c r="CY134" s="209"/>
      <c r="CZ134" s="209"/>
      <c r="DA134" s="209"/>
      <c r="DB134" s="209"/>
      <c r="DC134" s="209"/>
      <c r="DD134" s="209"/>
      <c r="DE134" s="209"/>
      <c r="DF134" s="209"/>
      <c r="DG134" s="209"/>
      <c r="DH134" s="209"/>
      <c r="DI134" s="209"/>
      <c r="DJ134" s="209"/>
      <c r="DK134" s="209"/>
      <c r="DL134" s="209"/>
      <c r="DM134" s="209"/>
      <c r="DN134" s="209"/>
      <c r="DO134" s="209"/>
      <c r="DP134" s="209"/>
      <c r="DQ134" s="209"/>
      <c r="DR134" s="209"/>
      <c r="DS134" s="209">
        <f>【お客さま入力用】申込フォーム!G143</f>
        <v>0</v>
      </c>
      <c r="DT134" s="209"/>
      <c r="DU134" s="209">
        <f>【お客さま入力用】申込フォーム!H143</f>
        <v>0</v>
      </c>
      <c r="DV134" s="209"/>
      <c r="DW134" s="209"/>
      <c r="DX134" s="209"/>
      <c r="DY134" s="209"/>
      <c r="DZ134" s="209"/>
      <c r="EA134" s="209"/>
      <c r="EB134" s="212">
        <f>【お客さま入力用】申込フォーム!T143</f>
        <v>0</v>
      </c>
      <c r="EC134" s="209">
        <f>【お客さま入力用】申込フォーム!V143</f>
        <v>0</v>
      </c>
      <c r="ED134" s="209"/>
      <c r="EE134" s="209"/>
      <c r="EF134" s="209"/>
      <c r="EG134" s="209"/>
      <c r="EH134" s="209"/>
      <c r="EI134" s="209"/>
      <c r="EJ134" s="209"/>
      <c r="EK134" s="211"/>
      <c r="EL134" s="209">
        <f>【お客さま入力用】申込フォーム!P143</f>
        <v>0</v>
      </c>
      <c r="EM134" s="209"/>
      <c r="EN134" s="209"/>
      <c r="EO134" s="209"/>
      <c r="EP134" s="209"/>
      <c r="EQ134" s="209"/>
      <c r="ER134" s="209"/>
      <c r="ES134" s="209"/>
      <c r="ET134" s="209">
        <f>IF(【お客さま入力用】申込フォーム!AE143="口座振替","口振",【お客さま入力用】申込フォーム!AE143)</f>
        <v>0</v>
      </c>
      <c r="EU134" s="209" t="str">
        <f>IF($ET134&lt;&gt;"口振","",【お客さま入力用】申込フォーム!AF143)</f>
        <v/>
      </c>
      <c r="EV134" s="209" t="str">
        <f>IF($ET134&lt;&gt;"口振","",【お客さま入力用】申込フォーム!AG143)</f>
        <v/>
      </c>
      <c r="EW134" s="209" t="str">
        <f>IF($ET134&lt;&gt;"口振","",【お客さま入力用】申込フォーム!AH143)</f>
        <v/>
      </c>
      <c r="EX134" s="209" t="str">
        <f>IF($ET134&lt;&gt;"口振","",【お客さま入力用】申込フォーム!AI143)</f>
        <v/>
      </c>
      <c r="EY134" s="209"/>
      <c r="EZ134" s="150"/>
      <c r="FA134" s="150"/>
      <c r="FB134" s="150"/>
      <c r="FC134" s="150"/>
      <c r="FD134" s="150"/>
      <c r="FE134" s="203"/>
      <c r="FF134" s="150"/>
      <c r="FG134" s="202"/>
      <c r="FH134" s="202"/>
      <c r="FI134" s="202"/>
      <c r="FJ134" s="202"/>
      <c r="FK134" s="197"/>
      <c r="FL134" s="201"/>
      <c r="FM134" s="201"/>
      <c r="FN134" s="201"/>
      <c r="FO134" s="201"/>
      <c r="FP134" s="201"/>
      <c r="FQ134" s="201"/>
      <c r="FR134" s="204"/>
      <c r="FS134" s="201"/>
      <c r="FT134" s="202"/>
      <c r="FU134" s="202"/>
      <c r="FV134" s="201"/>
      <c r="FW134" s="202"/>
      <c r="FX134" s="201"/>
      <c r="FY134" s="205" t="s">
        <v>429</v>
      </c>
    </row>
    <row r="135" spans="1:181" ht="18.75" customHeight="1">
      <c r="A135" s="197"/>
      <c r="B135" s="198"/>
      <c r="C135" s="198"/>
      <c r="D135" s="199"/>
      <c r="E135" s="207">
        <f t="shared" si="2"/>
        <v>0</v>
      </c>
      <c r="F135" s="209">
        <f>【お客さま入力用】申込フォーム!$D$6</f>
        <v>0</v>
      </c>
      <c r="G135" s="209">
        <f>【お客さま入力用】申込フォーム!H144</f>
        <v>0</v>
      </c>
      <c r="H135" s="200"/>
      <c r="I135" s="209">
        <f>【お客さま入力用】申込フォーム!O144</f>
        <v>0</v>
      </c>
      <c r="J135" s="209">
        <f>【お客さま入力用】申込フォーム!AO144</f>
        <v>0</v>
      </c>
      <c r="K135" s="34"/>
      <c r="L135" s="201"/>
      <c r="M135" s="201"/>
      <c r="N135" s="197"/>
      <c r="O135" s="197"/>
      <c r="P135" s="197"/>
      <c r="Q135" s="206" t="s">
        <v>823</v>
      </c>
      <c r="R135" s="34"/>
      <c r="S135" s="206" t="s">
        <v>824</v>
      </c>
      <c r="T135" s="206"/>
      <c r="U135" s="206" t="s">
        <v>825</v>
      </c>
      <c r="V135" s="206" t="s">
        <v>825</v>
      </c>
      <c r="W135" s="206" t="s">
        <v>826</v>
      </c>
      <c r="X135" s="206" t="s">
        <v>827</v>
      </c>
      <c r="Y135" s="150"/>
      <c r="Z135" s="150"/>
      <c r="AA135" s="150"/>
      <c r="AB135" s="150"/>
      <c r="AC135" s="150"/>
      <c r="AD135" s="150"/>
      <c r="AE135" s="150"/>
      <c r="AF135" s="150"/>
      <c r="AG135" s="150"/>
      <c r="AH135" s="209">
        <f>【お客さま入力用】申込フォーム!F144</f>
        <v>0</v>
      </c>
      <c r="AI135" s="209">
        <f>【お客さま入力用】申込フォーム!E144</f>
        <v>0</v>
      </c>
      <c r="AJ135" s="150"/>
      <c r="AK135" s="150"/>
      <c r="AL135" s="150"/>
      <c r="AM135" s="150"/>
      <c r="AN135" s="209"/>
      <c r="AO135" s="209">
        <f>【お客さま入力用】申込フォーム!J144</f>
        <v>0</v>
      </c>
      <c r="AP135" s="209">
        <f>【お客さま入力用】申込フォーム!K144</f>
        <v>0</v>
      </c>
      <c r="AQ135" s="209">
        <f>【お客さま入力用】申込フォーム!L144</f>
        <v>0</v>
      </c>
      <c r="AR135" s="209"/>
      <c r="AS135" s="209"/>
      <c r="AT135" s="209"/>
      <c r="AU135" s="209"/>
      <c r="AV135" s="150">
        <f>【お客さま入力用】申込フォーム!C144</f>
        <v>0</v>
      </c>
      <c r="AW135" s="208" t="s">
        <v>828</v>
      </c>
      <c r="AX135" s="208" t="s">
        <v>951</v>
      </c>
      <c r="AY135" s="209"/>
      <c r="AZ135" s="209"/>
      <c r="BA135" s="209"/>
      <c r="BB135" s="209"/>
      <c r="BC135" s="209"/>
      <c r="BD135" s="209"/>
      <c r="BE135" s="209"/>
      <c r="BF135" s="209"/>
      <c r="BG135" s="209"/>
      <c r="BH135" s="209">
        <f>【お客さま入力用】申込フォーム!X144</f>
        <v>0</v>
      </c>
      <c r="BI135" s="209">
        <f>【お客さま入力用】申込フォーム!W144</f>
        <v>0</v>
      </c>
      <c r="BJ135" s="209"/>
      <c r="BK135" s="209"/>
      <c r="BL135" s="150">
        <f>【お客さま入力用】申込フォーム!Y144</f>
        <v>0</v>
      </c>
      <c r="BM135" s="209">
        <f>【お客さま入力用】申込フォーム!AA144</f>
        <v>0</v>
      </c>
      <c r="BN135" s="209">
        <f>【お客さま入力用】申込フォーム!Z144</f>
        <v>0</v>
      </c>
      <c r="BO135" s="209"/>
      <c r="BP135" s="209"/>
      <c r="BQ135" s="209"/>
      <c r="BR135" s="209"/>
      <c r="BS135" s="209"/>
      <c r="BT135" s="209"/>
      <c r="BU135" s="209"/>
      <c r="BV135" s="209"/>
      <c r="BW135" s="209"/>
      <c r="BX135" s="209">
        <f>【お客さま入力用】申込フォーム!AJ144</f>
        <v>0</v>
      </c>
      <c r="BY135" s="209">
        <f>【お客さま入力用】申込フォーム!AK144</f>
        <v>0</v>
      </c>
      <c r="BZ135" s="209">
        <f>【お客さま入力用】申込フォーム!AL144</f>
        <v>0</v>
      </c>
      <c r="CA135" s="209">
        <f>【お客さま入力用】申込フォーム!AM144</f>
        <v>0</v>
      </c>
      <c r="CB135" s="209">
        <f>【お客さま入力用】申込フォーム!AN144</f>
        <v>0</v>
      </c>
      <c r="CC135" s="209"/>
      <c r="CD135" s="209"/>
      <c r="CE135" s="209"/>
      <c r="CF135" s="209"/>
      <c r="CG135" s="209"/>
      <c r="CH135" s="209"/>
      <c r="CI135" s="209"/>
      <c r="CJ135" s="209"/>
      <c r="CK135" s="209"/>
      <c r="CL135" s="209"/>
      <c r="CM135" s="209"/>
      <c r="CN135" s="209"/>
      <c r="CO135" s="209"/>
      <c r="CP135" s="209"/>
      <c r="CQ135" s="150"/>
      <c r="CR135" s="209"/>
      <c r="CS135" s="209" t="str">
        <f>IF(【お客さま入力用】申込フォーム!N144="","",VLOOKUP(【お客さま入力用】申込フォーム!N144,'業種コード表（高圧以上）'!$C$3:$D$72,2))</f>
        <v/>
      </c>
      <c r="CT135" s="210"/>
      <c r="CU135" s="209"/>
      <c r="CV135" s="209"/>
      <c r="CW135" s="209"/>
      <c r="CX135" s="209"/>
      <c r="CY135" s="209"/>
      <c r="CZ135" s="209"/>
      <c r="DA135" s="209"/>
      <c r="DB135" s="209"/>
      <c r="DC135" s="209"/>
      <c r="DD135" s="209"/>
      <c r="DE135" s="209"/>
      <c r="DF135" s="209"/>
      <c r="DG135" s="209"/>
      <c r="DH135" s="209"/>
      <c r="DI135" s="209"/>
      <c r="DJ135" s="209"/>
      <c r="DK135" s="209"/>
      <c r="DL135" s="209"/>
      <c r="DM135" s="209"/>
      <c r="DN135" s="209"/>
      <c r="DO135" s="209"/>
      <c r="DP135" s="209"/>
      <c r="DQ135" s="209"/>
      <c r="DR135" s="209"/>
      <c r="DS135" s="209">
        <f>【お客さま入力用】申込フォーム!G144</f>
        <v>0</v>
      </c>
      <c r="DT135" s="209"/>
      <c r="DU135" s="209">
        <f>【お客さま入力用】申込フォーム!H144</f>
        <v>0</v>
      </c>
      <c r="DV135" s="209"/>
      <c r="DW135" s="209"/>
      <c r="DX135" s="209"/>
      <c r="DY135" s="209"/>
      <c r="DZ135" s="209"/>
      <c r="EA135" s="209"/>
      <c r="EB135" s="212">
        <f>【お客さま入力用】申込フォーム!T144</f>
        <v>0</v>
      </c>
      <c r="EC135" s="209">
        <f>【お客さま入力用】申込フォーム!V144</f>
        <v>0</v>
      </c>
      <c r="ED135" s="209"/>
      <c r="EE135" s="209"/>
      <c r="EF135" s="209"/>
      <c r="EG135" s="209"/>
      <c r="EH135" s="209"/>
      <c r="EI135" s="209"/>
      <c r="EJ135" s="209"/>
      <c r="EK135" s="211"/>
      <c r="EL135" s="209">
        <f>【お客さま入力用】申込フォーム!P144</f>
        <v>0</v>
      </c>
      <c r="EM135" s="209"/>
      <c r="EN135" s="209"/>
      <c r="EO135" s="209"/>
      <c r="EP135" s="209"/>
      <c r="EQ135" s="209"/>
      <c r="ER135" s="209"/>
      <c r="ES135" s="209"/>
      <c r="ET135" s="209">
        <f>IF(【お客さま入力用】申込フォーム!AE144="口座振替","口振",【お客さま入力用】申込フォーム!AE144)</f>
        <v>0</v>
      </c>
      <c r="EU135" s="209" t="str">
        <f>IF($ET135&lt;&gt;"口振","",【お客さま入力用】申込フォーム!AF144)</f>
        <v/>
      </c>
      <c r="EV135" s="209" t="str">
        <f>IF($ET135&lt;&gt;"口振","",【お客さま入力用】申込フォーム!AG144)</f>
        <v/>
      </c>
      <c r="EW135" s="209" t="str">
        <f>IF($ET135&lt;&gt;"口振","",【お客さま入力用】申込フォーム!AH144)</f>
        <v/>
      </c>
      <c r="EX135" s="209" t="str">
        <f>IF($ET135&lt;&gt;"口振","",【お客さま入力用】申込フォーム!AI144)</f>
        <v/>
      </c>
      <c r="EY135" s="209"/>
      <c r="EZ135" s="150"/>
      <c r="FA135" s="150"/>
      <c r="FB135" s="150"/>
      <c r="FC135" s="150"/>
      <c r="FD135" s="150"/>
      <c r="FE135" s="203"/>
      <c r="FF135" s="150"/>
      <c r="FG135" s="202"/>
      <c r="FH135" s="202"/>
      <c r="FI135" s="202"/>
      <c r="FJ135" s="202"/>
      <c r="FK135" s="197"/>
      <c r="FL135" s="201"/>
      <c r="FM135" s="201"/>
      <c r="FN135" s="201"/>
      <c r="FO135" s="201"/>
      <c r="FP135" s="201"/>
      <c r="FQ135" s="201"/>
      <c r="FR135" s="204"/>
      <c r="FS135" s="201"/>
      <c r="FT135" s="202"/>
      <c r="FU135" s="202"/>
      <c r="FV135" s="201"/>
      <c r="FW135" s="202"/>
      <c r="FX135" s="201"/>
      <c r="FY135" s="205" t="s">
        <v>429</v>
      </c>
    </row>
    <row r="136" spans="1:181" ht="18.75" customHeight="1">
      <c r="A136" s="197"/>
      <c r="B136" s="198"/>
      <c r="C136" s="198"/>
      <c r="D136" s="199"/>
      <c r="E136" s="207">
        <f t="shared" si="2"/>
        <v>0</v>
      </c>
      <c r="F136" s="209">
        <f>【お客さま入力用】申込フォーム!$D$6</f>
        <v>0</v>
      </c>
      <c r="G136" s="209">
        <f>【お客さま入力用】申込フォーム!H145</f>
        <v>0</v>
      </c>
      <c r="H136" s="200"/>
      <c r="I136" s="209">
        <f>【お客さま入力用】申込フォーム!O145</f>
        <v>0</v>
      </c>
      <c r="J136" s="209">
        <f>【お客さま入力用】申込フォーム!AO145</f>
        <v>0</v>
      </c>
      <c r="K136" s="34"/>
      <c r="L136" s="201"/>
      <c r="M136" s="201"/>
      <c r="N136" s="197"/>
      <c r="O136" s="197"/>
      <c r="P136" s="197"/>
      <c r="Q136" s="206" t="s">
        <v>823</v>
      </c>
      <c r="R136" s="34"/>
      <c r="S136" s="206" t="s">
        <v>824</v>
      </c>
      <c r="T136" s="206"/>
      <c r="U136" s="206" t="s">
        <v>825</v>
      </c>
      <c r="V136" s="206" t="s">
        <v>825</v>
      </c>
      <c r="W136" s="206" t="s">
        <v>826</v>
      </c>
      <c r="X136" s="206" t="s">
        <v>827</v>
      </c>
      <c r="Y136" s="150"/>
      <c r="Z136" s="150"/>
      <c r="AA136" s="150"/>
      <c r="AB136" s="150"/>
      <c r="AC136" s="150"/>
      <c r="AD136" s="150"/>
      <c r="AE136" s="150"/>
      <c r="AF136" s="150"/>
      <c r="AG136" s="150"/>
      <c r="AH136" s="209">
        <f>【お客さま入力用】申込フォーム!F145</f>
        <v>0</v>
      </c>
      <c r="AI136" s="209">
        <f>【お客さま入力用】申込フォーム!E145</f>
        <v>0</v>
      </c>
      <c r="AJ136" s="150"/>
      <c r="AK136" s="150"/>
      <c r="AL136" s="150"/>
      <c r="AM136" s="150"/>
      <c r="AN136" s="209"/>
      <c r="AO136" s="209">
        <f>【お客さま入力用】申込フォーム!J145</f>
        <v>0</v>
      </c>
      <c r="AP136" s="209">
        <f>【お客さま入力用】申込フォーム!K145</f>
        <v>0</v>
      </c>
      <c r="AQ136" s="209">
        <f>【お客さま入力用】申込フォーム!L145</f>
        <v>0</v>
      </c>
      <c r="AR136" s="209"/>
      <c r="AS136" s="209"/>
      <c r="AT136" s="209"/>
      <c r="AU136" s="209"/>
      <c r="AV136" s="150">
        <f>【お客さま入力用】申込フォーム!C145</f>
        <v>0</v>
      </c>
      <c r="AW136" s="208" t="s">
        <v>828</v>
      </c>
      <c r="AX136" s="208" t="s">
        <v>952</v>
      </c>
      <c r="AY136" s="209"/>
      <c r="AZ136" s="209"/>
      <c r="BA136" s="209"/>
      <c r="BB136" s="209"/>
      <c r="BC136" s="209"/>
      <c r="BD136" s="209"/>
      <c r="BE136" s="209"/>
      <c r="BF136" s="209"/>
      <c r="BG136" s="209"/>
      <c r="BH136" s="209">
        <f>【お客さま入力用】申込フォーム!X145</f>
        <v>0</v>
      </c>
      <c r="BI136" s="209">
        <f>【お客さま入力用】申込フォーム!W145</f>
        <v>0</v>
      </c>
      <c r="BJ136" s="209"/>
      <c r="BK136" s="209"/>
      <c r="BL136" s="150">
        <f>【お客さま入力用】申込フォーム!Y145</f>
        <v>0</v>
      </c>
      <c r="BM136" s="209">
        <f>【お客さま入力用】申込フォーム!AA145</f>
        <v>0</v>
      </c>
      <c r="BN136" s="209">
        <f>【お客さま入力用】申込フォーム!Z145</f>
        <v>0</v>
      </c>
      <c r="BO136" s="209"/>
      <c r="BP136" s="209"/>
      <c r="BQ136" s="209"/>
      <c r="BR136" s="209"/>
      <c r="BS136" s="209"/>
      <c r="BT136" s="209"/>
      <c r="BU136" s="209"/>
      <c r="BV136" s="209"/>
      <c r="BW136" s="209"/>
      <c r="BX136" s="209">
        <f>【お客さま入力用】申込フォーム!AJ145</f>
        <v>0</v>
      </c>
      <c r="BY136" s="209">
        <f>【お客さま入力用】申込フォーム!AK145</f>
        <v>0</v>
      </c>
      <c r="BZ136" s="209">
        <f>【お客さま入力用】申込フォーム!AL145</f>
        <v>0</v>
      </c>
      <c r="CA136" s="209">
        <f>【お客さま入力用】申込フォーム!AM145</f>
        <v>0</v>
      </c>
      <c r="CB136" s="209">
        <f>【お客さま入力用】申込フォーム!AN145</f>
        <v>0</v>
      </c>
      <c r="CC136" s="209"/>
      <c r="CD136" s="209"/>
      <c r="CE136" s="209"/>
      <c r="CF136" s="209"/>
      <c r="CG136" s="209"/>
      <c r="CH136" s="209"/>
      <c r="CI136" s="209"/>
      <c r="CJ136" s="209"/>
      <c r="CK136" s="209"/>
      <c r="CL136" s="209"/>
      <c r="CM136" s="209"/>
      <c r="CN136" s="209"/>
      <c r="CO136" s="209"/>
      <c r="CP136" s="209"/>
      <c r="CQ136" s="150"/>
      <c r="CR136" s="209"/>
      <c r="CS136" s="209" t="str">
        <f>IF(【お客さま入力用】申込フォーム!N145="","",VLOOKUP(【お客さま入力用】申込フォーム!N145,'業種コード表（高圧以上）'!$C$3:$D$72,2))</f>
        <v/>
      </c>
      <c r="CT136" s="210"/>
      <c r="CU136" s="209"/>
      <c r="CV136" s="209"/>
      <c r="CW136" s="209"/>
      <c r="CX136" s="209"/>
      <c r="CY136" s="209"/>
      <c r="CZ136" s="209"/>
      <c r="DA136" s="209"/>
      <c r="DB136" s="209"/>
      <c r="DC136" s="209"/>
      <c r="DD136" s="209"/>
      <c r="DE136" s="209"/>
      <c r="DF136" s="209"/>
      <c r="DG136" s="209"/>
      <c r="DH136" s="209"/>
      <c r="DI136" s="209"/>
      <c r="DJ136" s="209"/>
      <c r="DK136" s="209"/>
      <c r="DL136" s="209"/>
      <c r="DM136" s="209"/>
      <c r="DN136" s="209"/>
      <c r="DO136" s="209"/>
      <c r="DP136" s="209"/>
      <c r="DQ136" s="209"/>
      <c r="DR136" s="209"/>
      <c r="DS136" s="209">
        <f>【お客さま入力用】申込フォーム!G145</f>
        <v>0</v>
      </c>
      <c r="DT136" s="209"/>
      <c r="DU136" s="209">
        <f>【お客さま入力用】申込フォーム!H145</f>
        <v>0</v>
      </c>
      <c r="DV136" s="209"/>
      <c r="DW136" s="209"/>
      <c r="DX136" s="209"/>
      <c r="DY136" s="209"/>
      <c r="DZ136" s="209"/>
      <c r="EA136" s="209"/>
      <c r="EB136" s="212">
        <f>【お客さま入力用】申込フォーム!T145</f>
        <v>0</v>
      </c>
      <c r="EC136" s="209">
        <f>【お客さま入力用】申込フォーム!V145</f>
        <v>0</v>
      </c>
      <c r="ED136" s="209"/>
      <c r="EE136" s="209"/>
      <c r="EF136" s="209"/>
      <c r="EG136" s="209"/>
      <c r="EH136" s="209"/>
      <c r="EI136" s="209"/>
      <c r="EJ136" s="209"/>
      <c r="EK136" s="211"/>
      <c r="EL136" s="209">
        <f>【お客さま入力用】申込フォーム!P145</f>
        <v>0</v>
      </c>
      <c r="EM136" s="209"/>
      <c r="EN136" s="209"/>
      <c r="EO136" s="209"/>
      <c r="EP136" s="209"/>
      <c r="EQ136" s="209"/>
      <c r="ER136" s="209"/>
      <c r="ES136" s="209"/>
      <c r="ET136" s="209">
        <f>IF(【お客さま入力用】申込フォーム!AE145="口座振替","口振",【お客さま入力用】申込フォーム!AE145)</f>
        <v>0</v>
      </c>
      <c r="EU136" s="209" t="str">
        <f>IF($ET136&lt;&gt;"口振","",【お客さま入力用】申込フォーム!AF145)</f>
        <v/>
      </c>
      <c r="EV136" s="209" t="str">
        <f>IF($ET136&lt;&gt;"口振","",【お客さま入力用】申込フォーム!AG145)</f>
        <v/>
      </c>
      <c r="EW136" s="209" t="str">
        <f>IF($ET136&lt;&gt;"口振","",【お客さま入力用】申込フォーム!AH145)</f>
        <v/>
      </c>
      <c r="EX136" s="209" t="str">
        <f>IF($ET136&lt;&gt;"口振","",【お客さま入力用】申込フォーム!AI145)</f>
        <v/>
      </c>
      <c r="EY136" s="209"/>
      <c r="EZ136" s="150"/>
      <c r="FA136" s="150"/>
      <c r="FB136" s="150"/>
      <c r="FC136" s="150"/>
      <c r="FD136" s="150"/>
      <c r="FE136" s="203"/>
      <c r="FF136" s="150"/>
      <c r="FG136" s="202"/>
      <c r="FH136" s="202"/>
      <c r="FI136" s="202"/>
      <c r="FJ136" s="202"/>
      <c r="FK136" s="197"/>
      <c r="FL136" s="201"/>
      <c r="FM136" s="201"/>
      <c r="FN136" s="201"/>
      <c r="FO136" s="201"/>
      <c r="FP136" s="201"/>
      <c r="FQ136" s="201"/>
      <c r="FR136" s="204"/>
      <c r="FS136" s="201"/>
      <c r="FT136" s="202"/>
      <c r="FU136" s="202"/>
      <c r="FV136" s="201"/>
      <c r="FW136" s="202"/>
      <c r="FX136" s="201"/>
      <c r="FY136" s="205" t="s">
        <v>429</v>
      </c>
    </row>
    <row r="137" spans="1:181" ht="18.75" customHeight="1">
      <c r="A137" s="197"/>
      <c r="B137" s="198"/>
      <c r="C137" s="198"/>
      <c r="D137" s="199"/>
      <c r="E137" s="207">
        <f t="shared" si="2"/>
        <v>0</v>
      </c>
      <c r="F137" s="209">
        <f>【お客さま入力用】申込フォーム!$D$6</f>
        <v>0</v>
      </c>
      <c r="G137" s="209">
        <f>【お客さま入力用】申込フォーム!H146</f>
        <v>0</v>
      </c>
      <c r="H137" s="200"/>
      <c r="I137" s="209">
        <f>【お客さま入力用】申込フォーム!O146</f>
        <v>0</v>
      </c>
      <c r="J137" s="209">
        <f>【お客さま入力用】申込フォーム!AO146</f>
        <v>0</v>
      </c>
      <c r="K137" s="34"/>
      <c r="L137" s="201"/>
      <c r="M137" s="201"/>
      <c r="N137" s="197"/>
      <c r="O137" s="197"/>
      <c r="P137" s="197"/>
      <c r="Q137" s="206" t="s">
        <v>823</v>
      </c>
      <c r="R137" s="34"/>
      <c r="S137" s="206" t="s">
        <v>824</v>
      </c>
      <c r="T137" s="206"/>
      <c r="U137" s="206" t="s">
        <v>825</v>
      </c>
      <c r="V137" s="206" t="s">
        <v>825</v>
      </c>
      <c r="W137" s="206" t="s">
        <v>826</v>
      </c>
      <c r="X137" s="206" t="s">
        <v>827</v>
      </c>
      <c r="Y137" s="150"/>
      <c r="Z137" s="150"/>
      <c r="AA137" s="150"/>
      <c r="AB137" s="150"/>
      <c r="AC137" s="150"/>
      <c r="AD137" s="150"/>
      <c r="AE137" s="150"/>
      <c r="AF137" s="150"/>
      <c r="AG137" s="150"/>
      <c r="AH137" s="209">
        <f>【お客さま入力用】申込フォーム!F146</f>
        <v>0</v>
      </c>
      <c r="AI137" s="209">
        <f>【お客さま入力用】申込フォーム!E146</f>
        <v>0</v>
      </c>
      <c r="AJ137" s="150"/>
      <c r="AK137" s="150"/>
      <c r="AL137" s="150"/>
      <c r="AM137" s="150"/>
      <c r="AN137" s="209"/>
      <c r="AO137" s="209">
        <f>【お客さま入力用】申込フォーム!J146</f>
        <v>0</v>
      </c>
      <c r="AP137" s="209">
        <f>【お客さま入力用】申込フォーム!K146</f>
        <v>0</v>
      </c>
      <c r="AQ137" s="209">
        <f>【お客さま入力用】申込フォーム!L146</f>
        <v>0</v>
      </c>
      <c r="AR137" s="209"/>
      <c r="AS137" s="209"/>
      <c r="AT137" s="209"/>
      <c r="AU137" s="209"/>
      <c r="AV137" s="150">
        <f>【お客さま入力用】申込フォーム!C146</f>
        <v>0</v>
      </c>
      <c r="AW137" s="208" t="s">
        <v>828</v>
      </c>
      <c r="AX137" s="208" t="s">
        <v>953</v>
      </c>
      <c r="AY137" s="209"/>
      <c r="AZ137" s="209"/>
      <c r="BA137" s="209"/>
      <c r="BB137" s="209"/>
      <c r="BC137" s="209"/>
      <c r="BD137" s="209"/>
      <c r="BE137" s="209"/>
      <c r="BF137" s="209"/>
      <c r="BG137" s="209"/>
      <c r="BH137" s="209">
        <f>【お客さま入力用】申込フォーム!X146</f>
        <v>0</v>
      </c>
      <c r="BI137" s="209">
        <f>【お客さま入力用】申込フォーム!W146</f>
        <v>0</v>
      </c>
      <c r="BJ137" s="209"/>
      <c r="BK137" s="209"/>
      <c r="BL137" s="150">
        <f>【お客さま入力用】申込フォーム!Y146</f>
        <v>0</v>
      </c>
      <c r="BM137" s="209">
        <f>【お客さま入力用】申込フォーム!AA146</f>
        <v>0</v>
      </c>
      <c r="BN137" s="209">
        <f>【お客さま入力用】申込フォーム!Z146</f>
        <v>0</v>
      </c>
      <c r="BO137" s="209"/>
      <c r="BP137" s="209"/>
      <c r="BQ137" s="209"/>
      <c r="BR137" s="209"/>
      <c r="BS137" s="209"/>
      <c r="BT137" s="209"/>
      <c r="BU137" s="209"/>
      <c r="BV137" s="209"/>
      <c r="BW137" s="209"/>
      <c r="BX137" s="209">
        <f>【お客さま入力用】申込フォーム!AJ146</f>
        <v>0</v>
      </c>
      <c r="BY137" s="209">
        <f>【お客さま入力用】申込フォーム!AK146</f>
        <v>0</v>
      </c>
      <c r="BZ137" s="209">
        <f>【お客さま入力用】申込フォーム!AL146</f>
        <v>0</v>
      </c>
      <c r="CA137" s="209">
        <f>【お客さま入力用】申込フォーム!AM146</f>
        <v>0</v>
      </c>
      <c r="CB137" s="209">
        <f>【お客さま入力用】申込フォーム!AN146</f>
        <v>0</v>
      </c>
      <c r="CC137" s="209"/>
      <c r="CD137" s="209"/>
      <c r="CE137" s="209"/>
      <c r="CF137" s="209"/>
      <c r="CG137" s="209"/>
      <c r="CH137" s="209"/>
      <c r="CI137" s="209"/>
      <c r="CJ137" s="209"/>
      <c r="CK137" s="209"/>
      <c r="CL137" s="209"/>
      <c r="CM137" s="209"/>
      <c r="CN137" s="209"/>
      <c r="CO137" s="209"/>
      <c r="CP137" s="209"/>
      <c r="CQ137" s="150"/>
      <c r="CR137" s="209"/>
      <c r="CS137" s="209" t="str">
        <f>IF(【お客さま入力用】申込フォーム!N146="","",VLOOKUP(【お客さま入力用】申込フォーム!N146,'業種コード表（高圧以上）'!$C$3:$D$72,2))</f>
        <v/>
      </c>
      <c r="CT137" s="210"/>
      <c r="CU137" s="209"/>
      <c r="CV137" s="209"/>
      <c r="CW137" s="209"/>
      <c r="CX137" s="209"/>
      <c r="CY137" s="209"/>
      <c r="CZ137" s="209"/>
      <c r="DA137" s="209"/>
      <c r="DB137" s="209"/>
      <c r="DC137" s="209"/>
      <c r="DD137" s="209"/>
      <c r="DE137" s="209"/>
      <c r="DF137" s="209"/>
      <c r="DG137" s="209"/>
      <c r="DH137" s="209"/>
      <c r="DI137" s="209"/>
      <c r="DJ137" s="209"/>
      <c r="DK137" s="209"/>
      <c r="DL137" s="209"/>
      <c r="DM137" s="209"/>
      <c r="DN137" s="209"/>
      <c r="DO137" s="209"/>
      <c r="DP137" s="209"/>
      <c r="DQ137" s="209"/>
      <c r="DR137" s="209"/>
      <c r="DS137" s="209">
        <f>【お客さま入力用】申込フォーム!G146</f>
        <v>0</v>
      </c>
      <c r="DT137" s="209"/>
      <c r="DU137" s="209">
        <f>【お客さま入力用】申込フォーム!H146</f>
        <v>0</v>
      </c>
      <c r="DV137" s="209"/>
      <c r="DW137" s="209"/>
      <c r="DX137" s="209"/>
      <c r="DY137" s="209"/>
      <c r="DZ137" s="209"/>
      <c r="EA137" s="209"/>
      <c r="EB137" s="212">
        <f>【お客さま入力用】申込フォーム!T146</f>
        <v>0</v>
      </c>
      <c r="EC137" s="209">
        <f>【お客さま入力用】申込フォーム!V146</f>
        <v>0</v>
      </c>
      <c r="ED137" s="209"/>
      <c r="EE137" s="209"/>
      <c r="EF137" s="209"/>
      <c r="EG137" s="209"/>
      <c r="EH137" s="209"/>
      <c r="EI137" s="209"/>
      <c r="EJ137" s="209"/>
      <c r="EK137" s="211"/>
      <c r="EL137" s="209">
        <f>【お客さま入力用】申込フォーム!P146</f>
        <v>0</v>
      </c>
      <c r="EM137" s="209"/>
      <c r="EN137" s="209"/>
      <c r="EO137" s="209"/>
      <c r="EP137" s="209"/>
      <c r="EQ137" s="209"/>
      <c r="ER137" s="209"/>
      <c r="ES137" s="209"/>
      <c r="ET137" s="209">
        <f>IF(【お客さま入力用】申込フォーム!AE146="口座振替","口振",【お客さま入力用】申込フォーム!AE146)</f>
        <v>0</v>
      </c>
      <c r="EU137" s="209" t="str">
        <f>IF($ET137&lt;&gt;"口振","",【お客さま入力用】申込フォーム!AF146)</f>
        <v/>
      </c>
      <c r="EV137" s="209" t="str">
        <f>IF($ET137&lt;&gt;"口振","",【お客さま入力用】申込フォーム!AG146)</f>
        <v/>
      </c>
      <c r="EW137" s="209" t="str">
        <f>IF($ET137&lt;&gt;"口振","",【お客さま入力用】申込フォーム!AH146)</f>
        <v/>
      </c>
      <c r="EX137" s="209" t="str">
        <f>IF($ET137&lt;&gt;"口振","",【お客さま入力用】申込フォーム!AI146)</f>
        <v/>
      </c>
      <c r="EY137" s="209"/>
      <c r="EZ137" s="150"/>
      <c r="FA137" s="150"/>
      <c r="FB137" s="150"/>
      <c r="FC137" s="150"/>
      <c r="FD137" s="150"/>
      <c r="FE137" s="203"/>
      <c r="FF137" s="150"/>
      <c r="FG137" s="202"/>
      <c r="FH137" s="202"/>
      <c r="FI137" s="202"/>
      <c r="FJ137" s="202"/>
      <c r="FK137" s="197"/>
      <c r="FL137" s="201"/>
      <c r="FM137" s="201"/>
      <c r="FN137" s="201"/>
      <c r="FO137" s="201"/>
      <c r="FP137" s="201"/>
      <c r="FQ137" s="201"/>
      <c r="FR137" s="204"/>
      <c r="FS137" s="201"/>
      <c r="FT137" s="202"/>
      <c r="FU137" s="202"/>
      <c r="FV137" s="201"/>
      <c r="FW137" s="202"/>
      <c r="FX137" s="201"/>
      <c r="FY137" s="205" t="s">
        <v>429</v>
      </c>
    </row>
    <row r="138" spans="1:181" ht="18.75" customHeight="1">
      <c r="A138" s="197"/>
      <c r="B138" s="198"/>
      <c r="C138" s="198"/>
      <c r="D138" s="199"/>
      <c r="E138" s="207">
        <f t="shared" si="2"/>
        <v>0</v>
      </c>
      <c r="F138" s="209">
        <f>【お客さま入力用】申込フォーム!$D$6</f>
        <v>0</v>
      </c>
      <c r="G138" s="209">
        <f>【お客さま入力用】申込フォーム!H147</f>
        <v>0</v>
      </c>
      <c r="H138" s="200"/>
      <c r="I138" s="209">
        <f>【お客さま入力用】申込フォーム!O147</f>
        <v>0</v>
      </c>
      <c r="J138" s="209">
        <f>【お客さま入力用】申込フォーム!AO147</f>
        <v>0</v>
      </c>
      <c r="K138" s="34"/>
      <c r="L138" s="201"/>
      <c r="M138" s="201"/>
      <c r="N138" s="197"/>
      <c r="O138" s="197"/>
      <c r="P138" s="197"/>
      <c r="Q138" s="206" t="s">
        <v>823</v>
      </c>
      <c r="R138" s="34"/>
      <c r="S138" s="206" t="s">
        <v>824</v>
      </c>
      <c r="T138" s="206"/>
      <c r="U138" s="206" t="s">
        <v>825</v>
      </c>
      <c r="V138" s="206" t="s">
        <v>825</v>
      </c>
      <c r="W138" s="206" t="s">
        <v>826</v>
      </c>
      <c r="X138" s="206" t="s">
        <v>827</v>
      </c>
      <c r="Y138" s="150"/>
      <c r="Z138" s="150"/>
      <c r="AA138" s="150"/>
      <c r="AB138" s="150"/>
      <c r="AC138" s="150"/>
      <c r="AD138" s="150"/>
      <c r="AE138" s="150"/>
      <c r="AF138" s="150"/>
      <c r="AG138" s="150"/>
      <c r="AH138" s="209">
        <f>【お客さま入力用】申込フォーム!F147</f>
        <v>0</v>
      </c>
      <c r="AI138" s="209">
        <f>【お客さま入力用】申込フォーム!E147</f>
        <v>0</v>
      </c>
      <c r="AJ138" s="150"/>
      <c r="AK138" s="150"/>
      <c r="AL138" s="150"/>
      <c r="AM138" s="150"/>
      <c r="AN138" s="209"/>
      <c r="AO138" s="209">
        <f>【お客さま入力用】申込フォーム!J147</f>
        <v>0</v>
      </c>
      <c r="AP138" s="209">
        <f>【お客さま入力用】申込フォーム!K147</f>
        <v>0</v>
      </c>
      <c r="AQ138" s="209">
        <f>【お客さま入力用】申込フォーム!L147</f>
        <v>0</v>
      </c>
      <c r="AR138" s="209"/>
      <c r="AS138" s="209"/>
      <c r="AT138" s="209"/>
      <c r="AU138" s="209"/>
      <c r="AV138" s="150">
        <f>【お客さま入力用】申込フォーム!C147</f>
        <v>0</v>
      </c>
      <c r="AW138" s="208" t="s">
        <v>828</v>
      </c>
      <c r="AX138" s="208" t="s">
        <v>954</v>
      </c>
      <c r="AY138" s="209"/>
      <c r="AZ138" s="209"/>
      <c r="BA138" s="209"/>
      <c r="BB138" s="209"/>
      <c r="BC138" s="209"/>
      <c r="BD138" s="209"/>
      <c r="BE138" s="209"/>
      <c r="BF138" s="209"/>
      <c r="BG138" s="209"/>
      <c r="BH138" s="209">
        <f>【お客さま入力用】申込フォーム!X147</f>
        <v>0</v>
      </c>
      <c r="BI138" s="209">
        <f>【お客さま入力用】申込フォーム!W147</f>
        <v>0</v>
      </c>
      <c r="BJ138" s="209"/>
      <c r="BK138" s="209"/>
      <c r="BL138" s="150">
        <f>【お客さま入力用】申込フォーム!Y147</f>
        <v>0</v>
      </c>
      <c r="BM138" s="209">
        <f>【お客さま入力用】申込フォーム!AA147</f>
        <v>0</v>
      </c>
      <c r="BN138" s="209">
        <f>【お客さま入力用】申込フォーム!Z147</f>
        <v>0</v>
      </c>
      <c r="BO138" s="209"/>
      <c r="BP138" s="209"/>
      <c r="BQ138" s="209"/>
      <c r="BR138" s="209"/>
      <c r="BS138" s="209"/>
      <c r="BT138" s="209"/>
      <c r="BU138" s="209"/>
      <c r="BV138" s="209"/>
      <c r="BW138" s="209"/>
      <c r="BX138" s="209">
        <f>【お客さま入力用】申込フォーム!AJ147</f>
        <v>0</v>
      </c>
      <c r="BY138" s="209">
        <f>【お客さま入力用】申込フォーム!AK147</f>
        <v>0</v>
      </c>
      <c r="BZ138" s="209">
        <f>【お客さま入力用】申込フォーム!AL147</f>
        <v>0</v>
      </c>
      <c r="CA138" s="209">
        <f>【お客さま入力用】申込フォーム!AM147</f>
        <v>0</v>
      </c>
      <c r="CB138" s="209">
        <f>【お客さま入力用】申込フォーム!AN147</f>
        <v>0</v>
      </c>
      <c r="CC138" s="209"/>
      <c r="CD138" s="209"/>
      <c r="CE138" s="209"/>
      <c r="CF138" s="209"/>
      <c r="CG138" s="209"/>
      <c r="CH138" s="209"/>
      <c r="CI138" s="209"/>
      <c r="CJ138" s="209"/>
      <c r="CK138" s="209"/>
      <c r="CL138" s="209"/>
      <c r="CM138" s="209"/>
      <c r="CN138" s="209"/>
      <c r="CO138" s="209"/>
      <c r="CP138" s="209"/>
      <c r="CQ138" s="150"/>
      <c r="CR138" s="209"/>
      <c r="CS138" s="209" t="str">
        <f>IF(【お客さま入力用】申込フォーム!N147="","",VLOOKUP(【お客さま入力用】申込フォーム!N147,'業種コード表（高圧以上）'!$C$3:$D$72,2))</f>
        <v/>
      </c>
      <c r="CT138" s="210"/>
      <c r="CU138" s="209"/>
      <c r="CV138" s="209"/>
      <c r="CW138" s="209"/>
      <c r="CX138" s="209"/>
      <c r="CY138" s="209"/>
      <c r="CZ138" s="209"/>
      <c r="DA138" s="209"/>
      <c r="DB138" s="209"/>
      <c r="DC138" s="209"/>
      <c r="DD138" s="209"/>
      <c r="DE138" s="209"/>
      <c r="DF138" s="209"/>
      <c r="DG138" s="209"/>
      <c r="DH138" s="209"/>
      <c r="DI138" s="209"/>
      <c r="DJ138" s="209"/>
      <c r="DK138" s="209"/>
      <c r="DL138" s="209"/>
      <c r="DM138" s="209"/>
      <c r="DN138" s="209"/>
      <c r="DO138" s="209"/>
      <c r="DP138" s="209"/>
      <c r="DQ138" s="209"/>
      <c r="DR138" s="209"/>
      <c r="DS138" s="209">
        <f>【お客さま入力用】申込フォーム!G147</f>
        <v>0</v>
      </c>
      <c r="DT138" s="209"/>
      <c r="DU138" s="209">
        <f>【お客さま入力用】申込フォーム!H147</f>
        <v>0</v>
      </c>
      <c r="DV138" s="209"/>
      <c r="DW138" s="209"/>
      <c r="DX138" s="209"/>
      <c r="DY138" s="209"/>
      <c r="DZ138" s="209"/>
      <c r="EA138" s="209"/>
      <c r="EB138" s="212">
        <f>【お客さま入力用】申込フォーム!T147</f>
        <v>0</v>
      </c>
      <c r="EC138" s="209">
        <f>【お客さま入力用】申込フォーム!V147</f>
        <v>0</v>
      </c>
      <c r="ED138" s="209"/>
      <c r="EE138" s="209"/>
      <c r="EF138" s="209"/>
      <c r="EG138" s="209"/>
      <c r="EH138" s="209"/>
      <c r="EI138" s="209"/>
      <c r="EJ138" s="209"/>
      <c r="EK138" s="211"/>
      <c r="EL138" s="209">
        <f>【お客さま入力用】申込フォーム!P147</f>
        <v>0</v>
      </c>
      <c r="EM138" s="209"/>
      <c r="EN138" s="209"/>
      <c r="EO138" s="209"/>
      <c r="EP138" s="209"/>
      <c r="EQ138" s="209"/>
      <c r="ER138" s="209"/>
      <c r="ES138" s="209"/>
      <c r="ET138" s="209">
        <f>IF(【お客さま入力用】申込フォーム!AE147="口座振替","口振",【お客さま入力用】申込フォーム!AE147)</f>
        <v>0</v>
      </c>
      <c r="EU138" s="209" t="str">
        <f>IF($ET138&lt;&gt;"口振","",【お客さま入力用】申込フォーム!AF147)</f>
        <v/>
      </c>
      <c r="EV138" s="209" t="str">
        <f>IF($ET138&lt;&gt;"口振","",【お客さま入力用】申込フォーム!AG147)</f>
        <v/>
      </c>
      <c r="EW138" s="209" t="str">
        <f>IF($ET138&lt;&gt;"口振","",【お客さま入力用】申込フォーム!AH147)</f>
        <v/>
      </c>
      <c r="EX138" s="209" t="str">
        <f>IF($ET138&lt;&gt;"口振","",【お客さま入力用】申込フォーム!AI147)</f>
        <v/>
      </c>
      <c r="EY138" s="209"/>
      <c r="EZ138" s="150"/>
      <c r="FA138" s="150"/>
      <c r="FB138" s="150"/>
      <c r="FC138" s="150"/>
      <c r="FD138" s="150"/>
      <c r="FE138" s="203"/>
      <c r="FF138" s="150"/>
      <c r="FG138" s="202"/>
      <c r="FH138" s="202"/>
      <c r="FI138" s="202"/>
      <c r="FJ138" s="202"/>
      <c r="FK138" s="197"/>
      <c r="FL138" s="201"/>
      <c r="FM138" s="201"/>
      <c r="FN138" s="201"/>
      <c r="FO138" s="201"/>
      <c r="FP138" s="201"/>
      <c r="FQ138" s="201"/>
      <c r="FR138" s="204"/>
      <c r="FS138" s="201"/>
      <c r="FT138" s="202"/>
      <c r="FU138" s="202"/>
      <c r="FV138" s="201"/>
      <c r="FW138" s="202"/>
      <c r="FX138" s="201"/>
      <c r="FY138" s="205" t="s">
        <v>429</v>
      </c>
    </row>
    <row r="139" spans="1:181" ht="18.75" customHeight="1">
      <c r="A139" s="197"/>
      <c r="B139" s="198"/>
      <c r="C139" s="198"/>
      <c r="D139" s="199"/>
      <c r="E139" s="207">
        <f t="shared" si="2"/>
        <v>0</v>
      </c>
      <c r="F139" s="209">
        <f>【お客さま入力用】申込フォーム!$D$6</f>
        <v>0</v>
      </c>
      <c r="G139" s="209">
        <f>【お客さま入力用】申込フォーム!H148</f>
        <v>0</v>
      </c>
      <c r="H139" s="200"/>
      <c r="I139" s="209">
        <f>【お客さま入力用】申込フォーム!O148</f>
        <v>0</v>
      </c>
      <c r="J139" s="209">
        <f>【お客さま入力用】申込フォーム!AO148</f>
        <v>0</v>
      </c>
      <c r="K139" s="34"/>
      <c r="L139" s="201"/>
      <c r="M139" s="201"/>
      <c r="N139" s="197"/>
      <c r="O139" s="197"/>
      <c r="P139" s="197"/>
      <c r="Q139" s="206" t="s">
        <v>823</v>
      </c>
      <c r="R139" s="34"/>
      <c r="S139" s="206" t="s">
        <v>824</v>
      </c>
      <c r="T139" s="206"/>
      <c r="U139" s="206" t="s">
        <v>825</v>
      </c>
      <c r="V139" s="206" t="s">
        <v>825</v>
      </c>
      <c r="W139" s="206" t="s">
        <v>826</v>
      </c>
      <c r="X139" s="206" t="s">
        <v>827</v>
      </c>
      <c r="Y139" s="150"/>
      <c r="Z139" s="150"/>
      <c r="AA139" s="150"/>
      <c r="AB139" s="150"/>
      <c r="AC139" s="150"/>
      <c r="AD139" s="150"/>
      <c r="AE139" s="150"/>
      <c r="AF139" s="150"/>
      <c r="AG139" s="150"/>
      <c r="AH139" s="209">
        <f>【お客さま入力用】申込フォーム!F148</f>
        <v>0</v>
      </c>
      <c r="AI139" s="209">
        <f>【お客さま入力用】申込フォーム!E148</f>
        <v>0</v>
      </c>
      <c r="AJ139" s="150"/>
      <c r="AK139" s="150"/>
      <c r="AL139" s="150"/>
      <c r="AM139" s="150"/>
      <c r="AN139" s="209"/>
      <c r="AO139" s="209">
        <f>【お客さま入力用】申込フォーム!J148</f>
        <v>0</v>
      </c>
      <c r="AP139" s="209">
        <f>【お客さま入力用】申込フォーム!K148</f>
        <v>0</v>
      </c>
      <c r="AQ139" s="209">
        <f>【お客さま入力用】申込フォーム!L148</f>
        <v>0</v>
      </c>
      <c r="AR139" s="209"/>
      <c r="AS139" s="209"/>
      <c r="AT139" s="209"/>
      <c r="AU139" s="209"/>
      <c r="AV139" s="150">
        <f>【お客さま入力用】申込フォーム!C148</f>
        <v>0</v>
      </c>
      <c r="AW139" s="208" t="s">
        <v>828</v>
      </c>
      <c r="AX139" s="208" t="s">
        <v>955</v>
      </c>
      <c r="AY139" s="209"/>
      <c r="AZ139" s="209"/>
      <c r="BA139" s="209"/>
      <c r="BB139" s="209"/>
      <c r="BC139" s="209"/>
      <c r="BD139" s="209"/>
      <c r="BE139" s="209"/>
      <c r="BF139" s="209"/>
      <c r="BG139" s="209"/>
      <c r="BH139" s="209">
        <f>【お客さま入力用】申込フォーム!X148</f>
        <v>0</v>
      </c>
      <c r="BI139" s="209">
        <f>【お客さま入力用】申込フォーム!W148</f>
        <v>0</v>
      </c>
      <c r="BJ139" s="209"/>
      <c r="BK139" s="209"/>
      <c r="BL139" s="150">
        <f>【お客さま入力用】申込フォーム!Y148</f>
        <v>0</v>
      </c>
      <c r="BM139" s="209">
        <f>【お客さま入力用】申込フォーム!AA148</f>
        <v>0</v>
      </c>
      <c r="BN139" s="209">
        <f>【お客さま入力用】申込フォーム!Z148</f>
        <v>0</v>
      </c>
      <c r="BO139" s="209"/>
      <c r="BP139" s="209"/>
      <c r="BQ139" s="209"/>
      <c r="BR139" s="209"/>
      <c r="BS139" s="209"/>
      <c r="BT139" s="209"/>
      <c r="BU139" s="209"/>
      <c r="BV139" s="209"/>
      <c r="BW139" s="209"/>
      <c r="BX139" s="209">
        <f>【お客さま入力用】申込フォーム!AJ148</f>
        <v>0</v>
      </c>
      <c r="BY139" s="209">
        <f>【お客さま入力用】申込フォーム!AK148</f>
        <v>0</v>
      </c>
      <c r="BZ139" s="209">
        <f>【お客さま入力用】申込フォーム!AL148</f>
        <v>0</v>
      </c>
      <c r="CA139" s="209">
        <f>【お客さま入力用】申込フォーム!AM148</f>
        <v>0</v>
      </c>
      <c r="CB139" s="209">
        <f>【お客さま入力用】申込フォーム!AN148</f>
        <v>0</v>
      </c>
      <c r="CC139" s="209"/>
      <c r="CD139" s="209"/>
      <c r="CE139" s="209"/>
      <c r="CF139" s="209"/>
      <c r="CG139" s="209"/>
      <c r="CH139" s="209"/>
      <c r="CI139" s="209"/>
      <c r="CJ139" s="209"/>
      <c r="CK139" s="209"/>
      <c r="CL139" s="209"/>
      <c r="CM139" s="209"/>
      <c r="CN139" s="209"/>
      <c r="CO139" s="209"/>
      <c r="CP139" s="209"/>
      <c r="CQ139" s="150"/>
      <c r="CR139" s="209"/>
      <c r="CS139" s="209" t="str">
        <f>IF(【お客さま入力用】申込フォーム!N148="","",VLOOKUP(【お客さま入力用】申込フォーム!N148,'業種コード表（高圧以上）'!$C$3:$D$72,2))</f>
        <v/>
      </c>
      <c r="CT139" s="210"/>
      <c r="CU139" s="209"/>
      <c r="CV139" s="209"/>
      <c r="CW139" s="209"/>
      <c r="CX139" s="209"/>
      <c r="CY139" s="209"/>
      <c r="CZ139" s="209"/>
      <c r="DA139" s="209"/>
      <c r="DB139" s="209"/>
      <c r="DC139" s="209"/>
      <c r="DD139" s="209"/>
      <c r="DE139" s="209"/>
      <c r="DF139" s="209"/>
      <c r="DG139" s="209"/>
      <c r="DH139" s="209"/>
      <c r="DI139" s="209"/>
      <c r="DJ139" s="209"/>
      <c r="DK139" s="209"/>
      <c r="DL139" s="209"/>
      <c r="DM139" s="209"/>
      <c r="DN139" s="209"/>
      <c r="DO139" s="209"/>
      <c r="DP139" s="209"/>
      <c r="DQ139" s="209"/>
      <c r="DR139" s="209"/>
      <c r="DS139" s="209">
        <f>【お客さま入力用】申込フォーム!G148</f>
        <v>0</v>
      </c>
      <c r="DT139" s="209"/>
      <c r="DU139" s="209">
        <f>【お客さま入力用】申込フォーム!H148</f>
        <v>0</v>
      </c>
      <c r="DV139" s="209"/>
      <c r="DW139" s="209"/>
      <c r="DX139" s="209"/>
      <c r="DY139" s="209"/>
      <c r="DZ139" s="209"/>
      <c r="EA139" s="209"/>
      <c r="EB139" s="212">
        <f>【お客さま入力用】申込フォーム!T148</f>
        <v>0</v>
      </c>
      <c r="EC139" s="209">
        <f>【お客さま入力用】申込フォーム!V148</f>
        <v>0</v>
      </c>
      <c r="ED139" s="209"/>
      <c r="EE139" s="209"/>
      <c r="EF139" s="209"/>
      <c r="EG139" s="209"/>
      <c r="EH139" s="209"/>
      <c r="EI139" s="209"/>
      <c r="EJ139" s="209"/>
      <c r="EK139" s="211"/>
      <c r="EL139" s="209">
        <f>【お客さま入力用】申込フォーム!P148</f>
        <v>0</v>
      </c>
      <c r="EM139" s="209"/>
      <c r="EN139" s="209"/>
      <c r="EO139" s="209"/>
      <c r="EP139" s="209"/>
      <c r="EQ139" s="209"/>
      <c r="ER139" s="209"/>
      <c r="ES139" s="209"/>
      <c r="ET139" s="209">
        <f>IF(【お客さま入力用】申込フォーム!AE148="口座振替","口振",【お客さま入力用】申込フォーム!AE148)</f>
        <v>0</v>
      </c>
      <c r="EU139" s="209" t="str">
        <f>IF($ET139&lt;&gt;"口振","",【お客さま入力用】申込フォーム!AF148)</f>
        <v/>
      </c>
      <c r="EV139" s="209" t="str">
        <f>IF($ET139&lt;&gt;"口振","",【お客さま入力用】申込フォーム!AG148)</f>
        <v/>
      </c>
      <c r="EW139" s="209" t="str">
        <f>IF($ET139&lt;&gt;"口振","",【お客さま入力用】申込フォーム!AH148)</f>
        <v/>
      </c>
      <c r="EX139" s="209" t="str">
        <f>IF($ET139&lt;&gt;"口振","",【お客さま入力用】申込フォーム!AI148)</f>
        <v/>
      </c>
      <c r="EY139" s="209"/>
      <c r="EZ139" s="150"/>
      <c r="FA139" s="150"/>
      <c r="FB139" s="150"/>
      <c r="FC139" s="150"/>
      <c r="FD139" s="150"/>
      <c r="FE139" s="203"/>
      <c r="FF139" s="150"/>
      <c r="FG139" s="202"/>
      <c r="FH139" s="202"/>
      <c r="FI139" s="202"/>
      <c r="FJ139" s="202"/>
      <c r="FK139" s="197"/>
      <c r="FL139" s="201"/>
      <c r="FM139" s="201"/>
      <c r="FN139" s="201"/>
      <c r="FO139" s="201"/>
      <c r="FP139" s="201"/>
      <c r="FQ139" s="201"/>
      <c r="FR139" s="204"/>
      <c r="FS139" s="201"/>
      <c r="FT139" s="202"/>
      <c r="FU139" s="202"/>
      <c r="FV139" s="201"/>
      <c r="FW139" s="202"/>
      <c r="FX139" s="201"/>
      <c r="FY139" s="205" t="s">
        <v>429</v>
      </c>
    </row>
    <row r="140" spans="1:181" ht="18.75" customHeight="1">
      <c r="A140" s="197"/>
      <c r="B140" s="198"/>
      <c r="C140" s="198"/>
      <c r="D140" s="199"/>
      <c r="E140" s="207">
        <f t="shared" si="2"/>
        <v>0</v>
      </c>
      <c r="F140" s="209">
        <f>【お客さま入力用】申込フォーム!$D$6</f>
        <v>0</v>
      </c>
      <c r="G140" s="209">
        <f>【お客さま入力用】申込フォーム!H149</f>
        <v>0</v>
      </c>
      <c r="H140" s="200"/>
      <c r="I140" s="209">
        <f>【お客さま入力用】申込フォーム!O149</f>
        <v>0</v>
      </c>
      <c r="J140" s="209">
        <f>【お客さま入力用】申込フォーム!AO149</f>
        <v>0</v>
      </c>
      <c r="K140" s="34"/>
      <c r="L140" s="201"/>
      <c r="M140" s="201"/>
      <c r="N140" s="197"/>
      <c r="O140" s="197"/>
      <c r="P140" s="197"/>
      <c r="Q140" s="206" t="s">
        <v>823</v>
      </c>
      <c r="R140" s="34"/>
      <c r="S140" s="206" t="s">
        <v>824</v>
      </c>
      <c r="T140" s="206"/>
      <c r="U140" s="206" t="s">
        <v>825</v>
      </c>
      <c r="V140" s="206" t="s">
        <v>825</v>
      </c>
      <c r="W140" s="206" t="s">
        <v>826</v>
      </c>
      <c r="X140" s="206" t="s">
        <v>827</v>
      </c>
      <c r="Y140" s="150"/>
      <c r="Z140" s="150"/>
      <c r="AA140" s="150"/>
      <c r="AB140" s="150"/>
      <c r="AC140" s="150"/>
      <c r="AD140" s="150"/>
      <c r="AE140" s="150"/>
      <c r="AF140" s="150"/>
      <c r="AG140" s="150"/>
      <c r="AH140" s="209">
        <f>【お客さま入力用】申込フォーム!F149</f>
        <v>0</v>
      </c>
      <c r="AI140" s="209">
        <f>【お客さま入力用】申込フォーム!E149</f>
        <v>0</v>
      </c>
      <c r="AJ140" s="150"/>
      <c r="AK140" s="150"/>
      <c r="AL140" s="150"/>
      <c r="AM140" s="150"/>
      <c r="AN140" s="209"/>
      <c r="AO140" s="209">
        <f>【お客さま入力用】申込フォーム!J149</f>
        <v>0</v>
      </c>
      <c r="AP140" s="209">
        <f>【お客さま入力用】申込フォーム!K149</f>
        <v>0</v>
      </c>
      <c r="AQ140" s="209">
        <f>【お客さま入力用】申込フォーム!L149</f>
        <v>0</v>
      </c>
      <c r="AR140" s="209"/>
      <c r="AS140" s="209"/>
      <c r="AT140" s="209"/>
      <c r="AU140" s="209"/>
      <c r="AV140" s="150">
        <f>【お客さま入力用】申込フォーム!C149</f>
        <v>0</v>
      </c>
      <c r="AW140" s="208" t="s">
        <v>828</v>
      </c>
      <c r="AX140" s="208" t="s">
        <v>956</v>
      </c>
      <c r="AY140" s="209"/>
      <c r="AZ140" s="209"/>
      <c r="BA140" s="209"/>
      <c r="BB140" s="209"/>
      <c r="BC140" s="209"/>
      <c r="BD140" s="209"/>
      <c r="BE140" s="209"/>
      <c r="BF140" s="209"/>
      <c r="BG140" s="209"/>
      <c r="BH140" s="209">
        <f>【お客さま入力用】申込フォーム!X149</f>
        <v>0</v>
      </c>
      <c r="BI140" s="209">
        <f>【お客さま入力用】申込フォーム!W149</f>
        <v>0</v>
      </c>
      <c r="BJ140" s="209"/>
      <c r="BK140" s="209"/>
      <c r="BL140" s="150">
        <f>【お客さま入力用】申込フォーム!Y149</f>
        <v>0</v>
      </c>
      <c r="BM140" s="209">
        <f>【お客さま入力用】申込フォーム!AA149</f>
        <v>0</v>
      </c>
      <c r="BN140" s="209">
        <f>【お客さま入力用】申込フォーム!Z149</f>
        <v>0</v>
      </c>
      <c r="BO140" s="209"/>
      <c r="BP140" s="209"/>
      <c r="BQ140" s="209"/>
      <c r="BR140" s="209"/>
      <c r="BS140" s="209"/>
      <c r="BT140" s="209"/>
      <c r="BU140" s="209"/>
      <c r="BV140" s="209"/>
      <c r="BW140" s="209"/>
      <c r="BX140" s="209">
        <f>【お客さま入力用】申込フォーム!AJ149</f>
        <v>0</v>
      </c>
      <c r="BY140" s="209">
        <f>【お客さま入力用】申込フォーム!AK149</f>
        <v>0</v>
      </c>
      <c r="BZ140" s="209">
        <f>【お客さま入力用】申込フォーム!AL149</f>
        <v>0</v>
      </c>
      <c r="CA140" s="209">
        <f>【お客さま入力用】申込フォーム!AM149</f>
        <v>0</v>
      </c>
      <c r="CB140" s="209">
        <f>【お客さま入力用】申込フォーム!AN149</f>
        <v>0</v>
      </c>
      <c r="CC140" s="209"/>
      <c r="CD140" s="209"/>
      <c r="CE140" s="209"/>
      <c r="CF140" s="209"/>
      <c r="CG140" s="209"/>
      <c r="CH140" s="209"/>
      <c r="CI140" s="209"/>
      <c r="CJ140" s="209"/>
      <c r="CK140" s="209"/>
      <c r="CL140" s="209"/>
      <c r="CM140" s="209"/>
      <c r="CN140" s="209"/>
      <c r="CO140" s="209"/>
      <c r="CP140" s="209"/>
      <c r="CQ140" s="150"/>
      <c r="CR140" s="209"/>
      <c r="CS140" s="209" t="str">
        <f>IF(【お客さま入力用】申込フォーム!N149="","",VLOOKUP(【お客さま入力用】申込フォーム!N149,'業種コード表（高圧以上）'!$C$3:$D$72,2))</f>
        <v/>
      </c>
      <c r="CT140" s="210"/>
      <c r="CU140" s="209"/>
      <c r="CV140" s="209"/>
      <c r="CW140" s="209"/>
      <c r="CX140" s="209"/>
      <c r="CY140" s="209"/>
      <c r="CZ140" s="209"/>
      <c r="DA140" s="209"/>
      <c r="DB140" s="209"/>
      <c r="DC140" s="209"/>
      <c r="DD140" s="209"/>
      <c r="DE140" s="209"/>
      <c r="DF140" s="209"/>
      <c r="DG140" s="209"/>
      <c r="DH140" s="209"/>
      <c r="DI140" s="209"/>
      <c r="DJ140" s="209"/>
      <c r="DK140" s="209"/>
      <c r="DL140" s="209"/>
      <c r="DM140" s="209"/>
      <c r="DN140" s="209"/>
      <c r="DO140" s="209"/>
      <c r="DP140" s="209"/>
      <c r="DQ140" s="209"/>
      <c r="DR140" s="209"/>
      <c r="DS140" s="209">
        <f>【お客さま入力用】申込フォーム!G149</f>
        <v>0</v>
      </c>
      <c r="DT140" s="209"/>
      <c r="DU140" s="209">
        <f>【お客さま入力用】申込フォーム!H149</f>
        <v>0</v>
      </c>
      <c r="DV140" s="209"/>
      <c r="DW140" s="209"/>
      <c r="DX140" s="209"/>
      <c r="DY140" s="209"/>
      <c r="DZ140" s="209"/>
      <c r="EA140" s="209"/>
      <c r="EB140" s="212">
        <f>【お客さま入力用】申込フォーム!T149</f>
        <v>0</v>
      </c>
      <c r="EC140" s="209">
        <f>【お客さま入力用】申込フォーム!V149</f>
        <v>0</v>
      </c>
      <c r="ED140" s="209"/>
      <c r="EE140" s="209"/>
      <c r="EF140" s="209"/>
      <c r="EG140" s="209"/>
      <c r="EH140" s="209"/>
      <c r="EI140" s="209"/>
      <c r="EJ140" s="209"/>
      <c r="EK140" s="211"/>
      <c r="EL140" s="209">
        <f>【お客さま入力用】申込フォーム!P149</f>
        <v>0</v>
      </c>
      <c r="EM140" s="209"/>
      <c r="EN140" s="209"/>
      <c r="EO140" s="209"/>
      <c r="EP140" s="209"/>
      <c r="EQ140" s="209"/>
      <c r="ER140" s="209"/>
      <c r="ES140" s="209"/>
      <c r="ET140" s="209">
        <f>IF(【お客さま入力用】申込フォーム!AE149="口座振替","口振",【お客さま入力用】申込フォーム!AE149)</f>
        <v>0</v>
      </c>
      <c r="EU140" s="209" t="str">
        <f>IF($ET140&lt;&gt;"口振","",【お客さま入力用】申込フォーム!AF149)</f>
        <v/>
      </c>
      <c r="EV140" s="209" t="str">
        <f>IF($ET140&lt;&gt;"口振","",【お客さま入力用】申込フォーム!AG149)</f>
        <v/>
      </c>
      <c r="EW140" s="209" t="str">
        <f>IF($ET140&lt;&gt;"口振","",【お客さま入力用】申込フォーム!AH149)</f>
        <v/>
      </c>
      <c r="EX140" s="209" t="str">
        <f>IF($ET140&lt;&gt;"口振","",【お客さま入力用】申込フォーム!AI149)</f>
        <v/>
      </c>
      <c r="EY140" s="209"/>
      <c r="EZ140" s="150"/>
      <c r="FA140" s="150"/>
      <c r="FB140" s="150"/>
      <c r="FC140" s="150"/>
      <c r="FD140" s="150"/>
      <c r="FE140" s="203"/>
      <c r="FF140" s="150"/>
      <c r="FG140" s="202"/>
      <c r="FH140" s="202"/>
      <c r="FI140" s="202"/>
      <c r="FJ140" s="202"/>
      <c r="FK140" s="197"/>
      <c r="FL140" s="201"/>
      <c r="FM140" s="201"/>
      <c r="FN140" s="201"/>
      <c r="FO140" s="201"/>
      <c r="FP140" s="201"/>
      <c r="FQ140" s="201"/>
      <c r="FR140" s="204"/>
      <c r="FS140" s="201"/>
      <c r="FT140" s="202"/>
      <c r="FU140" s="202"/>
      <c r="FV140" s="201"/>
      <c r="FW140" s="202"/>
      <c r="FX140" s="201"/>
      <c r="FY140" s="205" t="s">
        <v>429</v>
      </c>
    </row>
    <row r="141" spans="1:181" ht="18.75" customHeight="1">
      <c r="A141" s="197"/>
      <c r="B141" s="198"/>
      <c r="C141" s="198"/>
      <c r="D141" s="199"/>
      <c r="E141" s="207">
        <f t="shared" si="2"/>
        <v>0</v>
      </c>
      <c r="F141" s="209">
        <f>【お客さま入力用】申込フォーム!$D$6</f>
        <v>0</v>
      </c>
      <c r="G141" s="209">
        <f>【お客さま入力用】申込フォーム!H150</f>
        <v>0</v>
      </c>
      <c r="H141" s="200"/>
      <c r="I141" s="209">
        <f>【お客さま入力用】申込フォーム!O150</f>
        <v>0</v>
      </c>
      <c r="J141" s="209">
        <f>【お客さま入力用】申込フォーム!AO150</f>
        <v>0</v>
      </c>
      <c r="K141" s="34"/>
      <c r="L141" s="201"/>
      <c r="M141" s="201"/>
      <c r="N141" s="197"/>
      <c r="O141" s="197"/>
      <c r="P141" s="197"/>
      <c r="Q141" s="206" t="s">
        <v>823</v>
      </c>
      <c r="R141" s="34"/>
      <c r="S141" s="206" t="s">
        <v>824</v>
      </c>
      <c r="T141" s="206"/>
      <c r="U141" s="206" t="s">
        <v>825</v>
      </c>
      <c r="V141" s="206" t="s">
        <v>825</v>
      </c>
      <c r="W141" s="206" t="s">
        <v>826</v>
      </c>
      <c r="X141" s="206" t="s">
        <v>827</v>
      </c>
      <c r="Y141" s="150"/>
      <c r="Z141" s="150"/>
      <c r="AA141" s="150"/>
      <c r="AB141" s="150"/>
      <c r="AC141" s="150"/>
      <c r="AD141" s="150"/>
      <c r="AE141" s="150"/>
      <c r="AF141" s="150"/>
      <c r="AG141" s="150"/>
      <c r="AH141" s="209">
        <f>【お客さま入力用】申込フォーム!F150</f>
        <v>0</v>
      </c>
      <c r="AI141" s="209">
        <f>【お客さま入力用】申込フォーム!E150</f>
        <v>0</v>
      </c>
      <c r="AJ141" s="150"/>
      <c r="AK141" s="150"/>
      <c r="AL141" s="150"/>
      <c r="AM141" s="150"/>
      <c r="AN141" s="209"/>
      <c r="AO141" s="209">
        <f>【お客さま入力用】申込フォーム!J150</f>
        <v>0</v>
      </c>
      <c r="AP141" s="209">
        <f>【お客さま入力用】申込フォーム!K150</f>
        <v>0</v>
      </c>
      <c r="AQ141" s="209">
        <f>【お客さま入力用】申込フォーム!L150</f>
        <v>0</v>
      </c>
      <c r="AR141" s="209"/>
      <c r="AS141" s="209"/>
      <c r="AT141" s="209"/>
      <c r="AU141" s="209"/>
      <c r="AV141" s="150">
        <f>【お客さま入力用】申込フォーム!C150</f>
        <v>0</v>
      </c>
      <c r="AW141" s="208" t="s">
        <v>828</v>
      </c>
      <c r="AX141" s="208" t="s">
        <v>957</v>
      </c>
      <c r="AY141" s="209"/>
      <c r="AZ141" s="209"/>
      <c r="BA141" s="209"/>
      <c r="BB141" s="209"/>
      <c r="BC141" s="209"/>
      <c r="BD141" s="209"/>
      <c r="BE141" s="209"/>
      <c r="BF141" s="209"/>
      <c r="BG141" s="209"/>
      <c r="BH141" s="209">
        <f>【お客さま入力用】申込フォーム!X150</f>
        <v>0</v>
      </c>
      <c r="BI141" s="209">
        <f>【お客さま入力用】申込フォーム!W150</f>
        <v>0</v>
      </c>
      <c r="BJ141" s="209"/>
      <c r="BK141" s="209"/>
      <c r="BL141" s="150">
        <f>【お客さま入力用】申込フォーム!Y150</f>
        <v>0</v>
      </c>
      <c r="BM141" s="209">
        <f>【お客さま入力用】申込フォーム!AA150</f>
        <v>0</v>
      </c>
      <c r="BN141" s="209">
        <f>【お客さま入力用】申込フォーム!Z150</f>
        <v>0</v>
      </c>
      <c r="BO141" s="209"/>
      <c r="BP141" s="209"/>
      <c r="BQ141" s="209"/>
      <c r="BR141" s="209"/>
      <c r="BS141" s="209"/>
      <c r="BT141" s="209"/>
      <c r="BU141" s="209"/>
      <c r="BV141" s="209"/>
      <c r="BW141" s="209"/>
      <c r="BX141" s="209">
        <f>【お客さま入力用】申込フォーム!AJ150</f>
        <v>0</v>
      </c>
      <c r="BY141" s="209">
        <f>【お客さま入力用】申込フォーム!AK150</f>
        <v>0</v>
      </c>
      <c r="BZ141" s="209">
        <f>【お客さま入力用】申込フォーム!AL150</f>
        <v>0</v>
      </c>
      <c r="CA141" s="209">
        <f>【お客さま入力用】申込フォーム!AM150</f>
        <v>0</v>
      </c>
      <c r="CB141" s="209">
        <f>【お客さま入力用】申込フォーム!AN150</f>
        <v>0</v>
      </c>
      <c r="CC141" s="209"/>
      <c r="CD141" s="209"/>
      <c r="CE141" s="209"/>
      <c r="CF141" s="209"/>
      <c r="CG141" s="209"/>
      <c r="CH141" s="209"/>
      <c r="CI141" s="209"/>
      <c r="CJ141" s="209"/>
      <c r="CK141" s="209"/>
      <c r="CL141" s="209"/>
      <c r="CM141" s="209"/>
      <c r="CN141" s="209"/>
      <c r="CO141" s="209"/>
      <c r="CP141" s="209"/>
      <c r="CQ141" s="150"/>
      <c r="CR141" s="209"/>
      <c r="CS141" s="209" t="str">
        <f>IF(【お客さま入力用】申込フォーム!N150="","",VLOOKUP(【お客さま入力用】申込フォーム!N150,'業種コード表（高圧以上）'!$C$3:$D$72,2))</f>
        <v/>
      </c>
      <c r="CT141" s="210"/>
      <c r="CU141" s="209"/>
      <c r="CV141" s="209"/>
      <c r="CW141" s="209"/>
      <c r="CX141" s="209"/>
      <c r="CY141" s="209"/>
      <c r="CZ141" s="209"/>
      <c r="DA141" s="209"/>
      <c r="DB141" s="209"/>
      <c r="DC141" s="209"/>
      <c r="DD141" s="209"/>
      <c r="DE141" s="209"/>
      <c r="DF141" s="209"/>
      <c r="DG141" s="209"/>
      <c r="DH141" s="209"/>
      <c r="DI141" s="209"/>
      <c r="DJ141" s="209"/>
      <c r="DK141" s="209"/>
      <c r="DL141" s="209"/>
      <c r="DM141" s="209"/>
      <c r="DN141" s="209"/>
      <c r="DO141" s="209"/>
      <c r="DP141" s="209"/>
      <c r="DQ141" s="209"/>
      <c r="DR141" s="209"/>
      <c r="DS141" s="209">
        <f>【お客さま入力用】申込フォーム!G150</f>
        <v>0</v>
      </c>
      <c r="DT141" s="209"/>
      <c r="DU141" s="209">
        <f>【お客さま入力用】申込フォーム!H150</f>
        <v>0</v>
      </c>
      <c r="DV141" s="209"/>
      <c r="DW141" s="209"/>
      <c r="DX141" s="209"/>
      <c r="DY141" s="209"/>
      <c r="DZ141" s="209"/>
      <c r="EA141" s="209"/>
      <c r="EB141" s="212">
        <f>【お客さま入力用】申込フォーム!T150</f>
        <v>0</v>
      </c>
      <c r="EC141" s="209">
        <f>【お客さま入力用】申込フォーム!V150</f>
        <v>0</v>
      </c>
      <c r="ED141" s="209"/>
      <c r="EE141" s="209"/>
      <c r="EF141" s="209"/>
      <c r="EG141" s="209"/>
      <c r="EH141" s="209"/>
      <c r="EI141" s="209"/>
      <c r="EJ141" s="209"/>
      <c r="EK141" s="211"/>
      <c r="EL141" s="209">
        <f>【お客さま入力用】申込フォーム!P150</f>
        <v>0</v>
      </c>
      <c r="EM141" s="209"/>
      <c r="EN141" s="209"/>
      <c r="EO141" s="209"/>
      <c r="EP141" s="209"/>
      <c r="EQ141" s="209"/>
      <c r="ER141" s="209"/>
      <c r="ES141" s="209"/>
      <c r="ET141" s="209">
        <f>IF(【お客さま入力用】申込フォーム!AE150="口座振替","口振",【お客さま入力用】申込フォーム!AE150)</f>
        <v>0</v>
      </c>
      <c r="EU141" s="209" t="str">
        <f>IF($ET141&lt;&gt;"口振","",【お客さま入力用】申込フォーム!AF150)</f>
        <v/>
      </c>
      <c r="EV141" s="209" t="str">
        <f>IF($ET141&lt;&gt;"口振","",【お客さま入力用】申込フォーム!AG150)</f>
        <v/>
      </c>
      <c r="EW141" s="209" t="str">
        <f>IF($ET141&lt;&gt;"口振","",【お客さま入力用】申込フォーム!AH150)</f>
        <v/>
      </c>
      <c r="EX141" s="209" t="str">
        <f>IF($ET141&lt;&gt;"口振","",【お客さま入力用】申込フォーム!AI150)</f>
        <v/>
      </c>
      <c r="EY141" s="209"/>
      <c r="EZ141" s="150"/>
      <c r="FA141" s="150"/>
      <c r="FB141" s="150"/>
      <c r="FC141" s="150"/>
      <c r="FD141" s="150"/>
      <c r="FE141" s="203"/>
      <c r="FF141" s="150"/>
      <c r="FG141" s="202"/>
      <c r="FH141" s="202"/>
      <c r="FI141" s="202"/>
      <c r="FJ141" s="202"/>
      <c r="FK141" s="197"/>
      <c r="FL141" s="201"/>
      <c r="FM141" s="201"/>
      <c r="FN141" s="201"/>
      <c r="FO141" s="201"/>
      <c r="FP141" s="201"/>
      <c r="FQ141" s="201"/>
      <c r="FR141" s="204"/>
      <c r="FS141" s="201"/>
      <c r="FT141" s="202"/>
      <c r="FU141" s="202"/>
      <c r="FV141" s="201"/>
      <c r="FW141" s="202"/>
      <c r="FX141" s="201"/>
      <c r="FY141" s="205" t="s">
        <v>429</v>
      </c>
    </row>
    <row r="142" spans="1:181" ht="18.75" customHeight="1">
      <c r="A142" s="197"/>
      <c r="B142" s="198"/>
      <c r="C142" s="198"/>
      <c r="D142" s="199"/>
      <c r="E142" s="207">
        <f t="shared" si="2"/>
        <v>0</v>
      </c>
      <c r="F142" s="209">
        <f>【お客さま入力用】申込フォーム!$D$6</f>
        <v>0</v>
      </c>
      <c r="G142" s="209">
        <f>【お客さま入力用】申込フォーム!H151</f>
        <v>0</v>
      </c>
      <c r="H142" s="200"/>
      <c r="I142" s="209">
        <f>【お客さま入力用】申込フォーム!O151</f>
        <v>0</v>
      </c>
      <c r="J142" s="209">
        <f>【お客さま入力用】申込フォーム!AO151</f>
        <v>0</v>
      </c>
      <c r="K142" s="34"/>
      <c r="L142" s="201"/>
      <c r="M142" s="201"/>
      <c r="N142" s="197"/>
      <c r="O142" s="197"/>
      <c r="P142" s="197"/>
      <c r="Q142" s="206" t="s">
        <v>823</v>
      </c>
      <c r="R142" s="34"/>
      <c r="S142" s="206" t="s">
        <v>824</v>
      </c>
      <c r="T142" s="206"/>
      <c r="U142" s="206" t="s">
        <v>825</v>
      </c>
      <c r="V142" s="206" t="s">
        <v>825</v>
      </c>
      <c r="W142" s="206" t="s">
        <v>826</v>
      </c>
      <c r="X142" s="206" t="s">
        <v>827</v>
      </c>
      <c r="Y142" s="150"/>
      <c r="Z142" s="150"/>
      <c r="AA142" s="150"/>
      <c r="AB142" s="150"/>
      <c r="AC142" s="150"/>
      <c r="AD142" s="150"/>
      <c r="AE142" s="150"/>
      <c r="AF142" s="150"/>
      <c r="AG142" s="150"/>
      <c r="AH142" s="209">
        <f>【お客さま入力用】申込フォーム!F151</f>
        <v>0</v>
      </c>
      <c r="AI142" s="209">
        <f>【お客さま入力用】申込フォーム!E151</f>
        <v>0</v>
      </c>
      <c r="AJ142" s="150"/>
      <c r="AK142" s="150"/>
      <c r="AL142" s="150"/>
      <c r="AM142" s="150"/>
      <c r="AN142" s="209"/>
      <c r="AO142" s="209">
        <f>【お客さま入力用】申込フォーム!J151</f>
        <v>0</v>
      </c>
      <c r="AP142" s="209">
        <f>【お客さま入力用】申込フォーム!K151</f>
        <v>0</v>
      </c>
      <c r="AQ142" s="209">
        <f>【お客さま入力用】申込フォーム!L151</f>
        <v>0</v>
      </c>
      <c r="AR142" s="209"/>
      <c r="AS142" s="209"/>
      <c r="AT142" s="209"/>
      <c r="AU142" s="209"/>
      <c r="AV142" s="150">
        <f>【お客さま入力用】申込フォーム!C151</f>
        <v>0</v>
      </c>
      <c r="AW142" s="208" t="s">
        <v>828</v>
      </c>
      <c r="AX142" s="208" t="s">
        <v>958</v>
      </c>
      <c r="AY142" s="209"/>
      <c r="AZ142" s="209"/>
      <c r="BA142" s="209"/>
      <c r="BB142" s="209"/>
      <c r="BC142" s="209"/>
      <c r="BD142" s="209"/>
      <c r="BE142" s="209"/>
      <c r="BF142" s="209"/>
      <c r="BG142" s="209"/>
      <c r="BH142" s="209">
        <f>【お客さま入力用】申込フォーム!X151</f>
        <v>0</v>
      </c>
      <c r="BI142" s="209">
        <f>【お客さま入力用】申込フォーム!W151</f>
        <v>0</v>
      </c>
      <c r="BJ142" s="209"/>
      <c r="BK142" s="209"/>
      <c r="BL142" s="150">
        <f>【お客さま入力用】申込フォーム!Y151</f>
        <v>0</v>
      </c>
      <c r="BM142" s="209">
        <f>【お客さま入力用】申込フォーム!AA151</f>
        <v>0</v>
      </c>
      <c r="BN142" s="209">
        <f>【お客さま入力用】申込フォーム!Z151</f>
        <v>0</v>
      </c>
      <c r="BO142" s="209"/>
      <c r="BP142" s="209"/>
      <c r="BQ142" s="209"/>
      <c r="BR142" s="209"/>
      <c r="BS142" s="209"/>
      <c r="BT142" s="209"/>
      <c r="BU142" s="209"/>
      <c r="BV142" s="209"/>
      <c r="BW142" s="209"/>
      <c r="BX142" s="209">
        <f>【お客さま入力用】申込フォーム!AJ151</f>
        <v>0</v>
      </c>
      <c r="BY142" s="209">
        <f>【お客さま入力用】申込フォーム!AK151</f>
        <v>0</v>
      </c>
      <c r="BZ142" s="209">
        <f>【お客さま入力用】申込フォーム!AL151</f>
        <v>0</v>
      </c>
      <c r="CA142" s="209">
        <f>【お客さま入力用】申込フォーム!AM151</f>
        <v>0</v>
      </c>
      <c r="CB142" s="209">
        <f>【お客さま入力用】申込フォーム!AN151</f>
        <v>0</v>
      </c>
      <c r="CC142" s="209"/>
      <c r="CD142" s="209"/>
      <c r="CE142" s="209"/>
      <c r="CF142" s="209"/>
      <c r="CG142" s="209"/>
      <c r="CH142" s="209"/>
      <c r="CI142" s="209"/>
      <c r="CJ142" s="209"/>
      <c r="CK142" s="209"/>
      <c r="CL142" s="209"/>
      <c r="CM142" s="209"/>
      <c r="CN142" s="209"/>
      <c r="CO142" s="209"/>
      <c r="CP142" s="209"/>
      <c r="CQ142" s="150"/>
      <c r="CR142" s="209"/>
      <c r="CS142" s="209" t="str">
        <f>IF(【お客さま入力用】申込フォーム!N151="","",VLOOKUP(【お客さま入力用】申込フォーム!N151,'業種コード表（高圧以上）'!$C$3:$D$72,2))</f>
        <v/>
      </c>
      <c r="CT142" s="210"/>
      <c r="CU142" s="209"/>
      <c r="CV142" s="209"/>
      <c r="CW142" s="209"/>
      <c r="CX142" s="209"/>
      <c r="CY142" s="209"/>
      <c r="CZ142" s="209"/>
      <c r="DA142" s="209"/>
      <c r="DB142" s="209"/>
      <c r="DC142" s="209"/>
      <c r="DD142" s="209"/>
      <c r="DE142" s="209"/>
      <c r="DF142" s="209"/>
      <c r="DG142" s="209"/>
      <c r="DH142" s="209"/>
      <c r="DI142" s="209"/>
      <c r="DJ142" s="209"/>
      <c r="DK142" s="209"/>
      <c r="DL142" s="209"/>
      <c r="DM142" s="209"/>
      <c r="DN142" s="209"/>
      <c r="DO142" s="209"/>
      <c r="DP142" s="209"/>
      <c r="DQ142" s="209"/>
      <c r="DR142" s="209"/>
      <c r="DS142" s="209">
        <f>【お客さま入力用】申込フォーム!G151</f>
        <v>0</v>
      </c>
      <c r="DT142" s="209"/>
      <c r="DU142" s="209">
        <f>【お客さま入力用】申込フォーム!H151</f>
        <v>0</v>
      </c>
      <c r="DV142" s="209"/>
      <c r="DW142" s="209"/>
      <c r="DX142" s="209"/>
      <c r="DY142" s="209"/>
      <c r="DZ142" s="209"/>
      <c r="EA142" s="209"/>
      <c r="EB142" s="212">
        <f>【お客さま入力用】申込フォーム!T151</f>
        <v>0</v>
      </c>
      <c r="EC142" s="209">
        <f>【お客さま入力用】申込フォーム!V151</f>
        <v>0</v>
      </c>
      <c r="ED142" s="209"/>
      <c r="EE142" s="209"/>
      <c r="EF142" s="209"/>
      <c r="EG142" s="209"/>
      <c r="EH142" s="209"/>
      <c r="EI142" s="209"/>
      <c r="EJ142" s="209"/>
      <c r="EK142" s="211"/>
      <c r="EL142" s="209">
        <f>【お客さま入力用】申込フォーム!P151</f>
        <v>0</v>
      </c>
      <c r="EM142" s="209"/>
      <c r="EN142" s="209"/>
      <c r="EO142" s="209"/>
      <c r="EP142" s="209"/>
      <c r="EQ142" s="209"/>
      <c r="ER142" s="209"/>
      <c r="ES142" s="209"/>
      <c r="ET142" s="209">
        <f>IF(【お客さま入力用】申込フォーム!AE151="口座振替","口振",【お客さま入力用】申込フォーム!AE151)</f>
        <v>0</v>
      </c>
      <c r="EU142" s="209" t="str">
        <f>IF($ET142&lt;&gt;"口振","",【お客さま入力用】申込フォーム!AF151)</f>
        <v/>
      </c>
      <c r="EV142" s="209" t="str">
        <f>IF($ET142&lt;&gt;"口振","",【お客さま入力用】申込フォーム!AG151)</f>
        <v/>
      </c>
      <c r="EW142" s="209" t="str">
        <f>IF($ET142&lt;&gt;"口振","",【お客さま入力用】申込フォーム!AH151)</f>
        <v/>
      </c>
      <c r="EX142" s="209" t="str">
        <f>IF($ET142&lt;&gt;"口振","",【お客さま入力用】申込フォーム!AI151)</f>
        <v/>
      </c>
      <c r="EY142" s="209"/>
      <c r="EZ142" s="150"/>
      <c r="FA142" s="150"/>
      <c r="FB142" s="150"/>
      <c r="FC142" s="150"/>
      <c r="FD142" s="150"/>
      <c r="FE142" s="203"/>
      <c r="FF142" s="150"/>
      <c r="FG142" s="202"/>
      <c r="FH142" s="202"/>
      <c r="FI142" s="202"/>
      <c r="FJ142" s="202"/>
      <c r="FK142" s="197"/>
      <c r="FL142" s="201"/>
      <c r="FM142" s="201"/>
      <c r="FN142" s="201"/>
      <c r="FO142" s="201"/>
      <c r="FP142" s="201"/>
      <c r="FQ142" s="201"/>
      <c r="FR142" s="204"/>
      <c r="FS142" s="201"/>
      <c r="FT142" s="202"/>
      <c r="FU142" s="202"/>
      <c r="FV142" s="201"/>
      <c r="FW142" s="202"/>
      <c r="FX142" s="201"/>
      <c r="FY142" s="205" t="s">
        <v>429</v>
      </c>
    </row>
    <row r="143" spans="1:181" ht="18.75" customHeight="1">
      <c r="A143" s="197"/>
      <c r="B143" s="198"/>
      <c r="C143" s="198"/>
      <c r="D143" s="199"/>
      <c r="E143" s="207">
        <f t="shared" si="2"/>
        <v>0</v>
      </c>
      <c r="F143" s="209">
        <f>【お客さま入力用】申込フォーム!$D$6</f>
        <v>0</v>
      </c>
      <c r="G143" s="209">
        <f>【お客さま入力用】申込フォーム!H152</f>
        <v>0</v>
      </c>
      <c r="H143" s="200"/>
      <c r="I143" s="209">
        <f>【お客さま入力用】申込フォーム!O152</f>
        <v>0</v>
      </c>
      <c r="J143" s="209">
        <f>【お客さま入力用】申込フォーム!AO152</f>
        <v>0</v>
      </c>
      <c r="K143" s="34"/>
      <c r="L143" s="201"/>
      <c r="M143" s="201"/>
      <c r="N143" s="197"/>
      <c r="O143" s="197"/>
      <c r="P143" s="197"/>
      <c r="Q143" s="206" t="s">
        <v>823</v>
      </c>
      <c r="R143" s="34"/>
      <c r="S143" s="206" t="s">
        <v>824</v>
      </c>
      <c r="T143" s="206"/>
      <c r="U143" s="206" t="s">
        <v>825</v>
      </c>
      <c r="V143" s="206" t="s">
        <v>825</v>
      </c>
      <c r="W143" s="206" t="s">
        <v>826</v>
      </c>
      <c r="X143" s="206" t="s">
        <v>827</v>
      </c>
      <c r="Y143" s="150"/>
      <c r="Z143" s="150"/>
      <c r="AA143" s="150"/>
      <c r="AB143" s="150"/>
      <c r="AC143" s="150"/>
      <c r="AD143" s="150"/>
      <c r="AE143" s="150"/>
      <c r="AF143" s="150"/>
      <c r="AG143" s="150"/>
      <c r="AH143" s="209">
        <f>【お客さま入力用】申込フォーム!F152</f>
        <v>0</v>
      </c>
      <c r="AI143" s="209">
        <f>【お客さま入力用】申込フォーム!E152</f>
        <v>0</v>
      </c>
      <c r="AJ143" s="150"/>
      <c r="AK143" s="150"/>
      <c r="AL143" s="150"/>
      <c r="AM143" s="150"/>
      <c r="AN143" s="209"/>
      <c r="AO143" s="209">
        <f>【お客さま入力用】申込フォーム!J152</f>
        <v>0</v>
      </c>
      <c r="AP143" s="209">
        <f>【お客さま入力用】申込フォーム!K152</f>
        <v>0</v>
      </c>
      <c r="AQ143" s="209">
        <f>【お客さま入力用】申込フォーム!L152</f>
        <v>0</v>
      </c>
      <c r="AR143" s="209"/>
      <c r="AS143" s="209"/>
      <c r="AT143" s="209"/>
      <c r="AU143" s="209"/>
      <c r="AV143" s="150">
        <f>【お客さま入力用】申込フォーム!C152</f>
        <v>0</v>
      </c>
      <c r="AW143" s="208" t="s">
        <v>828</v>
      </c>
      <c r="AX143" s="208" t="s">
        <v>959</v>
      </c>
      <c r="AY143" s="209"/>
      <c r="AZ143" s="209"/>
      <c r="BA143" s="209"/>
      <c r="BB143" s="209"/>
      <c r="BC143" s="209"/>
      <c r="BD143" s="209"/>
      <c r="BE143" s="209"/>
      <c r="BF143" s="209"/>
      <c r="BG143" s="209"/>
      <c r="BH143" s="209">
        <f>【お客さま入力用】申込フォーム!X152</f>
        <v>0</v>
      </c>
      <c r="BI143" s="209">
        <f>【お客さま入力用】申込フォーム!W152</f>
        <v>0</v>
      </c>
      <c r="BJ143" s="209"/>
      <c r="BK143" s="209"/>
      <c r="BL143" s="150">
        <f>【お客さま入力用】申込フォーム!Y152</f>
        <v>0</v>
      </c>
      <c r="BM143" s="209">
        <f>【お客さま入力用】申込フォーム!AA152</f>
        <v>0</v>
      </c>
      <c r="BN143" s="209">
        <f>【お客さま入力用】申込フォーム!Z152</f>
        <v>0</v>
      </c>
      <c r="BO143" s="209"/>
      <c r="BP143" s="209"/>
      <c r="BQ143" s="209"/>
      <c r="BR143" s="209"/>
      <c r="BS143" s="209"/>
      <c r="BT143" s="209"/>
      <c r="BU143" s="209"/>
      <c r="BV143" s="209"/>
      <c r="BW143" s="209"/>
      <c r="BX143" s="209">
        <f>【お客さま入力用】申込フォーム!AJ152</f>
        <v>0</v>
      </c>
      <c r="BY143" s="209">
        <f>【お客さま入力用】申込フォーム!AK152</f>
        <v>0</v>
      </c>
      <c r="BZ143" s="209">
        <f>【お客さま入力用】申込フォーム!AL152</f>
        <v>0</v>
      </c>
      <c r="CA143" s="209">
        <f>【お客さま入力用】申込フォーム!AM152</f>
        <v>0</v>
      </c>
      <c r="CB143" s="209">
        <f>【お客さま入力用】申込フォーム!AN152</f>
        <v>0</v>
      </c>
      <c r="CC143" s="209"/>
      <c r="CD143" s="209"/>
      <c r="CE143" s="209"/>
      <c r="CF143" s="209"/>
      <c r="CG143" s="209"/>
      <c r="CH143" s="209"/>
      <c r="CI143" s="209"/>
      <c r="CJ143" s="209"/>
      <c r="CK143" s="209"/>
      <c r="CL143" s="209"/>
      <c r="CM143" s="209"/>
      <c r="CN143" s="209"/>
      <c r="CO143" s="209"/>
      <c r="CP143" s="209"/>
      <c r="CQ143" s="150"/>
      <c r="CR143" s="209"/>
      <c r="CS143" s="209" t="str">
        <f>IF(【お客さま入力用】申込フォーム!N152="","",VLOOKUP(【お客さま入力用】申込フォーム!N152,'業種コード表（高圧以上）'!$C$3:$D$72,2))</f>
        <v/>
      </c>
      <c r="CT143" s="210"/>
      <c r="CU143" s="209"/>
      <c r="CV143" s="209"/>
      <c r="CW143" s="209"/>
      <c r="CX143" s="209"/>
      <c r="CY143" s="209"/>
      <c r="CZ143" s="209"/>
      <c r="DA143" s="209"/>
      <c r="DB143" s="209"/>
      <c r="DC143" s="209"/>
      <c r="DD143" s="209"/>
      <c r="DE143" s="209"/>
      <c r="DF143" s="209"/>
      <c r="DG143" s="209"/>
      <c r="DH143" s="209"/>
      <c r="DI143" s="209"/>
      <c r="DJ143" s="209"/>
      <c r="DK143" s="209"/>
      <c r="DL143" s="209"/>
      <c r="DM143" s="209"/>
      <c r="DN143" s="209"/>
      <c r="DO143" s="209"/>
      <c r="DP143" s="209"/>
      <c r="DQ143" s="209"/>
      <c r="DR143" s="209"/>
      <c r="DS143" s="209">
        <f>【お客さま入力用】申込フォーム!G152</f>
        <v>0</v>
      </c>
      <c r="DT143" s="209"/>
      <c r="DU143" s="209">
        <f>【お客さま入力用】申込フォーム!H152</f>
        <v>0</v>
      </c>
      <c r="DV143" s="209"/>
      <c r="DW143" s="209"/>
      <c r="DX143" s="209"/>
      <c r="DY143" s="209"/>
      <c r="DZ143" s="209"/>
      <c r="EA143" s="209"/>
      <c r="EB143" s="212">
        <f>【お客さま入力用】申込フォーム!T152</f>
        <v>0</v>
      </c>
      <c r="EC143" s="209">
        <f>【お客さま入力用】申込フォーム!V152</f>
        <v>0</v>
      </c>
      <c r="ED143" s="209"/>
      <c r="EE143" s="209"/>
      <c r="EF143" s="209"/>
      <c r="EG143" s="209"/>
      <c r="EH143" s="209"/>
      <c r="EI143" s="209"/>
      <c r="EJ143" s="209"/>
      <c r="EK143" s="211"/>
      <c r="EL143" s="209">
        <f>【お客さま入力用】申込フォーム!P152</f>
        <v>0</v>
      </c>
      <c r="EM143" s="209"/>
      <c r="EN143" s="209"/>
      <c r="EO143" s="209"/>
      <c r="EP143" s="209"/>
      <c r="EQ143" s="209"/>
      <c r="ER143" s="209"/>
      <c r="ES143" s="209"/>
      <c r="ET143" s="209">
        <f>IF(【お客さま入力用】申込フォーム!AE152="口座振替","口振",【お客さま入力用】申込フォーム!AE152)</f>
        <v>0</v>
      </c>
      <c r="EU143" s="209" t="str">
        <f>IF($ET143&lt;&gt;"口振","",【お客さま入力用】申込フォーム!AF152)</f>
        <v/>
      </c>
      <c r="EV143" s="209" t="str">
        <f>IF($ET143&lt;&gt;"口振","",【お客さま入力用】申込フォーム!AG152)</f>
        <v/>
      </c>
      <c r="EW143" s="209" t="str">
        <f>IF($ET143&lt;&gt;"口振","",【お客さま入力用】申込フォーム!AH152)</f>
        <v/>
      </c>
      <c r="EX143" s="209" t="str">
        <f>IF($ET143&lt;&gt;"口振","",【お客さま入力用】申込フォーム!AI152)</f>
        <v/>
      </c>
      <c r="EY143" s="209"/>
      <c r="EZ143" s="150"/>
      <c r="FA143" s="150"/>
      <c r="FB143" s="150"/>
      <c r="FC143" s="150"/>
      <c r="FD143" s="150"/>
      <c r="FE143" s="203"/>
      <c r="FF143" s="150"/>
      <c r="FG143" s="202"/>
      <c r="FH143" s="202"/>
      <c r="FI143" s="202"/>
      <c r="FJ143" s="202"/>
      <c r="FK143" s="197"/>
      <c r="FL143" s="201"/>
      <c r="FM143" s="201"/>
      <c r="FN143" s="201"/>
      <c r="FO143" s="201"/>
      <c r="FP143" s="201"/>
      <c r="FQ143" s="201"/>
      <c r="FR143" s="204"/>
      <c r="FS143" s="201"/>
      <c r="FT143" s="202"/>
      <c r="FU143" s="202"/>
      <c r="FV143" s="201"/>
      <c r="FW143" s="202"/>
      <c r="FX143" s="201"/>
      <c r="FY143" s="205" t="s">
        <v>429</v>
      </c>
    </row>
    <row r="144" spans="1:181" ht="18.75" customHeight="1">
      <c r="A144" s="197"/>
      <c r="B144" s="198"/>
      <c r="C144" s="198"/>
      <c r="D144" s="199"/>
      <c r="E144" s="207">
        <f t="shared" si="2"/>
        <v>0</v>
      </c>
      <c r="F144" s="209">
        <f>【お客さま入力用】申込フォーム!$D$6</f>
        <v>0</v>
      </c>
      <c r="G144" s="209">
        <f>【お客さま入力用】申込フォーム!H153</f>
        <v>0</v>
      </c>
      <c r="H144" s="200"/>
      <c r="I144" s="209">
        <f>【お客さま入力用】申込フォーム!O153</f>
        <v>0</v>
      </c>
      <c r="J144" s="209">
        <f>【お客さま入力用】申込フォーム!AO153</f>
        <v>0</v>
      </c>
      <c r="K144" s="34"/>
      <c r="L144" s="201"/>
      <c r="M144" s="201"/>
      <c r="N144" s="197"/>
      <c r="O144" s="197"/>
      <c r="P144" s="197"/>
      <c r="Q144" s="206" t="s">
        <v>823</v>
      </c>
      <c r="R144" s="34"/>
      <c r="S144" s="206" t="s">
        <v>824</v>
      </c>
      <c r="T144" s="206"/>
      <c r="U144" s="206" t="s">
        <v>825</v>
      </c>
      <c r="V144" s="206" t="s">
        <v>825</v>
      </c>
      <c r="W144" s="206" t="s">
        <v>826</v>
      </c>
      <c r="X144" s="206" t="s">
        <v>827</v>
      </c>
      <c r="Y144" s="150"/>
      <c r="Z144" s="150"/>
      <c r="AA144" s="150"/>
      <c r="AB144" s="150"/>
      <c r="AC144" s="150"/>
      <c r="AD144" s="150"/>
      <c r="AE144" s="150"/>
      <c r="AF144" s="150"/>
      <c r="AG144" s="150"/>
      <c r="AH144" s="209">
        <f>【お客さま入力用】申込フォーム!F153</f>
        <v>0</v>
      </c>
      <c r="AI144" s="209">
        <f>【お客さま入力用】申込フォーム!E153</f>
        <v>0</v>
      </c>
      <c r="AJ144" s="150"/>
      <c r="AK144" s="150"/>
      <c r="AL144" s="150"/>
      <c r="AM144" s="150"/>
      <c r="AN144" s="209"/>
      <c r="AO144" s="209">
        <f>【お客さま入力用】申込フォーム!J153</f>
        <v>0</v>
      </c>
      <c r="AP144" s="209">
        <f>【お客さま入力用】申込フォーム!K153</f>
        <v>0</v>
      </c>
      <c r="AQ144" s="209">
        <f>【お客さま入力用】申込フォーム!L153</f>
        <v>0</v>
      </c>
      <c r="AR144" s="209"/>
      <c r="AS144" s="209"/>
      <c r="AT144" s="209"/>
      <c r="AU144" s="209"/>
      <c r="AV144" s="150">
        <f>【お客さま入力用】申込フォーム!C153</f>
        <v>0</v>
      </c>
      <c r="AW144" s="208" t="s">
        <v>828</v>
      </c>
      <c r="AX144" s="208" t="s">
        <v>960</v>
      </c>
      <c r="AY144" s="209"/>
      <c r="AZ144" s="209"/>
      <c r="BA144" s="209"/>
      <c r="BB144" s="209"/>
      <c r="BC144" s="209"/>
      <c r="BD144" s="209"/>
      <c r="BE144" s="209"/>
      <c r="BF144" s="209"/>
      <c r="BG144" s="209"/>
      <c r="BH144" s="209">
        <f>【お客さま入力用】申込フォーム!X153</f>
        <v>0</v>
      </c>
      <c r="BI144" s="209">
        <f>【お客さま入力用】申込フォーム!W153</f>
        <v>0</v>
      </c>
      <c r="BJ144" s="209"/>
      <c r="BK144" s="209"/>
      <c r="BL144" s="150">
        <f>【お客さま入力用】申込フォーム!Y153</f>
        <v>0</v>
      </c>
      <c r="BM144" s="209">
        <f>【お客さま入力用】申込フォーム!AA153</f>
        <v>0</v>
      </c>
      <c r="BN144" s="209">
        <f>【お客さま入力用】申込フォーム!Z153</f>
        <v>0</v>
      </c>
      <c r="BO144" s="209"/>
      <c r="BP144" s="209"/>
      <c r="BQ144" s="209"/>
      <c r="BR144" s="209"/>
      <c r="BS144" s="209"/>
      <c r="BT144" s="209"/>
      <c r="BU144" s="209"/>
      <c r="BV144" s="209"/>
      <c r="BW144" s="209"/>
      <c r="BX144" s="209">
        <f>【お客さま入力用】申込フォーム!AJ153</f>
        <v>0</v>
      </c>
      <c r="BY144" s="209">
        <f>【お客さま入力用】申込フォーム!AK153</f>
        <v>0</v>
      </c>
      <c r="BZ144" s="209">
        <f>【お客さま入力用】申込フォーム!AL153</f>
        <v>0</v>
      </c>
      <c r="CA144" s="209">
        <f>【お客さま入力用】申込フォーム!AM153</f>
        <v>0</v>
      </c>
      <c r="CB144" s="209">
        <f>【お客さま入力用】申込フォーム!AN153</f>
        <v>0</v>
      </c>
      <c r="CC144" s="209"/>
      <c r="CD144" s="209"/>
      <c r="CE144" s="209"/>
      <c r="CF144" s="209"/>
      <c r="CG144" s="209"/>
      <c r="CH144" s="209"/>
      <c r="CI144" s="209"/>
      <c r="CJ144" s="209"/>
      <c r="CK144" s="209"/>
      <c r="CL144" s="209"/>
      <c r="CM144" s="209"/>
      <c r="CN144" s="209"/>
      <c r="CO144" s="209"/>
      <c r="CP144" s="209"/>
      <c r="CQ144" s="150"/>
      <c r="CR144" s="209"/>
      <c r="CS144" s="209" t="str">
        <f>IF(【お客さま入力用】申込フォーム!N153="","",VLOOKUP(【お客さま入力用】申込フォーム!N153,'業種コード表（高圧以上）'!$C$3:$D$72,2))</f>
        <v/>
      </c>
      <c r="CT144" s="210"/>
      <c r="CU144" s="209"/>
      <c r="CV144" s="209"/>
      <c r="CW144" s="209"/>
      <c r="CX144" s="209"/>
      <c r="CY144" s="209"/>
      <c r="CZ144" s="209"/>
      <c r="DA144" s="209"/>
      <c r="DB144" s="209"/>
      <c r="DC144" s="209"/>
      <c r="DD144" s="209"/>
      <c r="DE144" s="209"/>
      <c r="DF144" s="209"/>
      <c r="DG144" s="209"/>
      <c r="DH144" s="209"/>
      <c r="DI144" s="209"/>
      <c r="DJ144" s="209"/>
      <c r="DK144" s="209"/>
      <c r="DL144" s="209"/>
      <c r="DM144" s="209"/>
      <c r="DN144" s="209"/>
      <c r="DO144" s="209"/>
      <c r="DP144" s="209"/>
      <c r="DQ144" s="209"/>
      <c r="DR144" s="209"/>
      <c r="DS144" s="209">
        <f>【お客さま入力用】申込フォーム!G153</f>
        <v>0</v>
      </c>
      <c r="DT144" s="209"/>
      <c r="DU144" s="209">
        <f>【お客さま入力用】申込フォーム!H153</f>
        <v>0</v>
      </c>
      <c r="DV144" s="209"/>
      <c r="DW144" s="209"/>
      <c r="DX144" s="209"/>
      <c r="DY144" s="209"/>
      <c r="DZ144" s="209"/>
      <c r="EA144" s="209"/>
      <c r="EB144" s="212">
        <f>【お客さま入力用】申込フォーム!T153</f>
        <v>0</v>
      </c>
      <c r="EC144" s="209">
        <f>【お客さま入力用】申込フォーム!V153</f>
        <v>0</v>
      </c>
      <c r="ED144" s="209"/>
      <c r="EE144" s="209"/>
      <c r="EF144" s="209"/>
      <c r="EG144" s="209"/>
      <c r="EH144" s="209"/>
      <c r="EI144" s="209"/>
      <c r="EJ144" s="209"/>
      <c r="EK144" s="211"/>
      <c r="EL144" s="209">
        <f>【お客さま入力用】申込フォーム!P153</f>
        <v>0</v>
      </c>
      <c r="EM144" s="209"/>
      <c r="EN144" s="209"/>
      <c r="EO144" s="209"/>
      <c r="EP144" s="209"/>
      <c r="EQ144" s="209"/>
      <c r="ER144" s="209"/>
      <c r="ES144" s="209"/>
      <c r="ET144" s="209">
        <f>IF(【お客さま入力用】申込フォーム!AE153="口座振替","口振",【お客さま入力用】申込フォーム!AE153)</f>
        <v>0</v>
      </c>
      <c r="EU144" s="209" t="str">
        <f>IF($ET144&lt;&gt;"口振","",【お客さま入力用】申込フォーム!AF153)</f>
        <v/>
      </c>
      <c r="EV144" s="209" t="str">
        <f>IF($ET144&lt;&gt;"口振","",【お客さま入力用】申込フォーム!AG153)</f>
        <v/>
      </c>
      <c r="EW144" s="209" t="str">
        <f>IF($ET144&lt;&gt;"口振","",【お客さま入力用】申込フォーム!AH153)</f>
        <v/>
      </c>
      <c r="EX144" s="209" t="str">
        <f>IF($ET144&lt;&gt;"口振","",【お客さま入力用】申込フォーム!AI153)</f>
        <v/>
      </c>
      <c r="EY144" s="209"/>
      <c r="EZ144" s="150"/>
      <c r="FA144" s="150"/>
      <c r="FB144" s="150"/>
      <c r="FC144" s="150"/>
      <c r="FD144" s="150"/>
      <c r="FE144" s="203"/>
      <c r="FF144" s="150"/>
      <c r="FG144" s="202"/>
      <c r="FH144" s="202"/>
      <c r="FI144" s="202"/>
      <c r="FJ144" s="202"/>
      <c r="FK144" s="197"/>
      <c r="FL144" s="201"/>
      <c r="FM144" s="201"/>
      <c r="FN144" s="201"/>
      <c r="FO144" s="201"/>
      <c r="FP144" s="201"/>
      <c r="FQ144" s="201"/>
      <c r="FR144" s="204"/>
      <c r="FS144" s="201"/>
      <c r="FT144" s="202"/>
      <c r="FU144" s="202"/>
      <c r="FV144" s="201"/>
      <c r="FW144" s="202"/>
      <c r="FX144" s="201"/>
      <c r="FY144" s="205" t="s">
        <v>429</v>
      </c>
    </row>
    <row r="145" spans="1:181" ht="18.75" customHeight="1">
      <c r="A145" s="197"/>
      <c r="B145" s="198"/>
      <c r="C145" s="198"/>
      <c r="D145" s="199"/>
      <c r="E145" s="207">
        <f t="shared" si="2"/>
        <v>0</v>
      </c>
      <c r="F145" s="209">
        <f>【お客さま入力用】申込フォーム!$D$6</f>
        <v>0</v>
      </c>
      <c r="G145" s="209">
        <f>【お客さま入力用】申込フォーム!H154</f>
        <v>0</v>
      </c>
      <c r="H145" s="200"/>
      <c r="I145" s="209">
        <f>【お客さま入力用】申込フォーム!O154</f>
        <v>0</v>
      </c>
      <c r="J145" s="209">
        <f>【お客さま入力用】申込フォーム!AO154</f>
        <v>0</v>
      </c>
      <c r="K145" s="34"/>
      <c r="L145" s="201"/>
      <c r="M145" s="201"/>
      <c r="N145" s="197"/>
      <c r="O145" s="197"/>
      <c r="P145" s="197"/>
      <c r="Q145" s="206" t="s">
        <v>823</v>
      </c>
      <c r="R145" s="34"/>
      <c r="S145" s="206" t="s">
        <v>824</v>
      </c>
      <c r="T145" s="206"/>
      <c r="U145" s="206" t="s">
        <v>825</v>
      </c>
      <c r="V145" s="206" t="s">
        <v>825</v>
      </c>
      <c r="W145" s="206" t="s">
        <v>826</v>
      </c>
      <c r="X145" s="206" t="s">
        <v>827</v>
      </c>
      <c r="Y145" s="150"/>
      <c r="Z145" s="150"/>
      <c r="AA145" s="150"/>
      <c r="AB145" s="150"/>
      <c r="AC145" s="150"/>
      <c r="AD145" s="150"/>
      <c r="AE145" s="150"/>
      <c r="AF145" s="150"/>
      <c r="AG145" s="150"/>
      <c r="AH145" s="209">
        <f>【お客さま入力用】申込フォーム!F154</f>
        <v>0</v>
      </c>
      <c r="AI145" s="209">
        <f>【お客さま入力用】申込フォーム!E154</f>
        <v>0</v>
      </c>
      <c r="AJ145" s="150"/>
      <c r="AK145" s="150"/>
      <c r="AL145" s="150"/>
      <c r="AM145" s="150"/>
      <c r="AN145" s="209"/>
      <c r="AO145" s="209">
        <f>【お客さま入力用】申込フォーム!J154</f>
        <v>0</v>
      </c>
      <c r="AP145" s="209">
        <f>【お客さま入力用】申込フォーム!K154</f>
        <v>0</v>
      </c>
      <c r="AQ145" s="209">
        <f>【お客さま入力用】申込フォーム!L154</f>
        <v>0</v>
      </c>
      <c r="AR145" s="209"/>
      <c r="AS145" s="209"/>
      <c r="AT145" s="209"/>
      <c r="AU145" s="209"/>
      <c r="AV145" s="150">
        <f>【お客さま入力用】申込フォーム!C154</f>
        <v>0</v>
      </c>
      <c r="AW145" s="208" t="s">
        <v>828</v>
      </c>
      <c r="AX145" s="208" t="s">
        <v>961</v>
      </c>
      <c r="AY145" s="209"/>
      <c r="AZ145" s="209"/>
      <c r="BA145" s="209"/>
      <c r="BB145" s="209"/>
      <c r="BC145" s="209"/>
      <c r="BD145" s="209"/>
      <c r="BE145" s="209"/>
      <c r="BF145" s="209"/>
      <c r="BG145" s="209"/>
      <c r="BH145" s="209">
        <f>【お客さま入力用】申込フォーム!X154</f>
        <v>0</v>
      </c>
      <c r="BI145" s="209">
        <f>【お客さま入力用】申込フォーム!W154</f>
        <v>0</v>
      </c>
      <c r="BJ145" s="209"/>
      <c r="BK145" s="209"/>
      <c r="BL145" s="150">
        <f>【お客さま入力用】申込フォーム!Y154</f>
        <v>0</v>
      </c>
      <c r="BM145" s="209">
        <f>【お客さま入力用】申込フォーム!AA154</f>
        <v>0</v>
      </c>
      <c r="BN145" s="209">
        <f>【お客さま入力用】申込フォーム!Z154</f>
        <v>0</v>
      </c>
      <c r="BO145" s="209"/>
      <c r="BP145" s="209"/>
      <c r="BQ145" s="209"/>
      <c r="BR145" s="209"/>
      <c r="BS145" s="209"/>
      <c r="BT145" s="209"/>
      <c r="BU145" s="209"/>
      <c r="BV145" s="209"/>
      <c r="BW145" s="209"/>
      <c r="BX145" s="209">
        <f>【お客さま入力用】申込フォーム!AJ154</f>
        <v>0</v>
      </c>
      <c r="BY145" s="209">
        <f>【お客さま入力用】申込フォーム!AK154</f>
        <v>0</v>
      </c>
      <c r="BZ145" s="209">
        <f>【お客さま入力用】申込フォーム!AL154</f>
        <v>0</v>
      </c>
      <c r="CA145" s="209">
        <f>【お客さま入力用】申込フォーム!AM154</f>
        <v>0</v>
      </c>
      <c r="CB145" s="209">
        <f>【お客さま入力用】申込フォーム!AN154</f>
        <v>0</v>
      </c>
      <c r="CC145" s="209"/>
      <c r="CD145" s="209"/>
      <c r="CE145" s="209"/>
      <c r="CF145" s="209"/>
      <c r="CG145" s="209"/>
      <c r="CH145" s="209"/>
      <c r="CI145" s="209"/>
      <c r="CJ145" s="209"/>
      <c r="CK145" s="209"/>
      <c r="CL145" s="209"/>
      <c r="CM145" s="209"/>
      <c r="CN145" s="209"/>
      <c r="CO145" s="209"/>
      <c r="CP145" s="209"/>
      <c r="CQ145" s="150"/>
      <c r="CR145" s="209"/>
      <c r="CS145" s="209" t="str">
        <f>IF(【お客さま入力用】申込フォーム!N154="","",VLOOKUP(【お客さま入力用】申込フォーム!N154,'業種コード表（高圧以上）'!$C$3:$D$72,2))</f>
        <v/>
      </c>
      <c r="CT145" s="210"/>
      <c r="CU145" s="209"/>
      <c r="CV145" s="209"/>
      <c r="CW145" s="209"/>
      <c r="CX145" s="209"/>
      <c r="CY145" s="209"/>
      <c r="CZ145" s="209"/>
      <c r="DA145" s="209"/>
      <c r="DB145" s="209"/>
      <c r="DC145" s="209"/>
      <c r="DD145" s="209"/>
      <c r="DE145" s="209"/>
      <c r="DF145" s="209"/>
      <c r="DG145" s="209"/>
      <c r="DH145" s="209"/>
      <c r="DI145" s="209"/>
      <c r="DJ145" s="209"/>
      <c r="DK145" s="209"/>
      <c r="DL145" s="209"/>
      <c r="DM145" s="209"/>
      <c r="DN145" s="209"/>
      <c r="DO145" s="209"/>
      <c r="DP145" s="209"/>
      <c r="DQ145" s="209"/>
      <c r="DR145" s="209"/>
      <c r="DS145" s="209">
        <f>【お客さま入力用】申込フォーム!G154</f>
        <v>0</v>
      </c>
      <c r="DT145" s="209"/>
      <c r="DU145" s="209">
        <f>【お客さま入力用】申込フォーム!H154</f>
        <v>0</v>
      </c>
      <c r="DV145" s="209"/>
      <c r="DW145" s="209"/>
      <c r="DX145" s="209"/>
      <c r="DY145" s="209"/>
      <c r="DZ145" s="209"/>
      <c r="EA145" s="209"/>
      <c r="EB145" s="212">
        <f>【お客さま入力用】申込フォーム!T154</f>
        <v>0</v>
      </c>
      <c r="EC145" s="209">
        <f>【お客さま入力用】申込フォーム!V154</f>
        <v>0</v>
      </c>
      <c r="ED145" s="209"/>
      <c r="EE145" s="209"/>
      <c r="EF145" s="209"/>
      <c r="EG145" s="209"/>
      <c r="EH145" s="209"/>
      <c r="EI145" s="209"/>
      <c r="EJ145" s="209"/>
      <c r="EK145" s="211"/>
      <c r="EL145" s="209">
        <f>【お客さま入力用】申込フォーム!P154</f>
        <v>0</v>
      </c>
      <c r="EM145" s="209"/>
      <c r="EN145" s="209"/>
      <c r="EO145" s="209"/>
      <c r="EP145" s="209"/>
      <c r="EQ145" s="209"/>
      <c r="ER145" s="209"/>
      <c r="ES145" s="209"/>
      <c r="ET145" s="209">
        <f>IF(【お客さま入力用】申込フォーム!AE154="口座振替","口振",【お客さま入力用】申込フォーム!AE154)</f>
        <v>0</v>
      </c>
      <c r="EU145" s="209" t="str">
        <f>IF($ET145&lt;&gt;"口振","",【お客さま入力用】申込フォーム!AF154)</f>
        <v/>
      </c>
      <c r="EV145" s="209" t="str">
        <f>IF($ET145&lt;&gt;"口振","",【お客さま入力用】申込フォーム!AG154)</f>
        <v/>
      </c>
      <c r="EW145" s="209" t="str">
        <f>IF($ET145&lt;&gt;"口振","",【お客さま入力用】申込フォーム!AH154)</f>
        <v/>
      </c>
      <c r="EX145" s="209" t="str">
        <f>IF($ET145&lt;&gt;"口振","",【お客さま入力用】申込フォーム!AI154)</f>
        <v/>
      </c>
      <c r="EY145" s="209"/>
      <c r="EZ145" s="150"/>
      <c r="FA145" s="150"/>
      <c r="FB145" s="150"/>
      <c r="FC145" s="150"/>
      <c r="FD145" s="150"/>
      <c r="FE145" s="203"/>
      <c r="FF145" s="150"/>
      <c r="FG145" s="202"/>
      <c r="FH145" s="202"/>
      <c r="FI145" s="202"/>
      <c r="FJ145" s="202"/>
      <c r="FK145" s="197"/>
      <c r="FL145" s="201"/>
      <c r="FM145" s="201"/>
      <c r="FN145" s="201"/>
      <c r="FO145" s="201"/>
      <c r="FP145" s="201"/>
      <c r="FQ145" s="201"/>
      <c r="FR145" s="204"/>
      <c r="FS145" s="201"/>
      <c r="FT145" s="202"/>
      <c r="FU145" s="202"/>
      <c r="FV145" s="201"/>
      <c r="FW145" s="202"/>
      <c r="FX145" s="201"/>
      <c r="FY145" s="205" t="s">
        <v>429</v>
      </c>
    </row>
    <row r="146" spans="1:181" ht="18.75" customHeight="1">
      <c r="A146" s="197"/>
      <c r="B146" s="198"/>
      <c r="C146" s="198"/>
      <c r="D146" s="199"/>
      <c r="E146" s="207">
        <f t="shared" si="2"/>
        <v>0</v>
      </c>
      <c r="F146" s="209">
        <f>【お客さま入力用】申込フォーム!$D$6</f>
        <v>0</v>
      </c>
      <c r="G146" s="209">
        <f>【お客さま入力用】申込フォーム!H155</f>
        <v>0</v>
      </c>
      <c r="H146" s="200"/>
      <c r="I146" s="209">
        <f>【お客さま入力用】申込フォーム!O155</f>
        <v>0</v>
      </c>
      <c r="J146" s="209">
        <f>【お客さま入力用】申込フォーム!AO155</f>
        <v>0</v>
      </c>
      <c r="K146" s="34"/>
      <c r="L146" s="201"/>
      <c r="M146" s="201"/>
      <c r="N146" s="197"/>
      <c r="O146" s="197"/>
      <c r="P146" s="197"/>
      <c r="Q146" s="206" t="s">
        <v>823</v>
      </c>
      <c r="R146" s="34"/>
      <c r="S146" s="206" t="s">
        <v>824</v>
      </c>
      <c r="T146" s="206"/>
      <c r="U146" s="206" t="s">
        <v>825</v>
      </c>
      <c r="V146" s="206" t="s">
        <v>825</v>
      </c>
      <c r="W146" s="206" t="s">
        <v>826</v>
      </c>
      <c r="X146" s="206" t="s">
        <v>827</v>
      </c>
      <c r="Y146" s="150"/>
      <c r="Z146" s="150"/>
      <c r="AA146" s="150"/>
      <c r="AB146" s="150"/>
      <c r="AC146" s="150"/>
      <c r="AD146" s="150"/>
      <c r="AE146" s="150"/>
      <c r="AF146" s="150"/>
      <c r="AG146" s="150"/>
      <c r="AH146" s="209">
        <f>【お客さま入力用】申込フォーム!F155</f>
        <v>0</v>
      </c>
      <c r="AI146" s="209">
        <f>【お客さま入力用】申込フォーム!E155</f>
        <v>0</v>
      </c>
      <c r="AJ146" s="150"/>
      <c r="AK146" s="150"/>
      <c r="AL146" s="150"/>
      <c r="AM146" s="150"/>
      <c r="AN146" s="209"/>
      <c r="AO146" s="209">
        <f>【お客さま入力用】申込フォーム!J155</f>
        <v>0</v>
      </c>
      <c r="AP146" s="209">
        <f>【お客さま入力用】申込フォーム!K155</f>
        <v>0</v>
      </c>
      <c r="AQ146" s="209">
        <f>【お客さま入力用】申込フォーム!L155</f>
        <v>0</v>
      </c>
      <c r="AR146" s="209"/>
      <c r="AS146" s="209"/>
      <c r="AT146" s="209"/>
      <c r="AU146" s="209"/>
      <c r="AV146" s="150">
        <f>【お客さま入力用】申込フォーム!C155</f>
        <v>0</v>
      </c>
      <c r="AW146" s="208" t="s">
        <v>828</v>
      </c>
      <c r="AX146" s="208" t="s">
        <v>962</v>
      </c>
      <c r="AY146" s="209"/>
      <c r="AZ146" s="209"/>
      <c r="BA146" s="209"/>
      <c r="BB146" s="209"/>
      <c r="BC146" s="209"/>
      <c r="BD146" s="209"/>
      <c r="BE146" s="209"/>
      <c r="BF146" s="209"/>
      <c r="BG146" s="209"/>
      <c r="BH146" s="209">
        <f>【お客さま入力用】申込フォーム!X155</f>
        <v>0</v>
      </c>
      <c r="BI146" s="209">
        <f>【お客さま入力用】申込フォーム!W155</f>
        <v>0</v>
      </c>
      <c r="BJ146" s="209"/>
      <c r="BK146" s="209"/>
      <c r="BL146" s="150">
        <f>【お客さま入力用】申込フォーム!Y155</f>
        <v>0</v>
      </c>
      <c r="BM146" s="209">
        <f>【お客さま入力用】申込フォーム!AA155</f>
        <v>0</v>
      </c>
      <c r="BN146" s="209">
        <f>【お客さま入力用】申込フォーム!Z155</f>
        <v>0</v>
      </c>
      <c r="BO146" s="209"/>
      <c r="BP146" s="209"/>
      <c r="BQ146" s="209"/>
      <c r="BR146" s="209"/>
      <c r="BS146" s="209"/>
      <c r="BT146" s="209"/>
      <c r="BU146" s="209"/>
      <c r="BV146" s="209"/>
      <c r="BW146" s="209"/>
      <c r="BX146" s="209">
        <f>【お客さま入力用】申込フォーム!AJ155</f>
        <v>0</v>
      </c>
      <c r="BY146" s="209">
        <f>【お客さま入力用】申込フォーム!AK155</f>
        <v>0</v>
      </c>
      <c r="BZ146" s="209">
        <f>【お客さま入力用】申込フォーム!AL155</f>
        <v>0</v>
      </c>
      <c r="CA146" s="209">
        <f>【お客さま入力用】申込フォーム!AM155</f>
        <v>0</v>
      </c>
      <c r="CB146" s="209">
        <f>【お客さま入力用】申込フォーム!AN155</f>
        <v>0</v>
      </c>
      <c r="CC146" s="209"/>
      <c r="CD146" s="209"/>
      <c r="CE146" s="209"/>
      <c r="CF146" s="209"/>
      <c r="CG146" s="209"/>
      <c r="CH146" s="209"/>
      <c r="CI146" s="209"/>
      <c r="CJ146" s="209"/>
      <c r="CK146" s="209"/>
      <c r="CL146" s="209"/>
      <c r="CM146" s="209"/>
      <c r="CN146" s="209"/>
      <c r="CO146" s="209"/>
      <c r="CP146" s="209"/>
      <c r="CQ146" s="150"/>
      <c r="CR146" s="209"/>
      <c r="CS146" s="209" t="str">
        <f>IF(【お客さま入力用】申込フォーム!N155="","",VLOOKUP(【お客さま入力用】申込フォーム!N155,'業種コード表（高圧以上）'!$C$3:$D$72,2))</f>
        <v/>
      </c>
      <c r="CT146" s="210"/>
      <c r="CU146" s="209"/>
      <c r="CV146" s="209"/>
      <c r="CW146" s="209"/>
      <c r="CX146" s="209"/>
      <c r="CY146" s="209"/>
      <c r="CZ146" s="209"/>
      <c r="DA146" s="209"/>
      <c r="DB146" s="209"/>
      <c r="DC146" s="209"/>
      <c r="DD146" s="209"/>
      <c r="DE146" s="209"/>
      <c r="DF146" s="209"/>
      <c r="DG146" s="209"/>
      <c r="DH146" s="209"/>
      <c r="DI146" s="209"/>
      <c r="DJ146" s="209"/>
      <c r="DK146" s="209"/>
      <c r="DL146" s="209"/>
      <c r="DM146" s="209"/>
      <c r="DN146" s="209"/>
      <c r="DO146" s="209"/>
      <c r="DP146" s="209"/>
      <c r="DQ146" s="209"/>
      <c r="DR146" s="209"/>
      <c r="DS146" s="209">
        <f>【お客さま入力用】申込フォーム!G155</f>
        <v>0</v>
      </c>
      <c r="DT146" s="209"/>
      <c r="DU146" s="209">
        <f>【お客さま入力用】申込フォーム!H155</f>
        <v>0</v>
      </c>
      <c r="DV146" s="209"/>
      <c r="DW146" s="209"/>
      <c r="DX146" s="209"/>
      <c r="DY146" s="209"/>
      <c r="DZ146" s="209"/>
      <c r="EA146" s="209"/>
      <c r="EB146" s="212">
        <f>【お客さま入力用】申込フォーム!T155</f>
        <v>0</v>
      </c>
      <c r="EC146" s="209">
        <f>【お客さま入力用】申込フォーム!V155</f>
        <v>0</v>
      </c>
      <c r="ED146" s="209"/>
      <c r="EE146" s="209"/>
      <c r="EF146" s="209"/>
      <c r="EG146" s="209"/>
      <c r="EH146" s="209"/>
      <c r="EI146" s="209"/>
      <c r="EJ146" s="209"/>
      <c r="EK146" s="211"/>
      <c r="EL146" s="209">
        <f>【お客さま入力用】申込フォーム!P155</f>
        <v>0</v>
      </c>
      <c r="EM146" s="209"/>
      <c r="EN146" s="209"/>
      <c r="EO146" s="209"/>
      <c r="EP146" s="209"/>
      <c r="EQ146" s="209"/>
      <c r="ER146" s="209"/>
      <c r="ES146" s="209"/>
      <c r="ET146" s="209">
        <f>IF(【お客さま入力用】申込フォーム!AE155="口座振替","口振",【お客さま入力用】申込フォーム!AE155)</f>
        <v>0</v>
      </c>
      <c r="EU146" s="209" t="str">
        <f>IF($ET146&lt;&gt;"口振","",【お客さま入力用】申込フォーム!AF155)</f>
        <v/>
      </c>
      <c r="EV146" s="209" t="str">
        <f>IF($ET146&lt;&gt;"口振","",【お客さま入力用】申込フォーム!AG155)</f>
        <v/>
      </c>
      <c r="EW146" s="209" t="str">
        <f>IF($ET146&lt;&gt;"口振","",【お客さま入力用】申込フォーム!AH155)</f>
        <v/>
      </c>
      <c r="EX146" s="209" t="str">
        <f>IF($ET146&lt;&gt;"口振","",【お客さま入力用】申込フォーム!AI155)</f>
        <v/>
      </c>
      <c r="EY146" s="209"/>
      <c r="EZ146" s="150"/>
      <c r="FA146" s="150"/>
      <c r="FB146" s="150"/>
      <c r="FC146" s="150"/>
      <c r="FD146" s="150"/>
      <c r="FE146" s="203"/>
      <c r="FF146" s="150"/>
      <c r="FG146" s="202"/>
      <c r="FH146" s="202"/>
      <c r="FI146" s="202"/>
      <c r="FJ146" s="202"/>
      <c r="FK146" s="197"/>
      <c r="FL146" s="201"/>
      <c r="FM146" s="201"/>
      <c r="FN146" s="201"/>
      <c r="FO146" s="201"/>
      <c r="FP146" s="201"/>
      <c r="FQ146" s="201"/>
      <c r="FR146" s="204"/>
      <c r="FS146" s="201"/>
      <c r="FT146" s="202"/>
      <c r="FU146" s="202"/>
      <c r="FV146" s="201"/>
      <c r="FW146" s="202"/>
      <c r="FX146" s="201"/>
      <c r="FY146" s="205" t="s">
        <v>429</v>
      </c>
    </row>
    <row r="147" spans="1:181" ht="18.75" customHeight="1">
      <c r="A147" s="197"/>
      <c r="B147" s="198"/>
      <c r="C147" s="198"/>
      <c r="D147" s="199"/>
      <c r="E147" s="207">
        <f t="shared" si="2"/>
        <v>0</v>
      </c>
      <c r="F147" s="209">
        <f>【お客さま入力用】申込フォーム!$D$6</f>
        <v>0</v>
      </c>
      <c r="G147" s="209">
        <f>【お客さま入力用】申込フォーム!H156</f>
        <v>0</v>
      </c>
      <c r="H147" s="200"/>
      <c r="I147" s="209">
        <f>【お客さま入力用】申込フォーム!O156</f>
        <v>0</v>
      </c>
      <c r="J147" s="209">
        <f>【お客さま入力用】申込フォーム!AO156</f>
        <v>0</v>
      </c>
      <c r="K147" s="34"/>
      <c r="L147" s="201"/>
      <c r="M147" s="201"/>
      <c r="N147" s="197"/>
      <c r="O147" s="197"/>
      <c r="P147" s="197"/>
      <c r="Q147" s="206" t="s">
        <v>823</v>
      </c>
      <c r="R147" s="34"/>
      <c r="S147" s="206" t="s">
        <v>824</v>
      </c>
      <c r="T147" s="206"/>
      <c r="U147" s="206" t="s">
        <v>825</v>
      </c>
      <c r="V147" s="206" t="s">
        <v>825</v>
      </c>
      <c r="W147" s="206" t="s">
        <v>826</v>
      </c>
      <c r="X147" s="206" t="s">
        <v>827</v>
      </c>
      <c r="Y147" s="150"/>
      <c r="Z147" s="150"/>
      <c r="AA147" s="150"/>
      <c r="AB147" s="150"/>
      <c r="AC147" s="150"/>
      <c r="AD147" s="150"/>
      <c r="AE147" s="150"/>
      <c r="AF147" s="150"/>
      <c r="AG147" s="150"/>
      <c r="AH147" s="209">
        <f>【お客さま入力用】申込フォーム!F156</f>
        <v>0</v>
      </c>
      <c r="AI147" s="209">
        <f>【お客さま入力用】申込フォーム!E156</f>
        <v>0</v>
      </c>
      <c r="AJ147" s="150"/>
      <c r="AK147" s="150"/>
      <c r="AL147" s="150"/>
      <c r="AM147" s="150"/>
      <c r="AN147" s="209"/>
      <c r="AO147" s="209">
        <f>【お客さま入力用】申込フォーム!J156</f>
        <v>0</v>
      </c>
      <c r="AP147" s="209">
        <f>【お客さま入力用】申込フォーム!K156</f>
        <v>0</v>
      </c>
      <c r="AQ147" s="209">
        <f>【お客さま入力用】申込フォーム!L156</f>
        <v>0</v>
      </c>
      <c r="AR147" s="209"/>
      <c r="AS147" s="209"/>
      <c r="AT147" s="209"/>
      <c r="AU147" s="209"/>
      <c r="AV147" s="150">
        <f>【お客さま入力用】申込フォーム!C156</f>
        <v>0</v>
      </c>
      <c r="AW147" s="208" t="s">
        <v>828</v>
      </c>
      <c r="AX147" s="208" t="s">
        <v>963</v>
      </c>
      <c r="AY147" s="209"/>
      <c r="AZ147" s="209"/>
      <c r="BA147" s="209"/>
      <c r="BB147" s="209"/>
      <c r="BC147" s="209"/>
      <c r="BD147" s="209"/>
      <c r="BE147" s="209"/>
      <c r="BF147" s="209"/>
      <c r="BG147" s="209"/>
      <c r="BH147" s="209">
        <f>【お客さま入力用】申込フォーム!X156</f>
        <v>0</v>
      </c>
      <c r="BI147" s="209">
        <f>【お客さま入力用】申込フォーム!W156</f>
        <v>0</v>
      </c>
      <c r="BJ147" s="209"/>
      <c r="BK147" s="209"/>
      <c r="BL147" s="150">
        <f>【お客さま入力用】申込フォーム!Y156</f>
        <v>0</v>
      </c>
      <c r="BM147" s="209">
        <f>【お客さま入力用】申込フォーム!AA156</f>
        <v>0</v>
      </c>
      <c r="BN147" s="209">
        <f>【お客さま入力用】申込フォーム!Z156</f>
        <v>0</v>
      </c>
      <c r="BO147" s="209"/>
      <c r="BP147" s="209"/>
      <c r="BQ147" s="209"/>
      <c r="BR147" s="209"/>
      <c r="BS147" s="209"/>
      <c r="BT147" s="209"/>
      <c r="BU147" s="209"/>
      <c r="BV147" s="209"/>
      <c r="BW147" s="209"/>
      <c r="BX147" s="209">
        <f>【お客さま入力用】申込フォーム!AJ156</f>
        <v>0</v>
      </c>
      <c r="BY147" s="209">
        <f>【お客さま入力用】申込フォーム!AK156</f>
        <v>0</v>
      </c>
      <c r="BZ147" s="209">
        <f>【お客さま入力用】申込フォーム!AL156</f>
        <v>0</v>
      </c>
      <c r="CA147" s="209">
        <f>【お客さま入力用】申込フォーム!AM156</f>
        <v>0</v>
      </c>
      <c r="CB147" s="209">
        <f>【お客さま入力用】申込フォーム!AN156</f>
        <v>0</v>
      </c>
      <c r="CC147" s="209"/>
      <c r="CD147" s="209"/>
      <c r="CE147" s="209"/>
      <c r="CF147" s="209"/>
      <c r="CG147" s="209"/>
      <c r="CH147" s="209"/>
      <c r="CI147" s="209"/>
      <c r="CJ147" s="209"/>
      <c r="CK147" s="209"/>
      <c r="CL147" s="209"/>
      <c r="CM147" s="209"/>
      <c r="CN147" s="209"/>
      <c r="CO147" s="209"/>
      <c r="CP147" s="209"/>
      <c r="CQ147" s="150"/>
      <c r="CR147" s="209"/>
      <c r="CS147" s="209" t="str">
        <f>IF(【お客さま入力用】申込フォーム!N156="","",VLOOKUP(【お客さま入力用】申込フォーム!N156,'業種コード表（高圧以上）'!$C$3:$D$72,2))</f>
        <v/>
      </c>
      <c r="CT147" s="210"/>
      <c r="CU147" s="209"/>
      <c r="CV147" s="209"/>
      <c r="CW147" s="209"/>
      <c r="CX147" s="209"/>
      <c r="CY147" s="209"/>
      <c r="CZ147" s="209"/>
      <c r="DA147" s="209"/>
      <c r="DB147" s="209"/>
      <c r="DC147" s="209"/>
      <c r="DD147" s="209"/>
      <c r="DE147" s="209"/>
      <c r="DF147" s="209"/>
      <c r="DG147" s="209"/>
      <c r="DH147" s="209"/>
      <c r="DI147" s="209"/>
      <c r="DJ147" s="209"/>
      <c r="DK147" s="209"/>
      <c r="DL147" s="209"/>
      <c r="DM147" s="209"/>
      <c r="DN147" s="209"/>
      <c r="DO147" s="209"/>
      <c r="DP147" s="209"/>
      <c r="DQ147" s="209"/>
      <c r="DR147" s="209"/>
      <c r="DS147" s="209">
        <f>【お客さま入力用】申込フォーム!G156</f>
        <v>0</v>
      </c>
      <c r="DT147" s="209"/>
      <c r="DU147" s="209">
        <f>【お客さま入力用】申込フォーム!H156</f>
        <v>0</v>
      </c>
      <c r="DV147" s="209"/>
      <c r="DW147" s="209"/>
      <c r="DX147" s="209"/>
      <c r="DY147" s="209"/>
      <c r="DZ147" s="209"/>
      <c r="EA147" s="209"/>
      <c r="EB147" s="212">
        <f>【お客さま入力用】申込フォーム!T156</f>
        <v>0</v>
      </c>
      <c r="EC147" s="209">
        <f>【お客さま入力用】申込フォーム!V156</f>
        <v>0</v>
      </c>
      <c r="ED147" s="209"/>
      <c r="EE147" s="209"/>
      <c r="EF147" s="209"/>
      <c r="EG147" s="209"/>
      <c r="EH147" s="209"/>
      <c r="EI147" s="209"/>
      <c r="EJ147" s="209"/>
      <c r="EK147" s="211"/>
      <c r="EL147" s="209">
        <f>【お客さま入力用】申込フォーム!P156</f>
        <v>0</v>
      </c>
      <c r="EM147" s="209"/>
      <c r="EN147" s="209"/>
      <c r="EO147" s="209"/>
      <c r="EP147" s="209"/>
      <c r="EQ147" s="209"/>
      <c r="ER147" s="209"/>
      <c r="ES147" s="209"/>
      <c r="ET147" s="209">
        <f>IF(【お客さま入力用】申込フォーム!AE156="口座振替","口振",【お客さま入力用】申込フォーム!AE156)</f>
        <v>0</v>
      </c>
      <c r="EU147" s="209" t="str">
        <f>IF($ET147&lt;&gt;"口振","",【お客さま入力用】申込フォーム!AF156)</f>
        <v/>
      </c>
      <c r="EV147" s="209" t="str">
        <f>IF($ET147&lt;&gt;"口振","",【お客さま入力用】申込フォーム!AG156)</f>
        <v/>
      </c>
      <c r="EW147" s="209" t="str">
        <f>IF($ET147&lt;&gt;"口振","",【お客さま入力用】申込フォーム!AH156)</f>
        <v/>
      </c>
      <c r="EX147" s="209" t="str">
        <f>IF($ET147&lt;&gt;"口振","",【お客さま入力用】申込フォーム!AI156)</f>
        <v/>
      </c>
      <c r="EY147" s="209"/>
      <c r="EZ147" s="150"/>
      <c r="FA147" s="150"/>
      <c r="FB147" s="150"/>
      <c r="FC147" s="150"/>
      <c r="FD147" s="150"/>
      <c r="FE147" s="203"/>
      <c r="FF147" s="150"/>
      <c r="FG147" s="202"/>
      <c r="FH147" s="202"/>
      <c r="FI147" s="202"/>
      <c r="FJ147" s="202"/>
      <c r="FK147" s="197"/>
      <c r="FL147" s="201"/>
      <c r="FM147" s="201"/>
      <c r="FN147" s="201"/>
      <c r="FO147" s="201"/>
      <c r="FP147" s="201"/>
      <c r="FQ147" s="201"/>
      <c r="FR147" s="204"/>
      <c r="FS147" s="201"/>
      <c r="FT147" s="202"/>
      <c r="FU147" s="202"/>
      <c r="FV147" s="201"/>
      <c r="FW147" s="202"/>
      <c r="FX147" s="201"/>
      <c r="FY147" s="205" t="s">
        <v>429</v>
      </c>
    </row>
    <row r="148" spans="1:181" ht="18.75" customHeight="1">
      <c r="A148" s="197"/>
      <c r="B148" s="198"/>
      <c r="C148" s="198"/>
      <c r="D148" s="199"/>
      <c r="E148" s="207">
        <f t="shared" si="2"/>
        <v>0</v>
      </c>
      <c r="F148" s="209">
        <f>【お客さま入力用】申込フォーム!$D$6</f>
        <v>0</v>
      </c>
      <c r="G148" s="209">
        <f>【お客さま入力用】申込フォーム!H157</f>
        <v>0</v>
      </c>
      <c r="H148" s="200"/>
      <c r="I148" s="209">
        <f>【お客さま入力用】申込フォーム!O157</f>
        <v>0</v>
      </c>
      <c r="J148" s="209">
        <f>【お客さま入力用】申込フォーム!AO157</f>
        <v>0</v>
      </c>
      <c r="K148" s="34"/>
      <c r="L148" s="201"/>
      <c r="M148" s="201"/>
      <c r="N148" s="197"/>
      <c r="O148" s="197"/>
      <c r="P148" s="197"/>
      <c r="Q148" s="206" t="s">
        <v>823</v>
      </c>
      <c r="R148" s="34"/>
      <c r="S148" s="206" t="s">
        <v>824</v>
      </c>
      <c r="T148" s="206"/>
      <c r="U148" s="206" t="s">
        <v>825</v>
      </c>
      <c r="V148" s="206" t="s">
        <v>825</v>
      </c>
      <c r="W148" s="206" t="s">
        <v>826</v>
      </c>
      <c r="X148" s="206" t="s">
        <v>827</v>
      </c>
      <c r="Y148" s="150"/>
      <c r="Z148" s="150"/>
      <c r="AA148" s="150"/>
      <c r="AB148" s="150"/>
      <c r="AC148" s="150"/>
      <c r="AD148" s="150"/>
      <c r="AE148" s="150"/>
      <c r="AF148" s="150"/>
      <c r="AG148" s="150"/>
      <c r="AH148" s="209">
        <f>【お客さま入力用】申込フォーム!F157</f>
        <v>0</v>
      </c>
      <c r="AI148" s="209">
        <f>【お客さま入力用】申込フォーム!E157</f>
        <v>0</v>
      </c>
      <c r="AJ148" s="150"/>
      <c r="AK148" s="150"/>
      <c r="AL148" s="150"/>
      <c r="AM148" s="150"/>
      <c r="AN148" s="209"/>
      <c r="AO148" s="209">
        <f>【お客さま入力用】申込フォーム!J157</f>
        <v>0</v>
      </c>
      <c r="AP148" s="209">
        <f>【お客さま入力用】申込フォーム!K157</f>
        <v>0</v>
      </c>
      <c r="AQ148" s="209">
        <f>【お客さま入力用】申込フォーム!L157</f>
        <v>0</v>
      </c>
      <c r="AR148" s="209"/>
      <c r="AS148" s="209"/>
      <c r="AT148" s="209"/>
      <c r="AU148" s="209"/>
      <c r="AV148" s="150">
        <f>【お客さま入力用】申込フォーム!C157</f>
        <v>0</v>
      </c>
      <c r="AW148" s="208" t="s">
        <v>828</v>
      </c>
      <c r="AX148" s="208" t="s">
        <v>964</v>
      </c>
      <c r="AY148" s="209"/>
      <c r="AZ148" s="209"/>
      <c r="BA148" s="209"/>
      <c r="BB148" s="209"/>
      <c r="BC148" s="209"/>
      <c r="BD148" s="209"/>
      <c r="BE148" s="209"/>
      <c r="BF148" s="209"/>
      <c r="BG148" s="209"/>
      <c r="BH148" s="209">
        <f>【お客さま入力用】申込フォーム!X157</f>
        <v>0</v>
      </c>
      <c r="BI148" s="209">
        <f>【お客さま入力用】申込フォーム!W157</f>
        <v>0</v>
      </c>
      <c r="BJ148" s="209"/>
      <c r="BK148" s="209"/>
      <c r="BL148" s="150">
        <f>【お客さま入力用】申込フォーム!Y157</f>
        <v>0</v>
      </c>
      <c r="BM148" s="209">
        <f>【お客さま入力用】申込フォーム!AA157</f>
        <v>0</v>
      </c>
      <c r="BN148" s="209">
        <f>【お客さま入力用】申込フォーム!Z157</f>
        <v>0</v>
      </c>
      <c r="BO148" s="209"/>
      <c r="BP148" s="209"/>
      <c r="BQ148" s="209"/>
      <c r="BR148" s="209"/>
      <c r="BS148" s="209"/>
      <c r="BT148" s="209"/>
      <c r="BU148" s="209"/>
      <c r="BV148" s="209"/>
      <c r="BW148" s="209"/>
      <c r="BX148" s="209">
        <f>【お客さま入力用】申込フォーム!AJ157</f>
        <v>0</v>
      </c>
      <c r="BY148" s="209">
        <f>【お客さま入力用】申込フォーム!AK157</f>
        <v>0</v>
      </c>
      <c r="BZ148" s="209">
        <f>【お客さま入力用】申込フォーム!AL157</f>
        <v>0</v>
      </c>
      <c r="CA148" s="209">
        <f>【お客さま入力用】申込フォーム!AM157</f>
        <v>0</v>
      </c>
      <c r="CB148" s="209">
        <f>【お客さま入力用】申込フォーム!AN157</f>
        <v>0</v>
      </c>
      <c r="CC148" s="209"/>
      <c r="CD148" s="209"/>
      <c r="CE148" s="209"/>
      <c r="CF148" s="209"/>
      <c r="CG148" s="209"/>
      <c r="CH148" s="209"/>
      <c r="CI148" s="209"/>
      <c r="CJ148" s="209"/>
      <c r="CK148" s="209"/>
      <c r="CL148" s="209"/>
      <c r="CM148" s="209"/>
      <c r="CN148" s="209"/>
      <c r="CO148" s="209"/>
      <c r="CP148" s="209"/>
      <c r="CQ148" s="150"/>
      <c r="CR148" s="209"/>
      <c r="CS148" s="209" t="str">
        <f>IF(【お客さま入力用】申込フォーム!N157="","",VLOOKUP(【お客さま入力用】申込フォーム!N157,'業種コード表（高圧以上）'!$C$3:$D$72,2))</f>
        <v/>
      </c>
      <c r="CT148" s="210"/>
      <c r="CU148" s="209"/>
      <c r="CV148" s="209"/>
      <c r="CW148" s="209"/>
      <c r="CX148" s="209"/>
      <c r="CY148" s="209"/>
      <c r="CZ148" s="209"/>
      <c r="DA148" s="209"/>
      <c r="DB148" s="209"/>
      <c r="DC148" s="209"/>
      <c r="DD148" s="209"/>
      <c r="DE148" s="209"/>
      <c r="DF148" s="209"/>
      <c r="DG148" s="209"/>
      <c r="DH148" s="209"/>
      <c r="DI148" s="209"/>
      <c r="DJ148" s="209"/>
      <c r="DK148" s="209"/>
      <c r="DL148" s="209"/>
      <c r="DM148" s="209"/>
      <c r="DN148" s="209"/>
      <c r="DO148" s="209"/>
      <c r="DP148" s="209"/>
      <c r="DQ148" s="209"/>
      <c r="DR148" s="209"/>
      <c r="DS148" s="209">
        <f>【お客さま入力用】申込フォーム!G157</f>
        <v>0</v>
      </c>
      <c r="DT148" s="209"/>
      <c r="DU148" s="209">
        <f>【お客さま入力用】申込フォーム!H157</f>
        <v>0</v>
      </c>
      <c r="DV148" s="209"/>
      <c r="DW148" s="209"/>
      <c r="DX148" s="209"/>
      <c r="DY148" s="209"/>
      <c r="DZ148" s="209"/>
      <c r="EA148" s="209"/>
      <c r="EB148" s="212">
        <f>【お客さま入力用】申込フォーム!T157</f>
        <v>0</v>
      </c>
      <c r="EC148" s="209">
        <f>【お客さま入力用】申込フォーム!V157</f>
        <v>0</v>
      </c>
      <c r="ED148" s="209"/>
      <c r="EE148" s="209"/>
      <c r="EF148" s="209"/>
      <c r="EG148" s="209"/>
      <c r="EH148" s="209"/>
      <c r="EI148" s="209"/>
      <c r="EJ148" s="209"/>
      <c r="EK148" s="211"/>
      <c r="EL148" s="209">
        <f>【お客さま入力用】申込フォーム!P157</f>
        <v>0</v>
      </c>
      <c r="EM148" s="209"/>
      <c r="EN148" s="209"/>
      <c r="EO148" s="209"/>
      <c r="EP148" s="209"/>
      <c r="EQ148" s="209"/>
      <c r="ER148" s="209"/>
      <c r="ES148" s="209"/>
      <c r="ET148" s="209">
        <f>IF(【お客さま入力用】申込フォーム!AE157="口座振替","口振",【お客さま入力用】申込フォーム!AE157)</f>
        <v>0</v>
      </c>
      <c r="EU148" s="209" t="str">
        <f>IF($ET148&lt;&gt;"口振","",【お客さま入力用】申込フォーム!AF157)</f>
        <v/>
      </c>
      <c r="EV148" s="209" t="str">
        <f>IF($ET148&lt;&gt;"口振","",【お客さま入力用】申込フォーム!AG157)</f>
        <v/>
      </c>
      <c r="EW148" s="209" t="str">
        <f>IF($ET148&lt;&gt;"口振","",【お客さま入力用】申込フォーム!AH157)</f>
        <v/>
      </c>
      <c r="EX148" s="209" t="str">
        <f>IF($ET148&lt;&gt;"口振","",【お客さま入力用】申込フォーム!AI157)</f>
        <v/>
      </c>
      <c r="EY148" s="209"/>
      <c r="EZ148" s="150"/>
      <c r="FA148" s="150"/>
      <c r="FB148" s="150"/>
      <c r="FC148" s="150"/>
      <c r="FD148" s="150"/>
      <c r="FE148" s="203"/>
      <c r="FF148" s="150"/>
      <c r="FG148" s="202"/>
      <c r="FH148" s="202"/>
      <c r="FI148" s="202"/>
      <c r="FJ148" s="202"/>
      <c r="FK148" s="197"/>
      <c r="FL148" s="201"/>
      <c r="FM148" s="201"/>
      <c r="FN148" s="201"/>
      <c r="FO148" s="201"/>
      <c r="FP148" s="201"/>
      <c r="FQ148" s="201"/>
      <c r="FR148" s="204"/>
      <c r="FS148" s="201"/>
      <c r="FT148" s="202"/>
      <c r="FU148" s="202"/>
      <c r="FV148" s="201"/>
      <c r="FW148" s="202"/>
      <c r="FX148" s="201"/>
      <c r="FY148" s="205" t="s">
        <v>429</v>
      </c>
    </row>
    <row r="149" spans="1:181" ht="18.75" customHeight="1">
      <c r="A149" s="197"/>
      <c r="B149" s="198"/>
      <c r="C149" s="198"/>
      <c r="D149" s="199"/>
      <c r="E149" s="207">
        <f t="shared" si="2"/>
        <v>0</v>
      </c>
      <c r="F149" s="209">
        <f>【お客さま入力用】申込フォーム!$D$6</f>
        <v>0</v>
      </c>
      <c r="G149" s="209">
        <f>【お客さま入力用】申込フォーム!H158</f>
        <v>0</v>
      </c>
      <c r="H149" s="200"/>
      <c r="I149" s="209">
        <f>【お客さま入力用】申込フォーム!O158</f>
        <v>0</v>
      </c>
      <c r="J149" s="209">
        <f>【お客さま入力用】申込フォーム!AO158</f>
        <v>0</v>
      </c>
      <c r="K149" s="34"/>
      <c r="L149" s="201"/>
      <c r="M149" s="201"/>
      <c r="N149" s="197"/>
      <c r="O149" s="197"/>
      <c r="P149" s="197"/>
      <c r="Q149" s="206" t="s">
        <v>823</v>
      </c>
      <c r="R149" s="34"/>
      <c r="S149" s="206" t="s">
        <v>824</v>
      </c>
      <c r="T149" s="206"/>
      <c r="U149" s="206" t="s">
        <v>825</v>
      </c>
      <c r="V149" s="206" t="s">
        <v>825</v>
      </c>
      <c r="W149" s="206" t="s">
        <v>826</v>
      </c>
      <c r="X149" s="206" t="s">
        <v>827</v>
      </c>
      <c r="Y149" s="150"/>
      <c r="Z149" s="150"/>
      <c r="AA149" s="150"/>
      <c r="AB149" s="150"/>
      <c r="AC149" s="150"/>
      <c r="AD149" s="150"/>
      <c r="AE149" s="150"/>
      <c r="AF149" s="150"/>
      <c r="AG149" s="150"/>
      <c r="AH149" s="209">
        <f>【お客さま入力用】申込フォーム!F158</f>
        <v>0</v>
      </c>
      <c r="AI149" s="209">
        <f>【お客さま入力用】申込フォーム!E158</f>
        <v>0</v>
      </c>
      <c r="AJ149" s="150"/>
      <c r="AK149" s="150"/>
      <c r="AL149" s="150"/>
      <c r="AM149" s="150"/>
      <c r="AN149" s="209"/>
      <c r="AO149" s="209">
        <f>【お客さま入力用】申込フォーム!J158</f>
        <v>0</v>
      </c>
      <c r="AP149" s="209">
        <f>【お客さま入力用】申込フォーム!K158</f>
        <v>0</v>
      </c>
      <c r="AQ149" s="209">
        <f>【お客さま入力用】申込フォーム!L158</f>
        <v>0</v>
      </c>
      <c r="AR149" s="209"/>
      <c r="AS149" s="209"/>
      <c r="AT149" s="209"/>
      <c r="AU149" s="209"/>
      <c r="AV149" s="150">
        <f>【お客さま入力用】申込フォーム!C158</f>
        <v>0</v>
      </c>
      <c r="AW149" s="208" t="s">
        <v>828</v>
      </c>
      <c r="AX149" s="208" t="s">
        <v>965</v>
      </c>
      <c r="AY149" s="209"/>
      <c r="AZ149" s="209"/>
      <c r="BA149" s="209"/>
      <c r="BB149" s="209"/>
      <c r="BC149" s="209"/>
      <c r="BD149" s="209"/>
      <c r="BE149" s="209"/>
      <c r="BF149" s="209"/>
      <c r="BG149" s="209"/>
      <c r="BH149" s="209">
        <f>【お客さま入力用】申込フォーム!X158</f>
        <v>0</v>
      </c>
      <c r="BI149" s="209">
        <f>【お客さま入力用】申込フォーム!W158</f>
        <v>0</v>
      </c>
      <c r="BJ149" s="209"/>
      <c r="BK149" s="209"/>
      <c r="BL149" s="150">
        <f>【お客さま入力用】申込フォーム!Y158</f>
        <v>0</v>
      </c>
      <c r="BM149" s="209">
        <f>【お客さま入力用】申込フォーム!AA158</f>
        <v>0</v>
      </c>
      <c r="BN149" s="209">
        <f>【お客さま入力用】申込フォーム!Z158</f>
        <v>0</v>
      </c>
      <c r="BO149" s="209"/>
      <c r="BP149" s="209"/>
      <c r="BQ149" s="209"/>
      <c r="BR149" s="209"/>
      <c r="BS149" s="209"/>
      <c r="BT149" s="209"/>
      <c r="BU149" s="209"/>
      <c r="BV149" s="209"/>
      <c r="BW149" s="209"/>
      <c r="BX149" s="209">
        <f>【お客さま入力用】申込フォーム!AJ158</f>
        <v>0</v>
      </c>
      <c r="BY149" s="209">
        <f>【お客さま入力用】申込フォーム!AK158</f>
        <v>0</v>
      </c>
      <c r="BZ149" s="209">
        <f>【お客さま入力用】申込フォーム!AL158</f>
        <v>0</v>
      </c>
      <c r="CA149" s="209">
        <f>【お客さま入力用】申込フォーム!AM158</f>
        <v>0</v>
      </c>
      <c r="CB149" s="209">
        <f>【お客さま入力用】申込フォーム!AN158</f>
        <v>0</v>
      </c>
      <c r="CC149" s="209"/>
      <c r="CD149" s="209"/>
      <c r="CE149" s="209"/>
      <c r="CF149" s="209"/>
      <c r="CG149" s="209"/>
      <c r="CH149" s="209"/>
      <c r="CI149" s="209"/>
      <c r="CJ149" s="209"/>
      <c r="CK149" s="209"/>
      <c r="CL149" s="209"/>
      <c r="CM149" s="209"/>
      <c r="CN149" s="209"/>
      <c r="CO149" s="209"/>
      <c r="CP149" s="209"/>
      <c r="CQ149" s="150"/>
      <c r="CR149" s="209"/>
      <c r="CS149" s="209" t="str">
        <f>IF(【お客さま入力用】申込フォーム!N158="","",VLOOKUP(【お客さま入力用】申込フォーム!N158,'業種コード表（高圧以上）'!$C$3:$D$72,2))</f>
        <v/>
      </c>
      <c r="CT149" s="210"/>
      <c r="CU149" s="209"/>
      <c r="CV149" s="209"/>
      <c r="CW149" s="209"/>
      <c r="CX149" s="209"/>
      <c r="CY149" s="209"/>
      <c r="CZ149" s="209"/>
      <c r="DA149" s="209"/>
      <c r="DB149" s="209"/>
      <c r="DC149" s="209"/>
      <c r="DD149" s="209"/>
      <c r="DE149" s="209"/>
      <c r="DF149" s="209"/>
      <c r="DG149" s="209"/>
      <c r="DH149" s="209"/>
      <c r="DI149" s="209"/>
      <c r="DJ149" s="209"/>
      <c r="DK149" s="209"/>
      <c r="DL149" s="209"/>
      <c r="DM149" s="209"/>
      <c r="DN149" s="209"/>
      <c r="DO149" s="209"/>
      <c r="DP149" s="209"/>
      <c r="DQ149" s="209"/>
      <c r="DR149" s="209"/>
      <c r="DS149" s="209">
        <f>【お客さま入力用】申込フォーム!G158</f>
        <v>0</v>
      </c>
      <c r="DT149" s="209"/>
      <c r="DU149" s="209">
        <f>【お客さま入力用】申込フォーム!H158</f>
        <v>0</v>
      </c>
      <c r="DV149" s="209"/>
      <c r="DW149" s="209"/>
      <c r="DX149" s="209"/>
      <c r="DY149" s="209"/>
      <c r="DZ149" s="209"/>
      <c r="EA149" s="209"/>
      <c r="EB149" s="212">
        <f>【お客さま入力用】申込フォーム!T158</f>
        <v>0</v>
      </c>
      <c r="EC149" s="209">
        <f>【お客さま入力用】申込フォーム!V158</f>
        <v>0</v>
      </c>
      <c r="ED149" s="209"/>
      <c r="EE149" s="209"/>
      <c r="EF149" s="209"/>
      <c r="EG149" s="209"/>
      <c r="EH149" s="209"/>
      <c r="EI149" s="209"/>
      <c r="EJ149" s="209"/>
      <c r="EK149" s="211"/>
      <c r="EL149" s="209">
        <f>【お客さま入力用】申込フォーム!P158</f>
        <v>0</v>
      </c>
      <c r="EM149" s="209"/>
      <c r="EN149" s="209"/>
      <c r="EO149" s="209"/>
      <c r="EP149" s="209"/>
      <c r="EQ149" s="209"/>
      <c r="ER149" s="209"/>
      <c r="ES149" s="209"/>
      <c r="ET149" s="209">
        <f>IF(【お客さま入力用】申込フォーム!AE158="口座振替","口振",【お客さま入力用】申込フォーム!AE158)</f>
        <v>0</v>
      </c>
      <c r="EU149" s="209" t="str">
        <f>IF($ET149&lt;&gt;"口振","",【お客さま入力用】申込フォーム!AF158)</f>
        <v/>
      </c>
      <c r="EV149" s="209" t="str">
        <f>IF($ET149&lt;&gt;"口振","",【お客さま入力用】申込フォーム!AG158)</f>
        <v/>
      </c>
      <c r="EW149" s="209" t="str">
        <f>IF($ET149&lt;&gt;"口振","",【お客さま入力用】申込フォーム!AH158)</f>
        <v/>
      </c>
      <c r="EX149" s="209" t="str">
        <f>IF($ET149&lt;&gt;"口振","",【お客さま入力用】申込フォーム!AI158)</f>
        <v/>
      </c>
      <c r="EY149" s="209"/>
      <c r="EZ149" s="150"/>
      <c r="FA149" s="150"/>
      <c r="FB149" s="150"/>
      <c r="FC149" s="150"/>
      <c r="FD149" s="150"/>
      <c r="FE149" s="203"/>
      <c r="FF149" s="150"/>
      <c r="FG149" s="202"/>
      <c r="FH149" s="202"/>
      <c r="FI149" s="202"/>
      <c r="FJ149" s="202"/>
      <c r="FK149" s="197"/>
      <c r="FL149" s="201"/>
      <c r="FM149" s="201"/>
      <c r="FN149" s="201"/>
      <c r="FO149" s="201"/>
      <c r="FP149" s="201"/>
      <c r="FQ149" s="201"/>
      <c r="FR149" s="204"/>
      <c r="FS149" s="201"/>
      <c r="FT149" s="202"/>
      <c r="FU149" s="202"/>
      <c r="FV149" s="201"/>
      <c r="FW149" s="202"/>
      <c r="FX149" s="201"/>
      <c r="FY149" s="205" t="s">
        <v>429</v>
      </c>
    </row>
    <row r="150" spans="1:181" ht="18.75" customHeight="1">
      <c r="A150" s="197"/>
      <c r="B150" s="198"/>
      <c r="C150" s="198"/>
      <c r="D150" s="199"/>
      <c r="E150" s="207">
        <f t="shared" si="2"/>
        <v>0</v>
      </c>
      <c r="F150" s="209">
        <f>【お客さま入力用】申込フォーム!$D$6</f>
        <v>0</v>
      </c>
      <c r="G150" s="209">
        <f>【お客さま入力用】申込フォーム!H159</f>
        <v>0</v>
      </c>
      <c r="H150" s="200"/>
      <c r="I150" s="209">
        <f>【お客さま入力用】申込フォーム!O159</f>
        <v>0</v>
      </c>
      <c r="J150" s="209">
        <f>【お客さま入力用】申込フォーム!AO159</f>
        <v>0</v>
      </c>
      <c r="K150" s="34"/>
      <c r="L150" s="201"/>
      <c r="M150" s="201"/>
      <c r="N150" s="197"/>
      <c r="O150" s="197"/>
      <c r="P150" s="197"/>
      <c r="Q150" s="206" t="s">
        <v>823</v>
      </c>
      <c r="R150" s="34"/>
      <c r="S150" s="206" t="s">
        <v>824</v>
      </c>
      <c r="T150" s="206"/>
      <c r="U150" s="206" t="s">
        <v>825</v>
      </c>
      <c r="V150" s="206" t="s">
        <v>825</v>
      </c>
      <c r="W150" s="206" t="s">
        <v>826</v>
      </c>
      <c r="X150" s="206" t="s">
        <v>827</v>
      </c>
      <c r="Y150" s="150"/>
      <c r="Z150" s="150"/>
      <c r="AA150" s="150"/>
      <c r="AB150" s="150"/>
      <c r="AC150" s="150"/>
      <c r="AD150" s="150"/>
      <c r="AE150" s="150"/>
      <c r="AF150" s="150"/>
      <c r="AG150" s="150"/>
      <c r="AH150" s="209">
        <f>【お客さま入力用】申込フォーム!F159</f>
        <v>0</v>
      </c>
      <c r="AI150" s="209">
        <f>【お客さま入力用】申込フォーム!E159</f>
        <v>0</v>
      </c>
      <c r="AJ150" s="150"/>
      <c r="AK150" s="150"/>
      <c r="AL150" s="150"/>
      <c r="AM150" s="150"/>
      <c r="AN150" s="209"/>
      <c r="AO150" s="209">
        <f>【お客さま入力用】申込フォーム!J159</f>
        <v>0</v>
      </c>
      <c r="AP150" s="209">
        <f>【お客さま入力用】申込フォーム!K159</f>
        <v>0</v>
      </c>
      <c r="AQ150" s="209">
        <f>【お客さま入力用】申込フォーム!L159</f>
        <v>0</v>
      </c>
      <c r="AR150" s="209"/>
      <c r="AS150" s="209"/>
      <c r="AT150" s="209"/>
      <c r="AU150" s="209"/>
      <c r="AV150" s="150">
        <f>【お客さま入力用】申込フォーム!C159</f>
        <v>0</v>
      </c>
      <c r="AW150" s="208" t="s">
        <v>828</v>
      </c>
      <c r="AX150" s="208" t="s">
        <v>966</v>
      </c>
      <c r="AY150" s="209"/>
      <c r="AZ150" s="209"/>
      <c r="BA150" s="209"/>
      <c r="BB150" s="209"/>
      <c r="BC150" s="209"/>
      <c r="BD150" s="209"/>
      <c r="BE150" s="209"/>
      <c r="BF150" s="209"/>
      <c r="BG150" s="209"/>
      <c r="BH150" s="209">
        <f>【お客さま入力用】申込フォーム!X159</f>
        <v>0</v>
      </c>
      <c r="BI150" s="209">
        <f>【お客さま入力用】申込フォーム!W159</f>
        <v>0</v>
      </c>
      <c r="BJ150" s="209"/>
      <c r="BK150" s="209"/>
      <c r="BL150" s="150">
        <f>【お客さま入力用】申込フォーム!Y159</f>
        <v>0</v>
      </c>
      <c r="BM150" s="209">
        <f>【お客さま入力用】申込フォーム!AA159</f>
        <v>0</v>
      </c>
      <c r="BN150" s="209">
        <f>【お客さま入力用】申込フォーム!Z159</f>
        <v>0</v>
      </c>
      <c r="BO150" s="209"/>
      <c r="BP150" s="209"/>
      <c r="BQ150" s="209"/>
      <c r="BR150" s="209"/>
      <c r="BS150" s="209"/>
      <c r="BT150" s="209"/>
      <c r="BU150" s="209"/>
      <c r="BV150" s="209"/>
      <c r="BW150" s="209"/>
      <c r="BX150" s="209">
        <f>【お客さま入力用】申込フォーム!AJ159</f>
        <v>0</v>
      </c>
      <c r="BY150" s="209">
        <f>【お客さま入力用】申込フォーム!AK159</f>
        <v>0</v>
      </c>
      <c r="BZ150" s="209">
        <f>【お客さま入力用】申込フォーム!AL159</f>
        <v>0</v>
      </c>
      <c r="CA150" s="209">
        <f>【お客さま入力用】申込フォーム!AM159</f>
        <v>0</v>
      </c>
      <c r="CB150" s="209">
        <f>【お客さま入力用】申込フォーム!AN159</f>
        <v>0</v>
      </c>
      <c r="CC150" s="209"/>
      <c r="CD150" s="209"/>
      <c r="CE150" s="209"/>
      <c r="CF150" s="209"/>
      <c r="CG150" s="209"/>
      <c r="CH150" s="209"/>
      <c r="CI150" s="209"/>
      <c r="CJ150" s="209"/>
      <c r="CK150" s="209"/>
      <c r="CL150" s="209"/>
      <c r="CM150" s="209"/>
      <c r="CN150" s="209"/>
      <c r="CO150" s="209"/>
      <c r="CP150" s="209"/>
      <c r="CQ150" s="150"/>
      <c r="CR150" s="209"/>
      <c r="CS150" s="209" t="str">
        <f>IF(【お客さま入力用】申込フォーム!N159="","",VLOOKUP(【お客さま入力用】申込フォーム!N159,'業種コード表（高圧以上）'!$C$3:$D$72,2))</f>
        <v/>
      </c>
      <c r="CT150" s="210"/>
      <c r="CU150" s="209"/>
      <c r="CV150" s="209"/>
      <c r="CW150" s="209"/>
      <c r="CX150" s="209"/>
      <c r="CY150" s="209"/>
      <c r="CZ150" s="209"/>
      <c r="DA150" s="209"/>
      <c r="DB150" s="209"/>
      <c r="DC150" s="209"/>
      <c r="DD150" s="209"/>
      <c r="DE150" s="209"/>
      <c r="DF150" s="209"/>
      <c r="DG150" s="209"/>
      <c r="DH150" s="209"/>
      <c r="DI150" s="209"/>
      <c r="DJ150" s="209"/>
      <c r="DK150" s="209"/>
      <c r="DL150" s="209"/>
      <c r="DM150" s="209"/>
      <c r="DN150" s="209"/>
      <c r="DO150" s="209"/>
      <c r="DP150" s="209"/>
      <c r="DQ150" s="209"/>
      <c r="DR150" s="209"/>
      <c r="DS150" s="209">
        <f>【お客さま入力用】申込フォーム!G159</f>
        <v>0</v>
      </c>
      <c r="DT150" s="209"/>
      <c r="DU150" s="209">
        <f>【お客さま入力用】申込フォーム!H159</f>
        <v>0</v>
      </c>
      <c r="DV150" s="209"/>
      <c r="DW150" s="209"/>
      <c r="DX150" s="209"/>
      <c r="DY150" s="209"/>
      <c r="DZ150" s="209"/>
      <c r="EA150" s="209"/>
      <c r="EB150" s="212">
        <f>【お客さま入力用】申込フォーム!T159</f>
        <v>0</v>
      </c>
      <c r="EC150" s="209">
        <f>【お客さま入力用】申込フォーム!V159</f>
        <v>0</v>
      </c>
      <c r="ED150" s="209"/>
      <c r="EE150" s="209"/>
      <c r="EF150" s="209"/>
      <c r="EG150" s="209"/>
      <c r="EH150" s="209"/>
      <c r="EI150" s="209"/>
      <c r="EJ150" s="209"/>
      <c r="EK150" s="211"/>
      <c r="EL150" s="209">
        <f>【お客さま入力用】申込フォーム!P159</f>
        <v>0</v>
      </c>
      <c r="EM150" s="209"/>
      <c r="EN150" s="209"/>
      <c r="EO150" s="209"/>
      <c r="EP150" s="209"/>
      <c r="EQ150" s="209"/>
      <c r="ER150" s="209"/>
      <c r="ES150" s="209"/>
      <c r="ET150" s="209">
        <f>IF(【お客さま入力用】申込フォーム!AE159="口座振替","口振",【お客さま入力用】申込フォーム!AE159)</f>
        <v>0</v>
      </c>
      <c r="EU150" s="209" t="str">
        <f>IF($ET150&lt;&gt;"口振","",【お客さま入力用】申込フォーム!AF159)</f>
        <v/>
      </c>
      <c r="EV150" s="209" t="str">
        <f>IF($ET150&lt;&gt;"口振","",【お客さま入力用】申込フォーム!AG159)</f>
        <v/>
      </c>
      <c r="EW150" s="209" t="str">
        <f>IF($ET150&lt;&gt;"口振","",【お客さま入力用】申込フォーム!AH159)</f>
        <v/>
      </c>
      <c r="EX150" s="209" t="str">
        <f>IF($ET150&lt;&gt;"口振","",【お客さま入力用】申込フォーム!AI159)</f>
        <v/>
      </c>
      <c r="EY150" s="209"/>
      <c r="EZ150" s="150"/>
      <c r="FA150" s="150"/>
      <c r="FB150" s="150"/>
      <c r="FC150" s="150"/>
      <c r="FD150" s="150"/>
      <c r="FE150" s="203"/>
      <c r="FF150" s="150"/>
      <c r="FG150" s="202"/>
      <c r="FH150" s="202"/>
      <c r="FI150" s="202"/>
      <c r="FJ150" s="202"/>
      <c r="FK150" s="197"/>
      <c r="FL150" s="201"/>
      <c r="FM150" s="201"/>
      <c r="FN150" s="201"/>
      <c r="FO150" s="201"/>
      <c r="FP150" s="201"/>
      <c r="FQ150" s="201"/>
      <c r="FR150" s="204"/>
      <c r="FS150" s="201"/>
      <c r="FT150" s="202"/>
      <c r="FU150" s="202"/>
      <c r="FV150" s="201"/>
      <c r="FW150" s="202"/>
      <c r="FX150" s="201"/>
      <c r="FY150" s="205" t="s">
        <v>429</v>
      </c>
    </row>
    <row r="151" spans="1:181" ht="18.75" customHeight="1">
      <c r="A151" s="197"/>
      <c r="B151" s="198"/>
      <c r="C151" s="198"/>
      <c r="D151" s="199"/>
      <c r="E151" s="207">
        <f t="shared" si="2"/>
        <v>0</v>
      </c>
      <c r="F151" s="209">
        <f>【お客さま入力用】申込フォーム!$D$6</f>
        <v>0</v>
      </c>
      <c r="G151" s="209">
        <f>【お客さま入力用】申込フォーム!H160</f>
        <v>0</v>
      </c>
      <c r="H151" s="200"/>
      <c r="I151" s="209">
        <f>【お客さま入力用】申込フォーム!O160</f>
        <v>0</v>
      </c>
      <c r="J151" s="209">
        <f>【お客さま入力用】申込フォーム!AO160</f>
        <v>0</v>
      </c>
      <c r="K151" s="34"/>
      <c r="L151" s="201"/>
      <c r="M151" s="201"/>
      <c r="N151" s="197"/>
      <c r="O151" s="197"/>
      <c r="P151" s="197"/>
      <c r="Q151" s="206" t="s">
        <v>823</v>
      </c>
      <c r="R151" s="34"/>
      <c r="S151" s="206" t="s">
        <v>824</v>
      </c>
      <c r="T151" s="206"/>
      <c r="U151" s="206" t="s">
        <v>825</v>
      </c>
      <c r="V151" s="206" t="s">
        <v>825</v>
      </c>
      <c r="W151" s="206" t="s">
        <v>826</v>
      </c>
      <c r="X151" s="206" t="s">
        <v>827</v>
      </c>
      <c r="Y151" s="150"/>
      <c r="Z151" s="150"/>
      <c r="AA151" s="150"/>
      <c r="AB151" s="150"/>
      <c r="AC151" s="150"/>
      <c r="AD151" s="150"/>
      <c r="AE151" s="150"/>
      <c r="AF151" s="150"/>
      <c r="AG151" s="150"/>
      <c r="AH151" s="209">
        <f>【お客さま入力用】申込フォーム!F160</f>
        <v>0</v>
      </c>
      <c r="AI151" s="209">
        <f>【お客さま入力用】申込フォーム!E160</f>
        <v>0</v>
      </c>
      <c r="AJ151" s="150"/>
      <c r="AK151" s="150"/>
      <c r="AL151" s="150"/>
      <c r="AM151" s="150"/>
      <c r="AN151" s="209"/>
      <c r="AO151" s="209">
        <f>【お客さま入力用】申込フォーム!J160</f>
        <v>0</v>
      </c>
      <c r="AP151" s="209">
        <f>【お客さま入力用】申込フォーム!K160</f>
        <v>0</v>
      </c>
      <c r="AQ151" s="209">
        <f>【お客さま入力用】申込フォーム!L160</f>
        <v>0</v>
      </c>
      <c r="AR151" s="209"/>
      <c r="AS151" s="209"/>
      <c r="AT151" s="209"/>
      <c r="AU151" s="209"/>
      <c r="AV151" s="150">
        <f>【お客さま入力用】申込フォーム!C160</f>
        <v>0</v>
      </c>
      <c r="AW151" s="208" t="s">
        <v>828</v>
      </c>
      <c r="AX151" s="208" t="s">
        <v>967</v>
      </c>
      <c r="AY151" s="209"/>
      <c r="AZ151" s="209"/>
      <c r="BA151" s="209"/>
      <c r="BB151" s="209"/>
      <c r="BC151" s="209"/>
      <c r="BD151" s="209"/>
      <c r="BE151" s="209"/>
      <c r="BF151" s="209"/>
      <c r="BG151" s="209"/>
      <c r="BH151" s="209">
        <f>【お客さま入力用】申込フォーム!X160</f>
        <v>0</v>
      </c>
      <c r="BI151" s="209">
        <f>【お客さま入力用】申込フォーム!W160</f>
        <v>0</v>
      </c>
      <c r="BJ151" s="209"/>
      <c r="BK151" s="209"/>
      <c r="BL151" s="150">
        <f>【お客さま入力用】申込フォーム!Y160</f>
        <v>0</v>
      </c>
      <c r="BM151" s="209">
        <f>【お客さま入力用】申込フォーム!AA160</f>
        <v>0</v>
      </c>
      <c r="BN151" s="209">
        <f>【お客さま入力用】申込フォーム!Z160</f>
        <v>0</v>
      </c>
      <c r="BO151" s="209"/>
      <c r="BP151" s="209"/>
      <c r="BQ151" s="209"/>
      <c r="BR151" s="209"/>
      <c r="BS151" s="209"/>
      <c r="BT151" s="209"/>
      <c r="BU151" s="209"/>
      <c r="BV151" s="209"/>
      <c r="BW151" s="209"/>
      <c r="BX151" s="209">
        <f>【お客さま入力用】申込フォーム!AJ160</f>
        <v>0</v>
      </c>
      <c r="BY151" s="209">
        <f>【お客さま入力用】申込フォーム!AK160</f>
        <v>0</v>
      </c>
      <c r="BZ151" s="209">
        <f>【お客さま入力用】申込フォーム!AL160</f>
        <v>0</v>
      </c>
      <c r="CA151" s="209">
        <f>【お客さま入力用】申込フォーム!AM160</f>
        <v>0</v>
      </c>
      <c r="CB151" s="209">
        <f>【お客さま入力用】申込フォーム!AN160</f>
        <v>0</v>
      </c>
      <c r="CC151" s="209"/>
      <c r="CD151" s="209"/>
      <c r="CE151" s="209"/>
      <c r="CF151" s="209"/>
      <c r="CG151" s="209"/>
      <c r="CH151" s="209"/>
      <c r="CI151" s="209"/>
      <c r="CJ151" s="209"/>
      <c r="CK151" s="209"/>
      <c r="CL151" s="209"/>
      <c r="CM151" s="209"/>
      <c r="CN151" s="209"/>
      <c r="CO151" s="209"/>
      <c r="CP151" s="209"/>
      <c r="CQ151" s="150"/>
      <c r="CR151" s="209"/>
      <c r="CS151" s="209" t="str">
        <f>IF(【お客さま入力用】申込フォーム!N160="","",VLOOKUP(【お客さま入力用】申込フォーム!N160,'業種コード表（高圧以上）'!$C$3:$D$72,2))</f>
        <v/>
      </c>
      <c r="CT151" s="210"/>
      <c r="CU151" s="209"/>
      <c r="CV151" s="209"/>
      <c r="CW151" s="209"/>
      <c r="CX151" s="209"/>
      <c r="CY151" s="209"/>
      <c r="CZ151" s="209"/>
      <c r="DA151" s="209"/>
      <c r="DB151" s="209"/>
      <c r="DC151" s="209"/>
      <c r="DD151" s="209"/>
      <c r="DE151" s="209"/>
      <c r="DF151" s="209"/>
      <c r="DG151" s="209"/>
      <c r="DH151" s="209"/>
      <c r="DI151" s="209"/>
      <c r="DJ151" s="209"/>
      <c r="DK151" s="209"/>
      <c r="DL151" s="209"/>
      <c r="DM151" s="209"/>
      <c r="DN151" s="209"/>
      <c r="DO151" s="209"/>
      <c r="DP151" s="209"/>
      <c r="DQ151" s="209"/>
      <c r="DR151" s="209"/>
      <c r="DS151" s="209">
        <f>【お客さま入力用】申込フォーム!G160</f>
        <v>0</v>
      </c>
      <c r="DT151" s="209"/>
      <c r="DU151" s="209">
        <f>【お客さま入力用】申込フォーム!H160</f>
        <v>0</v>
      </c>
      <c r="DV151" s="209"/>
      <c r="DW151" s="209"/>
      <c r="DX151" s="209"/>
      <c r="DY151" s="209"/>
      <c r="DZ151" s="209"/>
      <c r="EA151" s="209"/>
      <c r="EB151" s="212">
        <f>【お客さま入力用】申込フォーム!T160</f>
        <v>0</v>
      </c>
      <c r="EC151" s="209">
        <f>【お客さま入力用】申込フォーム!V160</f>
        <v>0</v>
      </c>
      <c r="ED151" s="209"/>
      <c r="EE151" s="209"/>
      <c r="EF151" s="209"/>
      <c r="EG151" s="209"/>
      <c r="EH151" s="209"/>
      <c r="EI151" s="209"/>
      <c r="EJ151" s="209"/>
      <c r="EK151" s="211"/>
      <c r="EL151" s="209">
        <f>【お客さま入力用】申込フォーム!P160</f>
        <v>0</v>
      </c>
      <c r="EM151" s="209"/>
      <c r="EN151" s="209"/>
      <c r="EO151" s="209"/>
      <c r="EP151" s="209"/>
      <c r="EQ151" s="209"/>
      <c r="ER151" s="209"/>
      <c r="ES151" s="209"/>
      <c r="ET151" s="209">
        <f>IF(【お客さま入力用】申込フォーム!AE160="口座振替","口振",【お客さま入力用】申込フォーム!AE160)</f>
        <v>0</v>
      </c>
      <c r="EU151" s="209" t="str">
        <f>IF($ET151&lt;&gt;"口振","",【お客さま入力用】申込フォーム!AF160)</f>
        <v/>
      </c>
      <c r="EV151" s="209" t="str">
        <f>IF($ET151&lt;&gt;"口振","",【お客さま入力用】申込フォーム!AG160)</f>
        <v/>
      </c>
      <c r="EW151" s="209" t="str">
        <f>IF($ET151&lt;&gt;"口振","",【お客さま入力用】申込フォーム!AH160)</f>
        <v/>
      </c>
      <c r="EX151" s="209" t="str">
        <f>IF($ET151&lt;&gt;"口振","",【お客さま入力用】申込フォーム!AI160)</f>
        <v/>
      </c>
      <c r="EY151" s="209"/>
      <c r="EZ151" s="150"/>
      <c r="FA151" s="150"/>
      <c r="FB151" s="150"/>
      <c r="FC151" s="150"/>
      <c r="FD151" s="150"/>
      <c r="FE151" s="203"/>
      <c r="FF151" s="150"/>
      <c r="FG151" s="202"/>
      <c r="FH151" s="202"/>
      <c r="FI151" s="202"/>
      <c r="FJ151" s="202"/>
      <c r="FK151" s="197"/>
      <c r="FL151" s="201"/>
      <c r="FM151" s="201"/>
      <c r="FN151" s="201"/>
      <c r="FO151" s="201"/>
      <c r="FP151" s="201"/>
      <c r="FQ151" s="201"/>
      <c r="FR151" s="204"/>
      <c r="FS151" s="201"/>
      <c r="FT151" s="202"/>
      <c r="FU151" s="202"/>
      <c r="FV151" s="201"/>
      <c r="FW151" s="202"/>
      <c r="FX151" s="201"/>
      <c r="FY151" s="205" t="s">
        <v>429</v>
      </c>
    </row>
    <row r="152" spans="1:181" ht="18.75" customHeight="1">
      <c r="A152" s="197"/>
      <c r="B152" s="198"/>
      <c r="C152" s="198"/>
      <c r="D152" s="199"/>
      <c r="E152" s="207">
        <f t="shared" si="2"/>
        <v>0</v>
      </c>
      <c r="F152" s="209">
        <f>【お客さま入力用】申込フォーム!$D$6</f>
        <v>0</v>
      </c>
      <c r="G152" s="209">
        <f>【お客さま入力用】申込フォーム!H161</f>
        <v>0</v>
      </c>
      <c r="H152" s="200"/>
      <c r="I152" s="209">
        <f>【お客さま入力用】申込フォーム!O161</f>
        <v>0</v>
      </c>
      <c r="J152" s="209">
        <f>【お客さま入力用】申込フォーム!AO161</f>
        <v>0</v>
      </c>
      <c r="K152" s="34"/>
      <c r="L152" s="201"/>
      <c r="M152" s="201"/>
      <c r="N152" s="197"/>
      <c r="O152" s="197"/>
      <c r="P152" s="197"/>
      <c r="Q152" s="206" t="s">
        <v>823</v>
      </c>
      <c r="R152" s="34"/>
      <c r="S152" s="206" t="s">
        <v>824</v>
      </c>
      <c r="T152" s="206"/>
      <c r="U152" s="206" t="s">
        <v>825</v>
      </c>
      <c r="V152" s="206" t="s">
        <v>825</v>
      </c>
      <c r="W152" s="206" t="s">
        <v>826</v>
      </c>
      <c r="X152" s="206" t="s">
        <v>827</v>
      </c>
      <c r="Y152" s="150"/>
      <c r="Z152" s="150"/>
      <c r="AA152" s="150"/>
      <c r="AB152" s="150"/>
      <c r="AC152" s="150"/>
      <c r="AD152" s="150"/>
      <c r="AE152" s="150"/>
      <c r="AF152" s="150"/>
      <c r="AG152" s="150"/>
      <c r="AH152" s="209">
        <f>【お客さま入力用】申込フォーム!F161</f>
        <v>0</v>
      </c>
      <c r="AI152" s="209">
        <f>【お客さま入力用】申込フォーム!E161</f>
        <v>0</v>
      </c>
      <c r="AJ152" s="150"/>
      <c r="AK152" s="150"/>
      <c r="AL152" s="150"/>
      <c r="AM152" s="150"/>
      <c r="AN152" s="209"/>
      <c r="AO152" s="209">
        <f>【お客さま入力用】申込フォーム!J161</f>
        <v>0</v>
      </c>
      <c r="AP152" s="209">
        <f>【お客さま入力用】申込フォーム!K161</f>
        <v>0</v>
      </c>
      <c r="AQ152" s="209">
        <f>【お客さま入力用】申込フォーム!L161</f>
        <v>0</v>
      </c>
      <c r="AR152" s="209"/>
      <c r="AS152" s="209"/>
      <c r="AT152" s="209"/>
      <c r="AU152" s="209"/>
      <c r="AV152" s="150">
        <f>【お客さま入力用】申込フォーム!C161</f>
        <v>0</v>
      </c>
      <c r="AW152" s="208" t="s">
        <v>828</v>
      </c>
      <c r="AX152" s="208" t="s">
        <v>968</v>
      </c>
      <c r="AY152" s="209"/>
      <c r="AZ152" s="209"/>
      <c r="BA152" s="209"/>
      <c r="BB152" s="209"/>
      <c r="BC152" s="209"/>
      <c r="BD152" s="209"/>
      <c r="BE152" s="209"/>
      <c r="BF152" s="209"/>
      <c r="BG152" s="209"/>
      <c r="BH152" s="209">
        <f>【お客さま入力用】申込フォーム!X161</f>
        <v>0</v>
      </c>
      <c r="BI152" s="209">
        <f>【お客さま入力用】申込フォーム!W161</f>
        <v>0</v>
      </c>
      <c r="BJ152" s="209"/>
      <c r="BK152" s="209"/>
      <c r="BL152" s="150">
        <f>【お客さま入力用】申込フォーム!Y161</f>
        <v>0</v>
      </c>
      <c r="BM152" s="209">
        <f>【お客さま入力用】申込フォーム!AA161</f>
        <v>0</v>
      </c>
      <c r="BN152" s="209">
        <f>【お客さま入力用】申込フォーム!Z161</f>
        <v>0</v>
      </c>
      <c r="BO152" s="209"/>
      <c r="BP152" s="209"/>
      <c r="BQ152" s="209"/>
      <c r="BR152" s="209"/>
      <c r="BS152" s="209"/>
      <c r="BT152" s="209"/>
      <c r="BU152" s="209"/>
      <c r="BV152" s="209"/>
      <c r="BW152" s="209"/>
      <c r="BX152" s="209">
        <f>【お客さま入力用】申込フォーム!AJ161</f>
        <v>0</v>
      </c>
      <c r="BY152" s="209">
        <f>【お客さま入力用】申込フォーム!AK161</f>
        <v>0</v>
      </c>
      <c r="BZ152" s="209">
        <f>【お客さま入力用】申込フォーム!AL161</f>
        <v>0</v>
      </c>
      <c r="CA152" s="209">
        <f>【お客さま入力用】申込フォーム!AM161</f>
        <v>0</v>
      </c>
      <c r="CB152" s="209">
        <f>【お客さま入力用】申込フォーム!AN161</f>
        <v>0</v>
      </c>
      <c r="CC152" s="209"/>
      <c r="CD152" s="209"/>
      <c r="CE152" s="209"/>
      <c r="CF152" s="209"/>
      <c r="CG152" s="209"/>
      <c r="CH152" s="209"/>
      <c r="CI152" s="209"/>
      <c r="CJ152" s="209"/>
      <c r="CK152" s="209"/>
      <c r="CL152" s="209"/>
      <c r="CM152" s="209"/>
      <c r="CN152" s="209"/>
      <c r="CO152" s="209"/>
      <c r="CP152" s="209"/>
      <c r="CQ152" s="150"/>
      <c r="CR152" s="209"/>
      <c r="CS152" s="209" t="str">
        <f>IF(【お客さま入力用】申込フォーム!N161="","",VLOOKUP(【お客さま入力用】申込フォーム!N161,'業種コード表（高圧以上）'!$C$3:$D$72,2))</f>
        <v/>
      </c>
      <c r="CT152" s="210"/>
      <c r="CU152" s="209"/>
      <c r="CV152" s="209"/>
      <c r="CW152" s="209"/>
      <c r="CX152" s="209"/>
      <c r="CY152" s="209"/>
      <c r="CZ152" s="209"/>
      <c r="DA152" s="209"/>
      <c r="DB152" s="209"/>
      <c r="DC152" s="209"/>
      <c r="DD152" s="209"/>
      <c r="DE152" s="209"/>
      <c r="DF152" s="209"/>
      <c r="DG152" s="209"/>
      <c r="DH152" s="209"/>
      <c r="DI152" s="209"/>
      <c r="DJ152" s="209"/>
      <c r="DK152" s="209"/>
      <c r="DL152" s="209"/>
      <c r="DM152" s="209"/>
      <c r="DN152" s="209"/>
      <c r="DO152" s="209"/>
      <c r="DP152" s="209"/>
      <c r="DQ152" s="209"/>
      <c r="DR152" s="209"/>
      <c r="DS152" s="209">
        <f>【お客さま入力用】申込フォーム!G161</f>
        <v>0</v>
      </c>
      <c r="DT152" s="209"/>
      <c r="DU152" s="209">
        <f>【お客さま入力用】申込フォーム!H161</f>
        <v>0</v>
      </c>
      <c r="DV152" s="209"/>
      <c r="DW152" s="209"/>
      <c r="DX152" s="209"/>
      <c r="DY152" s="209"/>
      <c r="DZ152" s="209"/>
      <c r="EA152" s="209"/>
      <c r="EB152" s="212">
        <f>【お客さま入力用】申込フォーム!T161</f>
        <v>0</v>
      </c>
      <c r="EC152" s="209">
        <f>【お客さま入力用】申込フォーム!V161</f>
        <v>0</v>
      </c>
      <c r="ED152" s="209"/>
      <c r="EE152" s="209"/>
      <c r="EF152" s="209"/>
      <c r="EG152" s="209"/>
      <c r="EH152" s="209"/>
      <c r="EI152" s="209"/>
      <c r="EJ152" s="209"/>
      <c r="EK152" s="211"/>
      <c r="EL152" s="209">
        <f>【お客さま入力用】申込フォーム!P161</f>
        <v>0</v>
      </c>
      <c r="EM152" s="209"/>
      <c r="EN152" s="209"/>
      <c r="EO152" s="209"/>
      <c r="EP152" s="209"/>
      <c r="EQ152" s="209"/>
      <c r="ER152" s="209"/>
      <c r="ES152" s="209"/>
      <c r="ET152" s="209">
        <f>IF(【お客さま入力用】申込フォーム!AE161="口座振替","口振",【お客さま入力用】申込フォーム!AE161)</f>
        <v>0</v>
      </c>
      <c r="EU152" s="209" t="str">
        <f>IF($ET152&lt;&gt;"口振","",【お客さま入力用】申込フォーム!AF161)</f>
        <v/>
      </c>
      <c r="EV152" s="209" t="str">
        <f>IF($ET152&lt;&gt;"口振","",【お客さま入力用】申込フォーム!AG161)</f>
        <v/>
      </c>
      <c r="EW152" s="209" t="str">
        <f>IF($ET152&lt;&gt;"口振","",【お客さま入力用】申込フォーム!AH161)</f>
        <v/>
      </c>
      <c r="EX152" s="209" t="str">
        <f>IF($ET152&lt;&gt;"口振","",【お客さま入力用】申込フォーム!AI161)</f>
        <v/>
      </c>
      <c r="EY152" s="209"/>
      <c r="EZ152" s="150"/>
      <c r="FA152" s="150"/>
      <c r="FB152" s="150"/>
      <c r="FC152" s="150"/>
      <c r="FD152" s="150"/>
      <c r="FE152" s="203"/>
      <c r="FF152" s="150"/>
      <c r="FG152" s="202"/>
      <c r="FH152" s="202"/>
      <c r="FI152" s="202"/>
      <c r="FJ152" s="202"/>
      <c r="FK152" s="197"/>
      <c r="FL152" s="201"/>
      <c r="FM152" s="201"/>
      <c r="FN152" s="201"/>
      <c r="FO152" s="201"/>
      <c r="FP152" s="201"/>
      <c r="FQ152" s="201"/>
      <c r="FR152" s="204"/>
      <c r="FS152" s="201"/>
      <c r="FT152" s="202"/>
      <c r="FU152" s="202"/>
      <c r="FV152" s="201"/>
      <c r="FW152" s="202"/>
      <c r="FX152" s="201"/>
      <c r="FY152" s="205" t="s">
        <v>429</v>
      </c>
    </row>
    <row r="153" spans="1:181" ht="18.75" customHeight="1">
      <c r="A153" s="197"/>
      <c r="B153" s="198"/>
      <c r="C153" s="198"/>
      <c r="D153" s="199"/>
      <c r="E153" s="207">
        <f t="shared" si="2"/>
        <v>0</v>
      </c>
      <c r="F153" s="209">
        <f>【お客さま入力用】申込フォーム!$D$6</f>
        <v>0</v>
      </c>
      <c r="G153" s="209">
        <f>【お客さま入力用】申込フォーム!H162</f>
        <v>0</v>
      </c>
      <c r="H153" s="200"/>
      <c r="I153" s="209">
        <f>【お客さま入力用】申込フォーム!O162</f>
        <v>0</v>
      </c>
      <c r="J153" s="209">
        <f>【お客さま入力用】申込フォーム!AO162</f>
        <v>0</v>
      </c>
      <c r="K153" s="34"/>
      <c r="L153" s="201"/>
      <c r="M153" s="201"/>
      <c r="N153" s="197"/>
      <c r="O153" s="197"/>
      <c r="P153" s="197"/>
      <c r="Q153" s="206" t="s">
        <v>823</v>
      </c>
      <c r="R153" s="34"/>
      <c r="S153" s="206" t="s">
        <v>824</v>
      </c>
      <c r="T153" s="206"/>
      <c r="U153" s="206" t="s">
        <v>825</v>
      </c>
      <c r="V153" s="206" t="s">
        <v>825</v>
      </c>
      <c r="W153" s="206" t="s">
        <v>826</v>
      </c>
      <c r="X153" s="206" t="s">
        <v>827</v>
      </c>
      <c r="Y153" s="150"/>
      <c r="Z153" s="150"/>
      <c r="AA153" s="150"/>
      <c r="AB153" s="150"/>
      <c r="AC153" s="150"/>
      <c r="AD153" s="150"/>
      <c r="AE153" s="150"/>
      <c r="AF153" s="150"/>
      <c r="AG153" s="150"/>
      <c r="AH153" s="209">
        <f>【お客さま入力用】申込フォーム!F162</f>
        <v>0</v>
      </c>
      <c r="AI153" s="209">
        <f>【お客さま入力用】申込フォーム!E162</f>
        <v>0</v>
      </c>
      <c r="AJ153" s="150"/>
      <c r="AK153" s="150"/>
      <c r="AL153" s="150"/>
      <c r="AM153" s="150"/>
      <c r="AN153" s="209"/>
      <c r="AO153" s="209">
        <f>【お客さま入力用】申込フォーム!J162</f>
        <v>0</v>
      </c>
      <c r="AP153" s="209">
        <f>【お客さま入力用】申込フォーム!K162</f>
        <v>0</v>
      </c>
      <c r="AQ153" s="209">
        <f>【お客さま入力用】申込フォーム!L162</f>
        <v>0</v>
      </c>
      <c r="AR153" s="209"/>
      <c r="AS153" s="209"/>
      <c r="AT153" s="209"/>
      <c r="AU153" s="209"/>
      <c r="AV153" s="150">
        <f>【お客さま入力用】申込フォーム!C162</f>
        <v>0</v>
      </c>
      <c r="AW153" s="208" t="s">
        <v>828</v>
      </c>
      <c r="AX153" s="208" t="s">
        <v>969</v>
      </c>
      <c r="AY153" s="209"/>
      <c r="AZ153" s="209"/>
      <c r="BA153" s="209"/>
      <c r="BB153" s="209"/>
      <c r="BC153" s="209"/>
      <c r="BD153" s="209"/>
      <c r="BE153" s="209"/>
      <c r="BF153" s="209"/>
      <c r="BG153" s="209"/>
      <c r="BH153" s="209">
        <f>【お客さま入力用】申込フォーム!X162</f>
        <v>0</v>
      </c>
      <c r="BI153" s="209">
        <f>【お客さま入力用】申込フォーム!W162</f>
        <v>0</v>
      </c>
      <c r="BJ153" s="209"/>
      <c r="BK153" s="209"/>
      <c r="BL153" s="150">
        <f>【お客さま入力用】申込フォーム!Y162</f>
        <v>0</v>
      </c>
      <c r="BM153" s="209">
        <f>【お客さま入力用】申込フォーム!AA162</f>
        <v>0</v>
      </c>
      <c r="BN153" s="209">
        <f>【お客さま入力用】申込フォーム!Z162</f>
        <v>0</v>
      </c>
      <c r="BO153" s="209"/>
      <c r="BP153" s="209"/>
      <c r="BQ153" s="209"/>
      <c r="BR153" s="209"/>
      <c r="BS153" s="209"/>
      <c r="BT153" s="209"/>
      <c r="BU153" s="209"/>
      <c r="BV153" s="209"/>
      <c r="BW153" s="209"/>
      <c r="BX153" s="209">
        <f>【お客さま入力用】申込フォーム!AJ162</f>
        <v>0</v>
      </c>
      <c r="BY153" s="209">
        <f>【お客さま入力用】申込フォーム!AK162</f>
        <v>0</v>
      </c>
      <c r="BZ153" s="209">
        <f>【お客さま入力用】申込フォーム!AL162</f>
        <v>0</v>
      </c>
      <c r="CA153" s="209">
        <f>【お客さま入力用】申込フォーム!AM162</f>
        <v>0</v>
      </c>
      <c r="CB153" s="209">
        <f>【お客さま入力用】申込フォーム!AN162</f>
        <v>0</v>
      </c>
      <c r="CC153" s="209"/>
      <c r="CD153" s="209"/>
      <c r="CE153" s="209"/>
      <c r="CF153" s="209"/>
      <c r="CG153" s="209"/>
      <c r="CH153" s="209"/>
      <c r="CI153" s="209"/>
      <c r="CJ153" s="209"/>
      <c r="CK153" s="209"/>
      <c r="CL153" s="209"/>
      <c r="CM153" s="209"/>
      <c r="CN153" s="209"/>
      <c r="CO153" s="209"/>
      <c r="CP153" s="209"/>
      <c r="CQ153" s="150"/>
      <c r="CR153" s="209"/>
      <c r="CS153" s="209" t="str">
        <f>IF(【お客さま入力用】申込フォーム!N162="","",VLOOKUP(【お客さま入力用】申込フォーム!N162,'業種コード表（高圧以上）'!$C$3:$D$72,2))</f>
        <v/>
      </c>
      <c r="CT153" s="210"/>
      <c r="CU153" s="209"/>
      <c r="CV153" s="209"/>
      <c r="CW153" s="209"/>
      <c r="CX153" s="209"/>
      <c r="CY153" s="209"/>
      <c r="CZ153" s="209"/>
      <c r="DA153" s="209"/>
      <c r="DB153" s="209"/>
      <c r="DC153" s="209"/>
      <c r="DD153" s="209"/>
      <c r="DE153" s="209"/>
      <c r="DF153" s="209"/>
      <c r="DG153" s="209"/>
      <c r="DH153" s="209"/>
      <c r="DI153" s="209"/>
      <c r="DJ153" s="209"/>
      <c r="DK153" s="209"/>
      <c r="DL153" s="209"/>
      <c r="DM153" s="209"/>
      <c r="DN153" s="209"/>
      <c r="DO153" s="209"/>
      <c r="DP153" s="209"/>
      <c r="DQ153" s="209"/>
      <c r="DR153" s="209"/>
      <c r="DS153" s="209">
        <f>【お客さま入力用】申込フォーム!G162</f>
        <v>0</v>
      </c>
      <c r="DT153" s="209"/>
      <c r="DU153" s="209">
        <f>【お客さま入力用】申込フォーム!H162</f>
        <v>0</v>
      </c>
      <c r="DV153" s="209"/>
      <c r="DW153" s="209"/>
      <c r="DX153" s="209"/>
      <c r="DY153" s="209"/>
      <c r="DZ153" s="209"/>
      <c r="EA153" s="209"/>
      <c r="EB153" s="212">
        <f>【お客さま入力用】申込フォーム!T162</f>
        <v>0</v>
      </c>
      <c r="EC153" s="209">
        <f>【お客さま入力用】申込フォーム!V162</f>
        <v>0</v>
      </c>
      <c r="ED153" s="209"/>
      <c r="EE153" s="209"/>
      <c r="EF153" s="209"/>
      <c r="EG153" s="209"/>
      <c r="EH153" s="209"/>
      <c r="EI153" s="209"/>
      <c r="EJ153" s="209"/>
      <c r="EK153" s="211"/>
      <c r="EL153" s="209">
        <f>【お客さま入力用】申込フォーム!P162</f>
        <v>0</v>
      </c>
      <c r="EM153" s="209"/>
      <c r="EN153" s="209"/>
      <c r="EO153" s="209"/>
      <c r="EP153" s="209"/>
      <c r="EQ153" s="209"/>
      <c r="ER153" s="209"/>
      <c r="ES153" s="209"/>
      <c r="ET153" s="209">
        <f>IF(【お客さま入力用】申込フォーム!AE162="口座振替","口振",【お客さま入力用】申込フォーム!AE162)</f>
        <v>0</v>
      </c>
      <c r="EU153" s="209" t="str">
        <f>IF($ET153&lt;&gt;"口振","",【お客さま入力用】申込フォーム!AF162)</f>
        <v/>
      </c>
      <c r="EV153" s="209" t="str">
        <f>IF($ET153&lt;&gt;"口振","",【お客さま入力用】申込フォーム!AG162)</f>
        <v/>
      </c>
      <c r="EW153" s="209" t="str">
        <f>IF($ET153&lt;&gt;"口振","",【お客さま入力用】申込フォーム!AH162)</f>
        <v/>
      </c>
      <c r="EX153" s="209" t="str">
        <f>IF($ET153&lt;&gt;"口振","",【お客さま入力用】申込フォーム!AI162)</f>
        <v/>
      </c>
      <c r="EY153" s="209"/>
      <c r="EZ153" s="150"/>
      <c r="FA153" s="150"/>
      <c r="FB153" s="150"/>
      <c r="FC153" s="150"/>
      <c r="FD153" s="150"/>
      <c r="FE153" s="203"/>
      <c r="FF153" s="150"/>
      <c r="FG153" s="202"/>
      <c r="FH153" s="202"/>
      <c r="FI153" s="202"/>
      <c r="FJ153" s="202"/>
      <c r="FK153" s="197"/>
      <c r="FL153" s="201"/>
      <c r="FM153" s="201"/>
      <c r="FN153" s="201"/>
      <c r="FO153" s="201"/>
      <c r="FP153" s="201"/>
      <c r="FQ153" s="201"/>
      <c r="FR153" s="204"/>
      <c r="FS153" s="201"/>
      <c r="FT153" s="202"/>
      <c r="FU153" s="202"/>
      <c r="FV153" s="201"/>
      <c r="FW153" s="202"/>
      <c r="FX153" s="201"/>
      <c r="FY153" s="205" t="s">
        <v>429</v>
      </c>
    </row>
    <row r="154" spans="1:181" ht="18.75" customHeight="1">
      <c r="A154" s="197"/>
      <c r="B154" s="198"/>
      <c r="C154" s="198"/>
      <c r="D154" s="199"/>
      <c r="E154" s="207">
        <f t="shared" si="2"/>
        <v>0</v>
      </c>
      <c r="F154" s="209">
        <f>【お客さま入力用】申込フォーム!$D$6</f>
        <v>0</v>
      </c>
      <c r="G154" s="209">
        <f>【お客さま入力用】申込フォーム!H163</f>
        <v>0</v>
      </c>
      <c r="H154" s="200"/>
      <c r="I154" s="209">
        <f>【お客さま入力用】申込フォーム!O163</f>
        <v>0</v>
      </c>
      <c r="J154" s="209">
        <f>【お客さま入力用】申込フォーム!AO163</f>
        <v>0</v>
      </c>
      <c r="K154" s="34"/>
      <c r="L154" s="201"/>
      <c r="M154" s="201"/>
      <c r="N154" s="197"/>
      <c r="O154" s="197"/>
      <c r="P154" s="197"/>
      <c r="Q154" s="206" t="s">
        <v>823</v>
      </c>
      <c r="R154" s="34"/>
      <c r="S154" s="206" t="s">
        <v>824</v>
      </c>
      <c r="T154" s="206"/>
      <c r="U154" s="206" t="s">
        <v>825</v>
      </c>
      <c r="V154" s="206" t="s">
        <v>825</v>
      </c>
      <c r="W154" s="206" t="s">
        <v>826</v>
      </c>
      <c r="X154" s="206" t="s">
        <v>827</v>
      </c>
      <c r="Y154" s="150"/>
      <c r="Z154" s="150"/>
      <c r="AA154" s="150"/>
      <c r="AB154" s="150"/>
      <c r="AC154" s="150"/>
      <c r="AD154" s="150"/>
      <c r="AE154" s="150"/>
      <c r="AF154" s="150"/>
      <c r="AG154" s="150"/>
      <c r="AH154" s="209">
        <f>【お客さま入力用】申込フォーム!F163</f>
        <v>0</v>
      </c>
      <c r="AI154" s="209">
        <f>【お客さま入力用】申込フォーム!E163</f>
        <v>0</v>
      </c>
      <c r="AJ154" s="150"/>
      <c r="AK154" s="150"/>
      <c r="AL154" s="150"/>
      <c r="AM154" s="150"/>
      <c r="AN154" s="209"/>
      <c r="AO154" s="209">
        <f>【お客さま入力用】申込フォーム!J163</f>
        <v>0</v>
      </c>
      <c r="AP154" s="209">
        <f>【お客さま入力用】申込フォーム!K163</f>
        <v>0</v>
      </c>
      <c r="AQ154" s="209">
        <f>【お客さま入力用】申込フォーム!L163</f>
        <v>0</v>
      </c>
      <c r="AR154" s="209"/>
      <c r="AS154" s="209"/>
      <c r="AT154" s="209"/>
      <c r="AU154" s="209"/>
      <c r="AV154" s="150">
        <f>【お客さま入力用】申込フォーム!C163</f>
        <v>0</v>
      </c>
      <c r="AW154" s="208" t="s">
        <v>828</v>
      </c>
      <c r="AX154" s="208" t="s">
        <v>970</v>
      </c>
      <c r="AY154" s="209"/>
      <c r="AZ154" s="209"/>
      <c r="BA154" s="209"/>
      <c r="BB154" s="209"/>
      <c r="BC154" s="209"/>
      <c r="BD154" s="209"/>
      <c r="BE154" s="209"/>
      <c r="BF154" s="209"/>
      <c r="BG154" s="209"/>
      <c r="BH154" s="209">
        <f>【お客さま入力用】申込フォーム!X163</f>
        <v>0</v>
      </c>
      <c r="BI154" s="209">
        <f>【お客さま入力用】申込フォーム!W163</f>
        <v>0</v>
      </c>
      <c r="BJ154" s="209"/>
      <c r="BK154" s="209"/>
      <c r="BL154" s="150">
        <f>【お客さま入力用】申込フォーム!Y163</f>
        <v>0</v>
      </c>
      <c r="BM154" s="209">
        <f>【お客さま入力用】申込フォーム!AA163</f>
        <v>0</v>
      </c>
      <c r="BN154" s="209">
        <f>【お客さま入力用】申込フォーム!Z163</f>
        <v>0</v>
      </c>
      <c r="BO154" s="209"/>
      <c r="BP154" s="209"/>
      <c r="BQ154" s="209"/>
      <c r="BR154" s="209"/>
      <c r="BS154" s="209"/>
      <c r="BT154" s="209"/>
      <c r="BU154" s="209"/>
      <c r="BV154" s="209"/>
      <c r="BW154" s="209"/>
      <c r="BX154" s="209">
        <f>【お客さま入力用】申込フォーム!AJ163</f>
        <v>0</v>
      </c>
      <c r="BY154" s="209">
        <f>【お客さま入力用】申込フォーム!AK163</f>
        <v>0</v>
      </c>
      <c r="BZ154" s="209">
        <f>【お客さま入力用】申込フォーム!AL163</f>
        <v>0</v>
      </c>
      <c r="CA154" s="209">
        <f>【お客さま入力用】申込フォーム!AM163</f>
        <v>0</v>
      </c>
      <c r="CB154" s="209">
        <f>【お客さま入力用】申込フォーム!AN163</f>
        <v>0</v>
      </c>
      <c r="CC154" s="209"/>
      <c r="CD154" s="209"/>
      <c r="CE154" s="209"/>
      <c r="CF154" s="209"/>
      <c r="CG154" s="209"/>
      <c r="CH154" s="209"/>
      <c r="CI154" s="209"/>
      <c r="CJ154" s="209"/>
      <c r="CK154" s="209"/>
      <c r="CL154" s="209"/>
      <c r="CM154" s="209"/>
      <c r="CN154" s="209"/>
      <c r="CO154" s="209"/>
      <c r="CP154" s="209"/>
      <c r="CQ154" s="150"/>
      <c r="CR154" s="209"/>
      <c r="CS154" s="209" t="str">
        <f>IF(【お客さま入力用】申込フォーム!N163="","",VLOOKUP(【お客さま入力用】申込フォーム!N163,'業種コード表（高圧以上）'!$C$3:$D$72,2))</f>
        <v/>
      </c>
      <c r="CT154" s="210"/>
      <c r="CU154" s="209"/>
      <c r="CV154" s="209"/>
      <c r="CW154" s="209"/>
      <c r="CX154" s="209"/>
      <c r="CY154" s="209"/>
      <c r="CZ154" s="209"/>
      <c r="DA154" s="209"/>
      <c r="DB154" s="209"/>
      <c r="DC154" s="209"/>
      <c r="DD154" s="209"/>
      <c r="DE154" s="209"/>
      <c r="DF154" s="209"/>
      <c r="DG154" s="209"/>
      <c r="DH154" s="209"/>
      <c r="DI154" s="209"/>
      <c r="DJ154" s="209"/>
      <c r="DK154" s="209"/>
      <c r="DL154" s="209"/>
      <c r="DM154" s="209"/>
      <c r="DN154" s="209"/>
      <c r="DO154" s="209"/>
      <c r="DP154" s="209"/>
      <c r="DQ154" s="209"/>
      <c r="DR154" s="209"/>
      <c r="DS154" s="209">
        <f>【お客さま入力用】申込フォーム!G163</f>
        <v>0</v>
      </c>
      <c r="DT154" s="209"/>
      <c r="DU154" s="209">
        <f>【お客さま入力用】申込フォーム!H163</f>
        <v>0</v>
      </c>
      <c r="DV154" s="209"/>
      <c r="DW154" s="209"/>
      <c r="DX154" s="209"/>
      <c r="DY154" s="209"/>
      <c r="DZ154" s="209"/>
      <c r="EA154" s="209"/>
      <c r="EB154" s="212">
        <f>【お客さま入力用】申込フォーム!T163</f>
        <v>0</v>
      </c>
      <c r="EC154" s="209">
        <f>【お客さま入力用】申込フォーム!V163</f>
        <v>0</v>
      </c>
      <c r="ED154" s="209"/>
      <c r="EE154" s="209"/>
      <c r="EF154" s="209"/>
      <c r="EG154" s="209"/>
      <c r="EH154" s="209"/>
      <c r="EI154" s="209"/>
      <c r="EJ154" s="209"/>
      <c r="EK154" s="211"/>
      <c r="EL154" s="209">
        <f>【お客さま入力用】申込フォーム!P163</f>
        <v>0</v>
      </c>
      <c r="EM154" s="209"/>
      <c r="EN154" s="209"/>
      <c r="EO154" s="209"/>
      <c r="EP154" s="209"/>
      <c r="EQ154" s="209"/>
      <c r="ER154" s="209"/>
      <c r="ES154" s="209"/>
      <c r="ET154" s="209">
        <f>IF(【お客さま入力用】申込フォーム!AE163="口座振替","口振",【お客さま入力用】申込フォーム!AE163)</f>
        <v>0</v>
      </c>
      <c r="EU154" s="209" t="str">
        <f>IF($ET154&lt;&gt;"口振","",【お客さま入力用】申込フォーム!AF163)</f>
        <v/>
      </c>
      <c r="EV154" s="209" t="str">
        <f>IF($ET154&lt;&gt;"口振","",【お客さま入力用】申込フォーム!AG163)</f>
        <v/>
      </c>
      <c r="EW154" s="209" t="str">
        <f>IF($ET154&lt;&gt;"口振","",【お客さま入力用】申込フォーム!AH163)</f>
        <v/>
      </c>
      <c r="EX154" s="209" t="str">
        <f>IF($ET154&lt;&gt;"口振","",【お客さま入力用】申込フォーム!AI163)</f>
        <v/>
      </c>
      <c r="EY154" s="209"/>
      <c r="EZ154" s="150"/>
      <c r="FA154" s="150"/>
      <c r="FB154" s="150"/>
      <c r="FC154" s="150"/>
      <c r="FD154" s="150"/>
      <c r="FE154" s="203"/>
      <c r="FF154" s="150"/>
      <c r="FG154" s="202"/>
      <c r="FH154" s="202"/>
      <c r="FI154" s="202"/>
      <c r="FJ154" s="202"/>
      <c r="FK154" s="197"/>
      <c r="FL154" s="201"/>
      <c r="FM154" s="201"/>
      <c r="FN154" s="201"/>
      <c r="FO154" s="201"/>
      <c r="FP154" s="201"/>
      <c r="FQ154" s="201"/>
      <c r="FR154" s="204"/>
      <c r="FS154" s="201"/>
      <c r="FT154" s="202"/>
      <c r="FU154" s="202"/>
      <c r="FV154" s="201"/>
      <c r="FW154" s="202"/>
      <c r="FX154" s="201"/>
      <c r="FY154" s="205" t="s">
        <v>429</v>
      </c>
    </row>
    <row r="155" spans="1:181" ht="18.75" customHeight="1">
      <c r="A155" s="197"/>
      <c r="B155" s="198"/>
      <c r="C155" s="198"/>
      <c r="D155" s="199"/>
      <c r="E155" s="207">
        <f t="shared" si="2"/>
        <v>0</v>
      </c>
      <c r="F155" s="209">
        <f>【お客さま入力用】申込フォーム!$D$6</f>
        <v>0</v>
      </c>
      <c r="G155" s="209">
        <f>【お客さま入力用】申込フォーム!H164</f>
        <v>0</v>
      </c>
      <c r="H155" s="200"/>
      <c r="I155" s="209">
        <f>【お客さま入力用】申込フォーム!O164</f>
        <v>0</v>
      </c>
      <c r="J155" s="209">
        <f>【お客さま入力用】申込フォーム!AO164</f>
        <v>0</v>
      </c>
      <c r="K155" s="34"/>
      <c r="L155" s="201"/>
      <c r="M155" s="201"/>
      <c r="N155" s="197"/>
      <c r="O155" s="197"/>
      <c r="P155" s="197"/>
      <c r="Q155" s="206" t="s">
        <v>823</v>
      </c>
      <c r="R155" s="34"/>
      <c r="S155" s="206" t="s">
        <v>824</v>
      </c>
      <c r="T155" s="206"/>
      <c r="U155" s="206" t="s">
        <v>825</v>
      </c>
      <c r="V155" s="206" t="s">
        <v>825</v>
      </c>
      <c r="W155" s="206" t="s">
        <v>826</v>
      </c>
      <c r="X155" s="206" t="s">
        <v>827</v>
      </c>
      <c r="Y155" s="150"/>
      <c r="Z155" s="150"/>
      <c r="AA155" s="150"/>
      <c r="AB155" s="150"/>
      <c r="AC155" s="150"/>
      <c r="AD155" s="150"/>
      <c r="AE155" s="150"/>
      <c r="AF155" s="150"/>
      <c r="AG155" s="150"/>
      <c r="AH155" s="209">
        <f>【お客さま入力用】申込フォーム!F164</f>
        <v>0</v>
      </c>
      <c r="AI155" s="209">
        <f>【お客さま入力用】申込フォーム!E164</f>
        <v>0</v>
      </c>
      <c r="AJ155" s="150"/>
      <c r="AK155" s="150"/>
      <c r="AL155" s="150"/>
      <c r="AM155" s="150"/>
      <c r="AN155" s="209"/>
      <c r="AO155" s="209">
        <f>【お客さま入力用】申込フォーム!J164</f>
        <v>0</v>
      </c>
      <c r="AP155" s="209">
        <f>【お客さま入力用】申込フォーム!K164</f>
        <v>0</v>
      </c>
      <c r="AQ155" s="209">
        <f>【お客さま入力用】申込フォーム!L164</f>
        <v>0</v>
      </c>
      <c r="AR155" s="209"/>
      <c r="AS155" s="209"/>
      <c r="AT155" s="209"/>
      <c r="AU155" s="209"/>
      <c r="AV155" s="150">
        <f>【お客さま入力用】申込フォーム!C164</f>
        <v>0</v>
      </c>
      <c r="AW155" s="208" t="s">
        <v>828</v>
      </c>
      <c r="AX155" s="208" t="s">
        <v>971</v>
      </c>
      <c r="AY155" s="209"/>
      <c r="AZ155" s="209"/>
      <c r="BA155" s="209"/>
      <c r="BB155" s="209"/>
      <c r="BC155" s="209"/>
      <c r="BD155" s="209"/>
      <c r="BE155" s="209"/>
      <c r="BF155" s="209"/>
      <c r="BG155" s="209"/>
      <c r="BH155" s="209">
        <f>【お客さま入力用】申込フォーム!X164</f>
        <v>0</v>
      </c>
      <c r="BI155" s="209">
        <f>【お客さま入力用】申込フォーム!W164</f>
        <v>0</v>
      </c>
      <c r="BJ155" s="209"/>
      <c r="BK155" s="209"/>
      <c r="BL155" s="150">
        <f>【お客さま入力用】申込フォーム!Y164</f>
        <v>0</v>
      </c>
      <c r="BM155" s="209">
        <f>【お客さま入力用】申込フォーム!AA164</f>
        <v>0</v>
      </c>
      <c r="BN155" s="209">
        <f>【お客さま入力用】申込フォーム!Z164</f>
        <v>0</v>
      </c>
      <c r="BO155" s="209"/>
      <c r="BP155" s="209"/>
      <c r="BQ155" s="209"/>
      <c r="BR155" s="209"/>
      <c r="BS155" s="209"/>
      <c r="BT155" s="209"/>
      <c r="BU155" s="209"/>
      <c r="BV155" s="209"/>
      <c r="BW155" s="209"/>
      <c r="BX155" s="209">
        <f>【お客さま入力用】申込フォーム!AJ164</f>
        <v>0</v>
      </c>
      <c r="BY155" s="209">
        <f>【お客さま入力用】申込フォーム!AK164</f>
        <v>0</v>
      </c>
      <c r="BZ155" s="209">
        <f>【お客さま入力用】申込フォーム!AL164</f>
        <v>0</v>
      </c>
      <c r="CA155" s="209">
        <f>【お客さま入力用】申込フォーム!AM164</f>
        <v>0</v>
      </c>
      <c r="CB155" s="209">
        <f>【お客さま入力用】申込フォーム!AN164</f>
        <v>0</v>
      </c>
      <c r="CC155" s="209"/>
      <c r="CD155" s="209"/>
      <c r="CE155" s="209"/>
      <c r="CF155" s="209"/>
      <c r="CG155" s="209"/>
      <c r="CH155" s="209"/>
      <c r="CI155" s="209"/>
      <c r="CJ155" s="209"/>
      <c r="CK155" s="209"/>
      <c r="CL155" s="209"/>
      <c r="CM155" s="209"/>
      <c r="CN155" s="209"/>
      <c r="CO155" s="209"/>
      <c r="CP155" s="209"/>
      <c r="CQ155" s="150"/>
      <c r="CR155" s="209"/>
      <c r="CS155" s="209" t="str">
        <f>IF(【お客さま入力用】申込フォーム!N164="","",VLOOKUP(【お客さま入力用】申込フォーム!N164,'業種コード表（高圧以上）'!$C$3:$D$72,2))</f>
        <v/>
      </c>
      <c r="CT155" s="210"/>
      <c r="CU155" s="209"/>
      <c r="CV155" s="209"/>
      <c r="CW155" s="209"/>
      <c r="CX155" s="209"/>
      <c r="CY155" s="209"/>
      <c r="CZ155" s="209"/>
      <c r="DA155" s="209"/>
      <c r="DB155" s="209"/>
      <c r="DC155" s="209"/>
      <c r="DD155" s="209"/>
      <c r="DE155" s="209"/>
      <c r="DF155" s="209"/>
      <c r="DG155" s="209"/>
      <c r="DH155" s="209"/>
      <c r="DI155" s="209"/>
      <c r="DJ155" s="209"/>
      <c r="DK155" s="209"/>
      <c r="DL155" s="209"/>
      <c r="DM155" s="209"/>
      <c r="DN155" s="209"/>
      <c r="DO155" s="209"/>
      <c r="DP155" s="209"/>
      <c r="DQ155" s="209"/>
      <c r="DR155" s="209"/>
      <c r="DS155" s="209">
        <f>【お客さま入力用】申込フォーム!G164</f>
        <v>0</v>
      </c>
      <c r="DT155" s="209"/>
      <c r="DU155" s="209">
        <f>【お客さま入力用】申込フォーム!H164</f>
        <v>0</v>
      </c>
      <c r="DV155" s="209"/>
      <c r="DW155" s="209"/>
      <c r="DX155" s="209"/>
      <c r="DY155" s="209"/>
      <c r="DZ155" s="209"/>
      <c r="EA155" s="209"/>
      <c r="EB155" s="212">
        <f>【お客さま入力用】申込フォーム!T164</f>
        <v>0</v>
      </c>
      <c r="EC155" s="209">
        <f>【お客さま入力用】申込フォーム!V164</f>
        <v>0</v>
      </c>
      <c r="ED155" s="209"/>
      <c r="EE155" s="209"/>
      <c r="EF155" s="209"/>
      <c r="EG155" s="209"/>
      <c r="EH155" s="209"/>
      <c r="EI155" s="209"/>
      <c r="EJ155" s="209"/>
      <c r="EK155" s="211"/>
      <c r="EL155" s="209">
        <f>【お客さま入力用】申込フォーム!P164</f>
        <v>0</v>
      </c>
      <c r="EM155" s="209"/>
      <c r="EN155" s="209"/>
      <c r="EO155" s="209"/>
      <c r="EP155" s="209"/>
      <c r="EQ155" s="209"/>
      <c r="ER155" s="209"/>
      <c r="ES155" s="209"/>
      <c r="ET155" s="209">
        <f>IF(【お客さま入力用】申込フォーム!AE164="口座振替","口振",【お客さま入力用】申込フォーム!AE164)</f>
        <v>0</v>
      </c>
      <c r="EU155" s="209" t="str">
        <f>IF($ET155&lt;&gt;"口振","",【お客さま入力用】申込フォーム!AF164)</f>
        <v/>
      </c>
      <c r="EV155" s="209" t="str">
        <f>IF($ET155&lt;&gt;"口振","",【お客さま入力用】申込フォーム!AG164)</f>
        <v/>
      </c>
      <c r="EW155" s="209" t="str">
        <f>IF($ET155&lt;&gt;"口振","",【お客さま入力用】申込フォーム!AH164)</f>
        <v/>
      </c>
      <c r="EX155" s="209" t="str">
        <f>IF($ET155&lt;&gt;"口振","",【お客さま入力用】申込フォーム!AI164)</f>
        <v/>
      </c>
      <c r="EY155" s="209"/>
      <c r="EZ155" s="150"/>
      <c r="FA155" s="150"/>
      <c r="FB155" s="150"/>
      <c r="FC155" s="150"/>
      <c r="FD155" s="150"/>
      <c r="FE155" s="203"/>
      <c r="FF155" s="150"/>
      <c r="FG155" s="202"/>
      <c r="FH155" s="202"/>
      <c r="FI155" s="202"/>
      <c r="FJ155" s="202"/>
      <c r="FK155" s="197"/>
      <c r="FL155" s="201"/>
      <c r="FM155" s="201"/>
      <c r="FN155" s="201"/>
      <c r="FO155" s="201"/>
      <c r="FP155" s="201"/>
      <c r="FQ155" s="201"/>
      <c r="FR155" s="204"/>
      <c r="FS155" s="201"/>
      <c r="FT155" s="202"/>
      <c r="FU155" s="202"/>
      <c r="FV155" s="201"/>
      <c r="FW155" s="202"/>
      <c r="FX155" s="201"/>
      <c r="FY155" s="205" t="s">
        <v>429</v>
      </c>
    </row>
    <row r="156" spans="1:181" ht="18.75" customHeight="1">
      <c r="A156" s="197"/>
      <c r="B156" s="198"/>
      <c r="C156" s="198"/>
      <c r="D156" s="199"/>
      <c r="E156" s="207">
        <f t="shared" si="2"/>
        <v>0</v>
      </c>
      <c r="F156" s="209">
        <f>【お客さま入力用】申込フォーム!$D$6</f>
        <v>0</v>
      </c>
      <c r="G156" s="209">
        <f>【お客さま入力用】申込フォーム!H165</f>
        <v>0</v>
      </c>
      <c r="H156" s="200"/>
      <c r="I156" s="209">
        <f>【お客さま入力用】申込フォーム!O165</f>
        <v>0</v>
      </c>
      <c r="J156" s="209">
        <f>【お客さま入力用】申込フォーム!AO165</f>
        <v>0</v>
      </c>
      <c r="K156" s="34"/>
      <c r="L156" s="201"/>
      <c r="M156" s="201"/>
      <c r="N156" s="197"/>
      <c r="O156" s="197"/>
      <c r="P156" s="197"/>
      <c r="Q156" s="206" t="s">
        <v>823</v>
      </c>
      <c r="R156" s="34"/>
      <c r="S156" s="206" t="s">
        <v>824</v>
      </c>
      <c r="T156" s="206"/>
      <c r="U156" s="206" t="s">
        <v>825</v>
      </c>
      <c r="V156" s="206" t="s">
        <v>825</v>
      </c>
      <c r="W156" s="206" t="s">
        <v>826</v>
      </c>
      <c r="X156" s="206" t="s">
        <v>827</v>
      </c>
      <c r="Y156" s="150"/>
      <c r="Z156" s="150"/>
      <c r="AA156" s="150"/>
      <c r="AB156" s="150"/>
      <c r="AC156" s="150"/>
      <c r="AD156" s="150"/>
      <c r="AE156" s="150"/>
      <c r="AF156" s="150"/>
      <c r="AG156" s="150"/>
      <c r="AH156" s="209">
        <f>【お客さま入力用】申込フォーム!F165</f>
        <v>0</v>
      </c>
      <c r="AI156" s="209">
        <f>【お客さま入力用】申込フォーム!E165</f>
        <v>0</v>
      </c>
      <c r="AJ156" s="150"/>
      <c r="AK156" s="150"/>
      <c r="AL156" s="150"/>
      <c r="AM156" s="150"/>
      <c r="AN156" s="209"/>
      <c r="AO156" s="209">
        <f>【お客さま入力用】申込フォーム!J165</f>
        <v>0</v>
      </c>
      <c r="AP156" s="209">
        <f>【お客さま入力用】申込フォーム!K165</f>
        <v>0</v>
      </c>
      <c r="AQ156" s="209">
        <f>【お客さま入力用】申込フォーム!L165</f>
        <v>0</v>
      </c>
      <c r="AR156" s="209"/>
      <c r="AS156" s="209"/>
      <c r="AT156" s="209"/>
      <c r="AU156" s="209"/>
      <c r="AV156" s="150">
        <f>【お客さま入力用】申込フォーム!C165</f>
        <v>0</v>
      </c>
      <c r="AW156" s="208" t="s">
        <v>828</v>
      </c>
      <c r="AX156" s="208" t="s">
        <v>972</v>
      </c>
      <c r="AY156" s="209"/>
      <c r="AZ156" s="209"/>
      <c r="BA156" s="209"/>
      <c r="BB156" s="209"/>
      <c r="BC156" s="209"/>
      <c r="BD156" s="209"/>
      <c r="BE156" s="209"/>
      <c r="BF156" s="209"/>
      <c r="BG156" s="209"/>
      <c r="BH156" s="209">
        <f>【お客さま入力用】申込フォーム!X165</f>
        <v>0</v>
      </c>
      <c r="BI156" s="209">
        <f>【お客さま入力用】申込フォーム!W165</f>
        <v>0</v>
      </c>
      <c r="BJ156" s="209"/>
      <c r="BK156" s="209"/>
      <c r="BL156" s="150">
        <f>【お客さま入力用】申込フォーム!Y165</f>
        <v>0</v>
      </c>
      <c r="BM156" s="209">
        <f>【お客さま入力用】申込フォーム!AA165</f>
        <v>0</v>
      </c>
      <c r="BN156" s="209">
        <f>【お客さま入力用】申込フォーム!Z165</f>
        <v>0</v>
      </c>
      <c r="BO156" s="209"/>
      <c r="BP156" s="209"/>
      <c r="BQ156" s="209"/>
      <c r="BR156" s="209"/>
      <c r="BS156" s="209"/>
      <c r="BT156" s="209"/>
      <c r="BU156" s="209"/>
      <c r="BV156" s="209"/>
      <c r="BW156" s="209"/>
      <c r="BX156" s="209">
        <f>【お客さま入力用】申込フォーム!AJ165</f>
        <v>0</v>
      </c>
      <c r="BY156" s="209">
        <f>【お客さま入力用】申込フォーム!AK165</f>
        <v>0</v>
      </c>
      <c r="BZ156" s="209">
        <f>【お客さま入力用】申込フォーム!AL165</f>
        <v>0</v>
      </c>
      <c r="CA156" s="209">
        <f>【お客さま入力用】申込フォーム!AM165</f>
        <v>0</v>
      </c>
      <c r="CB156" s="209">
        <f>【お客さま入力用】申込フォーム!AN165</f>
        <v>0</v>
      </c>
      <c r="CC156" s="209"/>
      <c r="CD156" s="209"/>
      <c r="CE156" s="209"/>
      <c r="CF156" s="209"/>
      <c r="CG156" s="209"/>
      <c r="CH156" s="209"/>
      <c r="CI156" s="209"/>
      <c r="CJ156" s="209"/>
      <c r="CK156" s="209"/>
      <c r="CL156" s="209"/>
      <c r="CM156" s="209"/>
      <c r="CN156" s="209"/>
      <c r="CO156" s="209"/>
      <c r="CP156" s="209"/>
      <c r="CQ156" s="150"/>
      <c r="CR156" s="209"/>
      <c r="CS156" s="209" t="str">
        <f>IF(【お客さま入力用】申込フォーム!N165="","",VLOOKUP(【お客さま入力用】申込フォーム!N165,'業種コード表（高圧以上）'!$C$3:$D$72,2))</f>
        <v/>
      </c>
      <c r="CT156" s="210"/>
      <c r="CU156" s="209"/>
      <c r="CV156" s="209"/>
      <c r="CW156" s="209"/>
      <c r="CX156" s="209"/>
      <c r="CY156" s="209"/>
      <c r="CZ156" s="209"/>
      <c r="DA156" s="209"/>
      <c r="DB156" s="209"/>
      <c r="DC156" s="209"/>
      <c r="DD156" s="209"/>
      <c r="DE156" s="209"/>
      <c r="DF156" s="209"/>
      <c r="DG156" s="209"/>
      <c r="DH156" s="209"/>
      <c r="DI156" s="209"/>
      <c r="DJ156" s="209"/>
      <c r="DK156" s="209"/>
      <c r="DL156" s="209"/>
      <c r="DM156" s="209"/>
      <c r="DN156" s="209"/>
      <c r="DO156" s="209"/>
      <c r="DP156" s="209"/>
      <c r="DQ156" s="209"/>
      <c r="DR156" s="209"/>
      <c r="DS156" s="209">
        <f>【お客さま入力用】申込フォーム!G165</f>
        <v>0</v>
      </c>
      <c r="DT156" s="209"/>
      <c r="DU156" s="209">
        <f>【お客さま入力用】申込フォーム!H165</f>
        <v>0</v>
      </c>
      <c r="DV156" s="209"/>
      <c r="DW156" s="209"/>
      <c r="DX156" s="209"/>
      <c r="DY156" s="209"/>
      <c r="DZ156" s="209"/>
      <c r="EA156" s="209"/>
      <c r="EB156" s="212">
        <f>【お客さま入力用】申込フォーム!T165</f>
        <v>0</v>
      </c>
      <c r="EC156" s="209">
        <f>【お客さま入力用】申込フォーム!V165</f>
        <v>0</v>
      </c>
      <c r="ED156" s="209"/>
      <c r="EE156" s="209"/>
      <c r="EF156" s="209"/>
      <c r="EG156" s="209"/>
      <c r="EH156" s="209"/>
      <c r="EI156" s="209"/>
      <c r="EJ156" s="209"/>
      <c r="EK156" s="211"/>
      <c r="EL156" s="209">
        <f>【お客さま入力用】申込フォーム!P165</f>
        <v>0</v>
      </c>
      <c r="EM156" s="209"/>
      <c r="EN156" s="209"/>
      <c r="EO156" s="209"/>
      <c r="EP156" s="209"/>
      <c r="EQ156" s="209"/>
      <c r="ER156" s="209"/>
      <c r="ES156" s="209"/>
      <c r="ET156" s="209">
        <f>IF(【お客さま入力用】申込フォーム!AE165="口座振替","口振",【お客さま入力用】申込フォーム!AE165)</f>
        <v>0</v>
      </c>
      <c r="EU156" s="209" t="str">
        <f>IF($ET156&lt;&gt;"口振","",【お客さま入力用】申込フォーム!AF165)</f>
        <v/>
      </c>
      <c r="EV156" s="209" t="str">
        <f>IF($ET156&lt;&gt;"口振","",【お客さま入力用】申込フォーム!AG165)</f>
        <v/>
      </c>
      <c r="EW156" s="209" t="str">
        <f>IF($ET156&lt;&gt;"口振","",【お客さま入力用】申込フォーム!AH165)</f>
        <v/>
      </c>
      <c r="EX156" s="209" t="str">
        <f>IF($ET156&lt;&gt;"口振","",【お客さま入力用】申込フォーム!AI165)</f>
        <v/>
      </c>
      <c r="EY156" s="209"/>
      <c r="EZ156" s="150"/>
      <c r="FA156" s="150"/>
      <c r="FB156" s="150"/>
      <c r="FC156" s="150"/>
      <c r="FD156" s="150"/>
      <c r="FE156" s="203"/>
      <c r="FF156" s="150"/>
      <c r="FG156" s="202"/>
      <c r="FH156" s="202"/>
      <c r="FI156" s="202"/>
      <c r="FJ156" s="202"/>
      <c r="FK156" s="197"/>
      <c r="FL156" s="201"/>
      <c r="FM156" s="201"/>
      <c r="FN156" s="201"/>
      <c r="FO156" s="201"/>
      <c r="FP156" s="201"/>
      <c r="FQ156" s="201"/>
      <c r="FR156" s="204"/>
      <c r="FS156" s="201"/>
      <c r="FT156" s="202"/>
      <c r="FU156" s="202"/>
      <c r="FV156" s="201"/>
      <c r="FW156" s="202"/>
      <c r="FX156" s="201"/>
      <c r="FY156" s="205" t="s">
        <v>429</v>
      </c>
    </row>
    <row r="157" spans="1:181" ht="18.75" customHeight="1">
      <c r="A157" s="197"/>
      <c r="B157" s="198"/>
      <c r="C157" s="198"/>
      <c r="D157" s="199"/>
      <c r="E157" s="207">
        <f t="shared" si="2"/>
        <v>0</v>
      </c>
      <c r="F157" s="209">
        <f>【お客さま入力用】申込フォーム!$D$6</f>
        <v>0</v>
      </c>
      <c r="G157" s="209">
        <f>【お客さま入力用】申込フォーム!H166</f>
        <v>0</v>
      </c>
      <c r="H157" s="200"/>
      <c r="I157" s="209">
        <f>【お客さま入力用】申込フォーム!O166</f>
        <v>0</v>
      </c>
      <c r="J157" s="209">
        <f>【お客さま入力用】申込フォーム!AO166</f>
        <v>0</v>
      </c>
      <c r="K157" s="34"/>
      <c r="L157" s="201"/>
      <c r="M157" s="201"/>
      <c r="N157" s="197"/>
      <c r="O157" s="197"/>
      <c r="P157" s="197"/>
      <c r="Q157" s="206" t="s">
        <v>823</v>
      </c>
      <c r="R157" s="34"/>
      <c r="S157" s="206" t="s">
        <v>824</v>
      </c>
      <c r="T157" s="206"/>
      <c r="U157" s="206" t="s">
        <v>825</v>
      </c>
      <c r="V157" s="206" t="s">
        <v>825</v>
      </c>
      <c r="W157" s="206" t="s">
        <v>826</v>
      </c>
      <c r="X157" s="206" t="s">
        <v>827</v>
      </c>
      <c r="Y157" s="150"/>
      <c r="Z157" s="150"/>
      <c r="AA157" s="150"/>
      <c r="AB157" s="150"/>
      <c r="AC157" s="150"/>
      <c r="AD157" s="150"/>
      <c r="AE157" s="150"/>
      <c r="AF157" s="150"/>
      <c r="AG157" s="150"/>
      <c r="AH157" s="209">
        <f>【お客さま入力用】申込フォーム!F166</f>
        <v>0</v>
      </c>
      <c r="AI157" s="209">
        <f>【お客さま入力用】申込フォーム!E166</f>
        <v>0</v>
      </c>
      <c r="AJ157" s="150"/>
      <c r="AK157" s="150"/>
      <c r="AL157" s="150"/>
      <c r="AM157" s="150"/>
      <c r="AN157" s="209"/>
      <c r="AO157" s="209">
        <f>【お客さま入力用】申込フォーム!J166</f>
        <v>0</v>
      </c>
      <c r="AP157" s="209">
        <f>【お客さま入力用】申込フォーム!K166</f>
        <v>0</v>
      </c>
      <c r="AQ157" s="209">
        <f>【お客さま入力用】申込フォーム!L166</f>
        <v>0</v>
      </c>
      <c r="AR157" s="209"/>
      <c r="AS157" s="209"/>
      <c r="AT157" s="209"/>
      <c r="AU157" s="209"/>
      <c r="AV157" s="150">
        <f>【お客さま入力用】申込フォーム!C166</f>
        <v>0</v>
      </c>
      <c r="AW157" s="208" t="s">
        <v>828</v>
      </c>
      <c r="AX157" s="208" t="s">
        <v>973</v>
      </c>
      <c r="AY157" s="209"/>
      <c r="AZ157" s="209"/>
      <c r="BA157" s="209"/>
      <c r="BB157" s="209"/>
      <c r="BC157" s="209"/>
      <c r="BD157" s="209"/>
      <c r="BE157" s="209"/>
      <c r="BF157" s="209"/>
      <c r="BG157" s="209"/>
      <c r="BH157" s="209">
        <f>【お客さま入力用】申込フォーム!X166</f>
        <v>0</v>
      </c>
      <c r="BI157" s="209">
        <f>【お客さま入力用】申込フォーム!W166</f>
        <v>0</v>
      </c>
      <c r="BJ157" s="209"/>
      <c r="BK157" s="209"/>
      <c r="BL157" s="150">
        <f>【お客さま入力用】申込フォーム!Y166</f>
        <v>0</v>
      </c>
      <c r="BM157" s="209">
        <f>【お客さま入力用】申込フォーム!AA166</f>
        <v>0</v>
      </c>
      <c r="BN157" s="209">
        <f>【お客さま入力用】申込フォーム!Z166</f>
        <v>0</v>
      </c>
      <c r="BO157" s="209"/>
      <c r="BP157" s="209"/>
      <c r="BQ157" s="209"/>
      <c r="BR157" s="209"/>
      <c r="BS157" s="209"/>
      <c r="BT157" s="209"/>
      <c r="BU157" s="209"/>
      <c r="BV157" s="209"/>
      <c r="BW157" s="209"/>
      <c r="BX157" s="209">
        <f>【お客さま入力用】申込フォーム!AJ166</f>
        <v>0</v>
      </c>
      <c r="BY157" s="209">
        <f>【お客さま入力用】申込フォーム!AK166</f>
        <v>0</v>
      </c>
      <c r="BZ157" s="209">
        <f>【お客さま入力用】申込フォーム!AL166</f>
        <v>0</v>
      </c>
      <c r="CA157" s="209">
        <f>【お客さま入力用】申込フォーム!AM166</f>
        <v>0</v>
      </c>
      <c r="CB157" s="209">
        <f>【お客さま入力用】申込フォーム!AN166</f>
        <v>0</v>
      </c>
      <c r="CC157" s="209"/>
      <c r="CD157" s="209"/>
      <c r="CE157" s="209"/>
      <c r="CF157" s="209"/>
      <c r="CG157" s="209"/>
      <c r="CH157" s="209"/>
      <c r="CI157" s="209"/>
      <c r="CJ157" s="209"/>
      <c r="CK157" s="209"/>
      <c r="CL157" s="209"/>
      <c r="CM157" s="209"/>
      <c r="CN157" s="209"/>
      <c r="CO157" s="209"/>
      <c r="CP157" s="209"/>
      <c r="CQ157" s="150"/>
      <c r="CR157" s="209"/>
      <c r="CS157" s="209" t="str">
        <f>IF(【お客さま入力用】申込フォーム!N166="","",VLOOKUP(【お客さま入力用】申込フォーム!N166,'業種コード表（高圧以上）'!$C$3:$D$72,2))</f>
        <v/>
      </c>
      <c r="CT157" s="210"/>
      <c r="CU157" s="209"/>
      <c r="CV157" s="209"/>
      <c r="CW157" s="209"/>
      <c r="CX157" s="209"/>
      <c r="CY157" s="209"/>
      <c r="CZ157" s="209"/>
      <c r="DA157" s="209"/>
      <c r="DB157" s="209"/>
      <c r="DC157" s="209"/>
      <c r="DD157" s="209"/>
      <c r="DE157" s="209"/>
      <c r="DF157" s="209"/>
      <c r="DG157" s="209"/>
      <c r="DH157" s="209"/>
      <c r="DI157" s="209"/>
      <c r="DJ157" s="209"/>
      <c r="DK157" s="209"/>
      <c r="DL157" s="209"/>
      <c r="DM157" s="209"/>
      <c r="DN157" s="209"/>
      <c r="DO157" s="209"/>
      <c r="DP157" s="209"/>
      <c r="DQ157" s="209"/>
      <c r="DR157" s="209"/>
      <c r="DS157" s="209">
        <f>【お客さま入力用】申込フォーム!G166</f>
        <v>0</v>
      </c>
      <c r="DT157" s="209"/>
      <c r="DU157" s="209">
        <f>【お客さま入力用】申込フォーム!H166</f>
        <v>0</v>
      </c>
      <c r="DV157" s="209"/>
      <c r="DW157" s="209"/>
      <c r="DX157" s="209"/>
      <c r="DY157" s="209"/>
      <c r="DZ157" s="209"/>
      <c r="EA157" s="209"/>
      <c r="EB157" s="212">
        <f>【お客さま入力用】申込フォーム!T166</f>
        <v>0</v>
      </c>
      <c r="EC157" s="209">
        <f>【お客さま入力用】申込フォーム!V166</f>
        <v>0</v>
      </c>
      <c r="ED157" s="209"/>
      <c r="EE157" s="209"/>
      <c r="EF157" s="209"/>
      <c r="EG157" s="209"/>
      <c r="EH157" s="209"/>
      <c r="EI157" s="209"/>
      <c r="EJ157" s="209"/>
      <c r="EK157" s="211"/>
      <c r="EL157" s="209">
        <f>【お客さま入力用】申込フォーム!P166</f>
        <v>0</v>
      </c>
      <c r="EM157" s="209"/>
      <c r="EN157" s="209"/>
      <c r="EO157" s="209"/>
      <c r="EP157" s="209"/>
      <c r="EQ157" s="209"/>
      <c r="ER157" s="209"/>
      <c r="ES157" s="209"/>
      <c r="ET157" s="209">
        <f>IF(【お客さま入力用】申込フォーム!AE166="口座振替","口振",【お客さま入力用】申込フォーム!AE166)</f>
        <v>0</v>
      </c>
      <c r="EU157" s="209" t="str">
        <f>IF($ET157&lt;&gt;"口振","",【お客さま入力用】申込フォーム!AF166)</f>
        <v/>
      </c>
      <c r="EV157" s="209" t="str">
        <f>IF($ET157&lt;&gt;"口振","",【お客さま入力用】申込フォーム!AG166)</f>
        <v/>
      </c>
      <c r="EW157" s="209" t="str">
        <f>IF($ET157&lt;&gt;"口振","",【お客さま入力用】申込フォーム!AH166)</f>
        <v/>
      </c>
      <c r="EX157" s="209" t="str">
        <f>IF($ET157&lt;&gt;"口振","",【お客さま入力用】申込フォーム!AI166)</f>
        <v/>
      </c>
      <c r="EY157" s="209"/>
      <c r="EZ157" s="150"/>
      <c r="FA157" s="150"/>
      <c r="FB157" s="150"/>
      <c r="FC157" s="150"/>
      <c r="FD157" s="150"/>
      <c r="FE157" s="203"/>
      <c r="FF157" s="150"/>
      <c r="FG157" s="202"/>
      <c r="FH157" s="202"/>
      <c r="FI157" s="202"/>
      <c r="FJ157" s="202"/>
      <c r="FK157" s="197"/>
      <c r="FL157" s="201"/>
      <c r="FM157" s="201"/>
      <c r="FN157" s="201"/>
      <c r="FO157" s="201"/>
      <c r="FP157" s="201"/>
      <c r="FQ157" s="201"/>
      <c r="FR157" s="204"/>
      <c r="FS157" s="201"/>
      <c r="FT157" s="202"/>
      <c r="FU157" s="202"/>
      <c r="FV157" s="201"/>
      <c r="FW157" s="202"/>
      <c r="FX157" s="201"/>
      <c r="FY157" s="205" t="s">
        <v>429</v>
      </c>
    </row>
    <row r="158" spans="1:181" ht="18.75" customHeight="1">
      <c r="A158" s="197"/>
      <c r="B158" s="198"/>
      <c r="C158" s="198"/>
      <c r="D158" s="199"/>
      <c r="E158" s="207">
        <f t="shared" si="2"/>
        <v>0</v>
      </c>
      <c r="F158" s="209">
        <f>【お客さま入力用】申込フォーム!$D$6</f>
        <v>0</v>
      </c>
      <c r="G158" s="209">
        <f>【お客さま入力用】申込フォーム!H167</f>
        <v>0</v>
      </c>
      <c r="H158" s="200"/>
      <c r="I158" s="209">
        <f>【お客さま入力用】申込フォーム!O167</f>
        <v>0</v>
      </c>
      <c r="J158" s="209">
        <f>【お客さま入力用】申込フォーム!AO167</f>
        <v>0</v>
      </c>
      <c r="K158" s="34"/>
      <c r="L158" s="201"/>
      <c r="M158" s="201"/>
      <c r="N158" s="197"/>
      <c r="O158" s="197"/>
      <c r="P158" s="197"/>
      <c r="Q158" s="206" t="s">
        <v>823</v>
      </c>
      <c r="R158" s="34"/>
      <c r="S158" s="206" t="s">
        <v>824</v>
      </c>
      <c r="T158" s="206"/>
      <c r="U158" s="206" t="s">
        <v>825</v>
      </c>
      <c r="V158" s="206" t="s">
        <v>825</v>
      </c>
      <c r="W158" s="206" t="s">
        <v>826</v>
      </c>
      <c r="X158" s="206" t="s">
        <v>827</v>
      </c>
      <c r="Y158" s="150"/>
      <c r="Z158" s="150"/>
      <c r="AA158" s="150"/>
      <c r="AB158" s="150"/>
      <c r="AC158" s="150"/>
      <c r="AD158" s="150"/>
      <c r="AE158" s="150"/>
      <c r="AF158" s="150"/>
      <c r="AG158" s="150"/>
      <c r="AH158" s="209">
        <f>【お客さま入力用】申込フォーム!F167</f>
        <v>0</v>
      </c>
      <c r="AI158" s="209">
        <f>【お客さま入力用】申込フォーム!E167</f>
        <v>0</v>
      </c>
      <c r="AJ158" s="150"/>
      <c r="AK158" s="150"/>
      <c r="AL158" s="150"/>
      <c r="AM158" s="150"/>
      <c r="AN158" s="209"/>
      <c r="AO158" s="209">
        <f>【お客さま入力用】申込フォーム!J167</f>
        <v>0</v>
      </c>
      <c r="AP158" s="209">
        <f>【お客さま入力用】申込フォーム!K167</f>
        <v>0</v>
      </c>
      <c r="AQ158" s="209">
        <f>【お客さま入力用】申込フォーム!L167</f>
        <v>0</v>
      </c>
      <c r="AR158" s="209"/>
      <c r="AS158" s="209"/>
      <c r="AT158" s="209"/>
      <c r="AU158" s="209"/>
      <c r="AV158" s="150">
        <f>【お客さま入力用】申込フォーム!C167</f>
        <v>0</v>
      </c>
      <c r="AW158" s="208" t="s">
        <v>828</v>
      </c>
      <c r="AX158" s="208" t="s">
        <v>974</v>
      </c>
      <c r="AY158" s="209"/>
      <c r="AZ158" s="209"/>
      <c r="BA158" s="209"/>
      <c r="BB158" s="209"/>
      <c r="BC158" s="209"/>
      <c r="BD158" s="209"/>
      <c r="BE158" s="209"/>
      <c r="BF158" s="209"/>
      <c r="BG158" s="209"/>
      <c r="BH158" s="209">
        <f>【お客さま入力用】申込フォーム!X167</f>
        <v>0</v>
      </c>
      <c r="BI158" s="209">
        <f>【お客さま入力用】申込フォーム!W167</f>
        <v>0</v>
      </c>
      <c r="BJ158" s="209"/>
      <c r="BK158" s="209"/>
      <c r="BL158" s="150">
        <f>【お客さま入力用】申込フォーム!Y167</f>
        <v>0</v>
      </c>
      <c r="BM158" s="209">
        <f>【お客さま入力用】申込フォーム!AA167</f>
        <v>0</v>
      </c>
      <c r="BN158" s="209">
        <f>【お客さま入力用】申込フォーム!Z167</f>
        <v>0</v>
      </c>
      <c r="BO158" s="209"/>
      <c r="BP158" s="209"/>
      <c r="BQ158" s="209"/>
      <c r="BR158" s="209"/>
      <c r="BS158" s="209"/>
      <c r="BT158" s="209"/>
      <c r="BU158" s="209"/>
      <c r="BV158" s="209"/>
      <c r="BW158" s="209"/>
      <c r="BX158" s="209">
        <f>【お客さま入力用】申込フォーム!AJ167</f>
        <v>0</v>
      </c>
      <c r="BY158" s="209">
        <f>【お客さま入力用】申込フォーム!AK167</f>
        <v>0</v>
      </c>
      <c r="BZ158" s="209">
        <f>【お客さま入力用】申込フォーム!AL167</f>
        <v>0</v>
      </c>
      <c r="CA158" s="209">
        <f>【お客さま入力用】申込フォーム!AM167</f>
        <v>0</v>
      </c>
      <c r="CB158" s="209">
        <f>【お客さま入力用】申込フォーム!AN167</f>
        <v>0</v>
      </c>
      <c r="CC158" s="209"/>
      <c r="CD158" s="209"/>
      <c r="CE158" s="209"/>
      <c r="CF158" s="209"/>
      <c r="CG158" s="209"/>
      <c r="CH158" s="209"/>
      <c r="CI158" s="209"/>
      <c r="CJ158" s="209"/>
      <c r="CK158" s="209"/>
      <c r="CL158" s="209"/>
      <c r="CM158" s="209"/>
      <c r="CN158" s="209"/>
      <c r="CO158" s="209"/>
      <c r="CP158" s="209"/>
      <c r="CQ158" s="150"/>
      <c r="CR158" s="209"/>
      <c r="CS158" s="209" t="str">
        <f>IF(【お客さま入力用】申込フォーム!N167="","",VLOOKUP(【お客さま入力用】申込フォーム!N167,'業種コード表（高圧以上）'!$C$3:$D$72,2))</f>
        <v/>
      </c>
      <c r="CT158" s="210"/>
      <c r="CU158" s="209"/>
      <c r="CV158" s="209"/>
      <c r="CW158" s="209"/>
      <c r="CX158" s="209"/>
      <c r="CY158" s="209"/>
      <c r="CZ158" s="209"/>
      <c r="DA158" s="209"/>
      <c r="DB158" s="209"/>
      <c r="DC158" s="209"/>
      <c r="DD158" s="209"/>
      <c r="DE158" s="209"/>
      <c r="DF158" s="209"/>
      <c r="DG158" s="209"/>
      <c r="DH158" s="209"/>
      <c r="DI158" s="209"/>
      <c r="DJ158" s="209"/>
      <c r="DK158" s="209"/>
      <c r="DL158" s="209"/>
      <c r="DM158" s="209"/>
      <c r="DN158" s="209"/>
      <c r="DO158" s="209"/>
      <c r="DP158" s="209"/>
      <c r="DQ158" s="209"/>
      <c r="DR158" s="209"/>
      <c r="DS158" s="209">
        <f>【お客さま入力用】申込フォーム!G167</f>
        <v>0</v>
      </c>
      <c r="DT158" s="209"/>
      <c r="DU158" s="209">
        <f>【お客さま入力用】申込フォーム!H167</f>
        <v>0</v>
      </c>
      <c r="DV158" s="209"/>
      <c r="DW158" s="209"/>
      <c r="DX158" s="209"/>
      <c r="DY158" s="209"/>
      <c r="DZ158" s="209"/>
      <c r="EA158" s="209"/>
      <c r="EB158" s="212">
        <f>【お客さま入力用】申込フォーム!T167</f>
        <v>0</v>
      </c>
      <c r="EC158" s="209">
        <f>【お客さま入力用】申込フォーム!V167</f>
        <v>0</v>
      </c>
      <c r="ED158" s="209"/>
      <c r="EE158" s="209"/>
      <c r="EF158" s="209"/>
      <c r="EG158" s="209"/>
      <c r="EH158" s="209"/>
      <c r="EI158" s="209"/>
      <c r="EJ158" s="209"/>
      <c r="EK158" s="211"/>
      <c r="EL158" s="209">
        <f>【お客さま入力用】申込フォーム!P167</f>
        <v>0</v>
      </c>
      <c r="EM158" s="209"/>
      <c r="EN158" s="209"/>
      <c r="EO158" s="209"/>
      <c r="EP158" s="209"/>
      <c r="EQ158" s="209"/>
      <c r="ER158" s="209"/>
      <c r="ES158" s="209"/>
      <c r="ET158" s="209">
        <f>IF(【お客さま入力用】申込フォーム!AE167="口座振替","口振",【お客さま入力用】申込フォーム!AE167)</f>
        <v>0</v>
      </c>
      <c r="EU158" s="209" t="str">
        <f>IF($ET158&lt;&gt;"口振","",【お客さま入力用】申込フォーム!AF167)</f>
        <v/>
      </c>
      <c r="EV158" s="209" t="str">
        <f>IF($ET158&lt;&gt;"口振","",【お客さま入力用】申込フォーム!AG167)</f>
        <v/>
      </c>
      <c r="EW158" s="209" t="str">
        <f>IF($ET158&lt;&gt;"口振","",【お客さま入力用】申込フォーム!AH167)</f>
        <v/>
      </c>
      <c r="EX158" s="209" t="str">
        <f>IF($ET158&lt;&gt;"口振","",【お客さま入力用】申込フォーム!AI167)</f>
        <v/>
      </c>
      <c r="EY158" s="209"/>
      <c r="EZ158" s="150"/>
      <c r="FA158" s="150"/>
      <c r="FB158" s="150"/>
      <c r="FC158" s="150"/>
      <c r="FD158" s="150"/>
      <c r="FE158" s="203"/>
      <c r="FF158" s="150"/>
      <c r="FG158" s="202"/>
      <c r="FH158" s="202"/>
      <c r="FI158" s="202"/>
      <c r="FJ158" s="202"/>
      <c r="FK158" s="197"/>
      <c r="FL158" s="201"/>
      <c r="FM158" s="201"/>
      <c r="FN158" s="201"/>
      <c r="FO158" s="201"/>
      <c r="FP158" s="201"/>
      <c r="FQ158" s="201"/>
      <c r="FR158" s="204"/>
      <c r="FS158" s="201"/>
      <c r="FT158" s="202"/>
      <c r="FU158" s="202"/>
      <c r="FV158" s="201"/>
      <c r="FW158" s="202"/>
      <c r="FX158" s="201"/>
      <c r="FY158" s="205" t="s">
        <v>429</v>
      </c>
    </row>
    <row r="159" spans="1:181" ht="18.75" customHeight="1">
      <c r="A159" s="197"/>
      <c r="B159" s="198"/>
      <c r="C159" s="198"/>
      <c r="D159" s="199"/>
      <c r="E159" s="207">
        <f t="shared" si="2"/>
        <v>0</v>
      </c>
      <c r="F159" s="209">
        <f>【お客さま入力用】申込フォーム!$D$6</f>
        <v>0</v>
      </c>
      <c r="G159" s="209">
        <f>【お客さま入力用】申込フォーム!H168</f>
        <v>0</v>
      </c>
      <c r="H159" s="200"/>
      <c r="I159" s="209">
        <f>【お客さま入力用】申込フォーム!O168</f>
        <v>0</v>
      </c>
      <c r="J159" s="209">
        <f>【お客さま入力用】申込フォーム!AO168</f>
        <v>0</v>
      </c>
      <c r="K159" s="34"/>
      <c r="L159" s="201"/>
      <c r="M159" s="201"/>
      <c r="N159" s="197"/>
      <c r="O159" s="197"/>
      <c r="P159" s="197"/>
      <c r="Q159" s="206" t="s">
        <v>823</v>
      </c>
      <c r="R159" s="34"/>
      <c r="S159" s="206" t="s">
        <v>824</v>
      </c>
      <c r="T159" s="206"/>
      <c r="U159" s="206" t="s">
        <v>825</v>
      </c>
      <c r="V159" s="206" t="s">
        <v>825</v>
      </c>
      <c r="W159" s="206" t="s">
        <v>826</v>
      </c>
      <c r="X159" s="206" t="s">
        <v>827</v>
      </c>
      <c r="Y159" s="150"/>
      <c r="Z159" s="150"/>
      <c r="AA159" s="150"/>
      <c r="AB159" s="150"/>
      <c r="AC159" s="150"/>
      <c r="AD159" s="150"/>
      <c r="AE159" s="150"/>
      <c r="AF159" s="150"/>
      <c r="AG159" s="150"/>
      <c r="AH159" s="209">
        <f>【お客さま入力用】申込フォーム!F168</f>
        <v>0</v>
      </c>
      <c r="AI159" s="209">
        <f>【お客さま入力用】申込フォーム!E168</f>
        <v>0</v>
      </c>
      <c r="AJ159" s="150"/>
      <c r="AK159" s="150"/>
      <c r="AL159" s="150"/>
      <c r="AM159" s="150"/>
      <c r="AN159" s="209"/>
      <c r="AO159" s="209">
        <f>【お客さま入力用】申込フォーム!J168</f>
        <v>0</v>
      </c>
      <c r="AP159" s="209">
        <f>【お客さま入力用】申込フォーム!K168</f>
        <v>0</v>
      </c>
      <c r="AQ159" s="209">
        <f>【お客さま入力用】申込フォーム!L168</f>
        <v>0</v>
      </c>
      <c r="AR159" s="209"/>
      <c r="AS159" s="209"/>
      <c r="AT159" s="209"/>
      <c r="AU159" s="209"/>
      <c r="AV159" s="150">
        <f>【お客さま入力用】申込フォーム!C168</f>
        <v>0</v>
      </c>
      <c r="AW159" s="208" t="s">
        <v>828</v>
      </c>
      <c r="AX159" s="208" t="s">
        <v>975</v>
      </c>
      <c r="AY159" s="209"/>
      <c r="AZ159" s="209"/>
      <c r="BA159" s="209"/>
      <c r="BB159" s="209"/>
      <c r="BC159" s="209"/>
      <c r="BD159" s="209"/>
      <c r="BE159" s="209"/>
      <c r="BF159" s="209"/>
      <c r="BG159" s="209"/>
      <c r="BH159" s="209">
        <f>【お客さま入力用】申込フォーム!X168</f>
        <v>0</v>
      </c>
      <c r="BI159" s="209">
        <f>【お客さま入力用】申込フォーム!W168</f>
        <v>0</v>
      </c>
      <c r="BJ159" s="209"/>
      <c r="BK159" s="209"/>
      <c r="BL159" s="150">
        <f>【お客さま入力用】申込フォーム!Y168</f>
        <v>0</v>
      </c>
      <c r="BM159" s="209">
        <f>【お客さま入力用】申込フォーム!AA168</f>
        <v>0</v>
      </c>
      <c r="BN159" s="209">
        <f>【お客さま入力用】申込フォーム!Z168</f>
        <v>0</v>
      </c>
      <c r="BO159" s="209"/>
      <c r="BP159" s="209"/>
      <c r="BQ159" s="209"/>
      <c r="BR159" s="209"/>
      <c r="BS159" s="209"/>
      <c r="BT159" s="209"/>
      <c r="BU159" s="209"/>
      <c r="BV159" s="209"/>
      <c r="BW159" s="209"/>
      <c r="BX159" s="209">
        <f>【お客さま入力用】申込フォーム!AJ168</f>
        <v>0</v>
      </c>
      <c r="BY159" s="209">
        <f>【お客さま入力用】申込フォーム!AK168</f>
        <v>0</v>
      </c>
      <c r="BZ159" s="209">
        <f>【お客さま入力用】申込フォーム!AL168</f>
        <v>0</v>
      </c>
      <c r="CA159" s="209">
        <f>【お客さま入力用】申込フォーム!AM168</f>
        <v>0</v>
      </c>
      <c r="CB159" s="209">
        <f>【お客さま入力用】申込フォーム!AN168</f>
        <v>0</v>
      </c>
      <c r="CC159" s="209"/>
      <c r="CD159" s="209"/>
      <c r="CE159" s="209"/>
      <c r="CF159" s="209"/>
      <c r="CG159" s="209"/>
      <c r="CH159" s="209"/>
      <c r="CI159" s="209"/>
      <c r="CJ159" s="209"/>
      <c r="CK159" s="209"/>
      <c r="CL159" s="209"/>
      <c r="CM159" s="209"/>
      <c r="CN159" s="209"/>
      <c r="CO159" s="209"/>
      <c r="CP159" s="209"/>
      <c r="CQ159" s="150"/>
      <c r="CR159" s="209"/>
      <c r="CS159" s="209" t="str">
        <f>IF(【お客さま入力用】申込フォーム!N168="","",VLOOKUP(【お客さま入力用】申込フォーム!N168,'業種コード表（高圧以上）'!$C$3:$D$72,2))</f>
        <v/>
      </c>
      <c r="CT159" s="210"/>
      <c r="CU159" s="209"/>
      <c r="CV159" s="209"/>
      <c r="CW159" s="209"/>
      <c r="CX159" s="209"/>
      <c r="CY159" s="209"/>
      <c r="CZ159" s="209"/>
      <c r="DA159" s="209"/>
      <c r="DB159" s="209"/>
      <c r="DC159" s="209"/>
      <c r="DD159" s="209"/>
      <c r="DE159" s="209"/>
      <c r="DF159" s="209"/>
      <c r="DG159" s="209"/>
      <c r="DH159" s="209"/>
      <c r="DI159" s="209"/>
      <c r="DJ159" s="209"/>
      <c r="DK159" s="209"/>
      <c r="DL159" s="209"/>
      <c r="DM159" s="209"/>
      <c r="DN159" s="209"/>
      <c r="DO159" s="209"/>
      <c r="DP159" s="209"/>
      <c r="DQ159" s="209"/>
      <c r="DR159" s="209"/>
      <c r="DS159" s="209">
        <f>【お客さま入力用】申込フォーム!G168</f>
        <v>0</v>
      </c>
      <c r="DT159" s="209"/>
      <c r="DU159" s="209">
        <f>【お客さま入力用】申込フォーム!H168</f>
        <v>0</v>
      </c>
      <c r="DV159" s="209"/>
      <c r="DW159" s="209"/>
      <c r="DX159" s="209"/>
      <c r="DY159" s="209"/>
      <c r="DZ159" s="209"/>
      <c r="EA159" s="209"/>
      <c r="EB159" s="212">
        <f>【お客さま入力用】申込フォーム!T168</f>
        <v>0</v>
      </c>
      <c r="EC159" s="209">
        <f>【お客さま入力用】申込フォーム!V168</f>
        <v>0</v>
      </c>
      <c r="ED159" s="209"/>
      <c r="EE159" s="209"/>
      <c r="EF159" s="209"/>
      <c r="EG159" s="209"/>
      <c r="EH159" s="209"/>
      <c r="EI159" s="209"/>
      <c r="EJ159" s="209"/>
      <c r="EK159" s="211"/>
      <c r="EL159" s="209">
        <f>【お客さま入力用】申込フォーム!P168</f>
        <v>0</v>
      </c>
      <c r="EM159" s="209"/>
      <c r="EN159" s="209"/>
      <c r="EO159" s="209"/>
      <c r="EP159" s="209"/>
      <c r="EQ159" s="209"/>
      <c r="ER159" s="209"/>
      <c r="ES159" s="209"/>
      <c r="ET159" s="209">
        <f>IF(【お客さま入力用】申込フォーム!AE168="口座振替","口振",【お客さま入力用】申込フォーム!AE168)</f>
        <v>0</v>
      </c>
      <c r="EU159" s="209" t="str">
        <f>IF($ET159&lt;&gt;"口振","",【お客さま入力用】申込フォーム!AF168)</f>
        <v/>
      </c>
      <c r="EV159" s="209" t="str">
        <f>IF($ET159&lt;&gt;"口振","",【お客さま入力用】申込フォーム!AG168)</f>
        <v/>
      </c>
      <c r="EW159" s="209" t="str">
        <f>IF($ET159&lt;&gt;"口振","",【お客さま入力用】申込フォーム!AH168)</f>
        <v/>
      </c>
      <c r="EX159" s="209" t="str">
        <f>IF($ET159&lt;&gt;"口振","",【お客さま入力用】申込フォーム!AI168)</f>
        <v/>
      </c>
      <c r="EY159" s="209"/>
      <c r="EZ159" s="150"/>
      <c r="FA159" s="150"/>
      <c r="FB159" s="150"/>
      <c r="FC159" s="150"/>
      <c r="FD159" s="150"/>
      <c r="FE159" s="203"/>
      <c r="FF159" s="150"/>
      <c r="FG159" s="202"/>
      <c r="FH159" s="202"/>
      <c r="FI159" s="202"/>
      <c r="FJ159" s="202"/>
      <c r="FK159" s="197"/>
      <c r="FL159" s="201"/>
      <c r="FM159" s="201"/>
      <c r="FN159" s="201"/>
      <c r="FO159" s="201"/>
      <c r="FP159" s="201"/>
      <c r="FQ159" s="201"/>
      <c r="FR159" s="204"/>
      <c r="FS159" s="201"/>
      <c r="FT159" s="202"/>
      <c r="FU159" s="202"/>
      <c r="FV159" s="201"/>
      <c r="FW159" s="202"/>
      <c r="FX159" s="201"/>
      <c r="FY159" s="205" t="s">
        <v>429</v>
      </c>
    </row>
    <row r="160" spans="1:181" ht="18.75" customHeight="1">
      <c r="A160" s="197"/>
      <c r="B160" s="198"/>
      <c r="C160" s="198"/>
      <c r="D160" s="199"/>
      <c r="E160" s="207">
        <f t="shared" si="2"/>
        <v>0</v>
      </c>
      <c r="F160" s="209">
        <f>【お客さま入力用】申込フォーム!$D$6</f>
        <v>0</v>
      </c>
      <c r="G160" s="209">
        <f>【お客さま入力用】申込フォーム!H169</f>
        <v>0</v>
      </c>
      <c r="H160" s="200"/>
      <c r="I160" s="209">
        <f>【お客さま入力用】申込フォーム!O169</f>
        <v>0</v>
      </c>
      <c r="J160" s="209">
        <f>【お客さま入力用】申込フォーム!AO169</f>
        <v>0</v>
      </c>
      <c r="K160" s="34"/>
      <c r="L160" s="201"/>
      <c r="M160" s="201"/>
      <c r="N160" s="197"/>
      <c r="O160" s="197"/>
      <c r="P160" s="197"/>
      <c r="Q160" s="206" t="s">
        <v>823</v>
      </c>
      <c r="R160" s="34"/>
      <c r="S160" s="206" t="s">
        <v>824</v>
      </c>
      <c r="T160" s="206"/>
      <c r="U160" s="206" t="s">
        <v>825</v>
      </c>
      <c r="V160" s="206" t="s">
        <v>825</v>
      </c>
      <c r="W160" s="206" t="s">
        <v>826</v>
      </c>
      <c r="X160" s="206" t="s">
        <v>827</v>
      </c>
      <c r="Y160" s="150"/>
      <c r="Z160" s="150"/>
      <c r="AA160" s="150"/>
      <c r="AB160" s="150"/>
      <c r="AC160" s="150"/>
      <c r="AD160" s="150"/>
      <c r="AE160" s="150"/>
      <c r="AF160" s="150"/>
      <c r="AG160" s="150"/>
      <c r="AH160" s="209">
        <f>【お客さま入力用】申込フォーム!F169</f>
        <v>0</v>
      </c>
      <c r="AI160" s="209">
        <f>【お客さま入力用】申込フォーム!E169</f>
        <v>0</v>
      </c>
      <c r="AJ160" s="150"/>
      <c r="AK160" s="150"/>
      <c r="AL160" s="150"/>
      <c r="AM160" s="150"/>
      <c r="AN160" s="209"/>
      <c r="AO160" s="209">
        <f>【お客さま入力用】申込フォーム!J169</f>
        <v>0</v>
      </c>
      <c r="AP160" s="209">
        <f>【お客さま入力用】申込フォーム!K169</f>
        <v>0</v>
      </c>
      <c r="AQ160" s="209">
        <f>【お客さま入力用】申込フォーム!L169</f>
        <v>0</v>
      </c>
      <c r="AR160" s="209"/>
      <c r="AS160" s="209"/>
      <c r="AT160" s="209"/>
      <c r="AU160" s="209"/>
      <c r="AV160" s="150">
        <f>【お客さま入力用】申込フォーム!C169</f>
        <v>0</v>
      </c>
      <c r="AW160" s="208" t="s">
        <v>828</v>
      </c>
      <c r="AX160" s="208" t="s">
        <v>976</v>
      </c>
      <c r="AY160" s="209"/>
      <c r="AZ160" s="209"/>
      <c r="BA160" s="209"/>
      <c r="BB160" s="209"/>
      <c r="BC160" s="209"/>
      <c r="BD160" s="209"/>
      <c r="BE160" s="209"/>
      <c r="BF160" s="209"/>
      <c r="BG160" s="209"/>
      <c r="BH160" s="209">
        <f>【お客さま入力用】申込フォーム!X169</f>
        <v>0</v>
      </c>
      <c r="BI160" s="209">
        <f>【お客さま入力用】申込フォーム!W169</f>
        <v>0</v>
      </c>
      <c r="BJ160" s="209"/>
      <c r="BK160" s="209"/>
      <c r="BL160" s="150">
        <f>【お客さま入力用】申込フォーム!Y169</f>
        <v>0</v>
      </c>
      <c r="BM160" s="209">
        <f>【お客さま入力用】申込フォーム!AA169</f>
        <v>0</v>
      </c>
      <c r="BN160" s="209">
        <f>【お客さま入力用】申込フォーム!Z169</f>
        <v>0</v>
      </c>
      <c r="BO160" s="209"/>
      <c r="BP160" s="209"/>
      <c r="BQ160" s="209"/>
      <c r="BR160" s="209"/>
      <c r="BS160" s="209"/>
      <c r="BT160" s="209"/>
      <c r="BU160" s="209"/>
      <c r="BV160" s="209"/>
      <c r="BW160" s="209"/>
      <c r="BX160" s="209">
        <f>【お客さま入力用】申込フォーム!AJ169</f>
        <v>0</v>
      </c>
      <c r="BY160" s="209">
        <f>【お客さま入力用】申込フォーム!AK169</f>
        <v>0</v>
      </c>
      <c r="BZ160" s="209">
        <f>【お客さま入力用】申込フォーム!AL169</f>
        <v>0</v>
      </c>
      <c r="CA160" s="209">
        <f>【お客さま入力用】申込フォーム!AM169</f>
        <v>0</v>
      </c>
      <c r="CB160" s="209">
        <f>【お客さま入力用】申込フォーム!AN169</f>
        <v>0</v>
      </c>
      <c r="CC160" s="209"/>
      <c r="CD160" s="209"/>
      <c r="CE160" s="209"/>
      <c r="CF160" s="209"/>
      <c r="CG160" s="209"/>
      <c r="CH160" s="209"/>
      <c r="CI160" s="209"/>
      <c r="CJ160" s="209"/>
      <c r="CK160" s="209"/>
      <c r="CL160" s="209"/>
      <c r="CM160" s="209"/>
      <c r="CN160" s="209"/>
      <c r="CO160" s="209"/>
      <c r="CP160" s="209"/>
      <c r="CQ160" s="150"/>
      <c r="CR160" s="209"/>
      <c r="CS160" s="209" t="str">
        <f>IF(【お客さま入力用】申込フォーム!N169="","",VLOOKUP(【お客さま入力用】申込フォーム!N169,'業種コード表（高圧以上）'!$C$3:$D$72,2))</f>
        <v/>
      </c>
      <c r="CT160" s="210"/>
      <c r="CU160" s="209"/>
      <c r="CV160" s="209"/>
      <c r="CW160" s="209"/>
      <c r="CX160" s="209"/>
      <c r="CY160" s="209"/>
      <c r="CZ160" s="209"/>
      <c r="DA160" s="209"/>
      <c r="DB160" s="209"/>
      <c r="DC160" s="209"/>
      <c r="DD160" s="209"/>
      <c r="DE160" s="209"/>
      <c r="DF160" s="209"/>
      <c r="DG160" s="209"/>
      <c r="DH160" s="209"/>
      <c r="DI160" s="209"/>
      <c r="DJ160" s="209"/>
      <c r="DK160" s="209"/>
      <c r="DL160" s="209"/>
      <c r="DM160" s="209"/>
      <c r="DN160" s="209"/>
      <c r="DO160" s="209"/>
      <c r="DP160" s="209"/>
      <c r="DQ160" s="209"/>
      <c r="DR160" s="209"/>
      <c r="DS160" s="209">
        <f>【お客さま入力用】申込フォーム!G169</f>
        <v>0</v>
      </c>
      <c r="DT160" s="209"/>
      <c r="DU160" s="209">
        <f>【お客さま入力用】申込フォーム!H169</f>
        <v>0</v>
      </c>
      <c r="DV160" s="209"/>
      <c r="DW160" s="209"/>
      <c r="DX160" s="209"/>
      <c r="DY160" s="209"/>
      <c r="DZ160" s="209"/>
      <c r="EA160" s="209"/>
      <c r="EB160" s="212">
        <f>【お客さま入力用】申込フォーム!T169</f>
        <v>0</v>
      </c>
      <c r="EC160" s="209">
        <f>【お客さま入力用】申込フォーム!V169</f>
        <v>0</v>
      </c>
      <c r="ED160" s="209"/>
      <c r="EE160" s="209"/>
      <c r="EF160" s="209"/>
      <c r="EG160" s="209"/>
      <c r="EH160" s="209"/>
      <c r="EI160" s="209"/>
      <c r="EJ160" s="209"/>
      <c r="EK160" s="211"/>
      <c r="EL160" s="209">
        <f>【お客さま入力用】申込フォーム!P169</f>
        <v>0</v>
      </c>
      <c r="EM160" s="209"/>
      <c r="EN160" s="209"/>
      <c r="EO160" s="209"/>
      <c r="EP160" s="209"/>
      <c r="EQ160" s="209"/>
      <c r="ER160" s="209"/>
      <c r="ES160" s="209"/>
      <c r="ET160" s="209">
        <f>IF(【お客さま入力用】申込フォーム!AE169="口座振替","口振",【お客さま入力用】申込フォーム!AE169)</f>
        <v>0</v>
      </c>
      <c r="EU160" s="209" t="str">
        <f>IF($ET160&lt;&gt;"口振","",【お客さま入力用】申込フォーム!AF169)</f>
        <v/>
      </c>
      <c r="EV160" s="209" t="str">
        <f>IF($ET160&lt;&gt;"口振","",【お客さま入力用】申込フォーム!AG169)</f>
        <v/>
      </c>
      <c r="EW160" s="209" t="str">
        <f>IF($ET160&lt;&gt;"口振","",【お客さま入力用】申込フォーム!AH169)</f>
        <v/>
      </c>
      <c r="EX160" s="209" t="str">
        <f>IF($ET160&lt;&gt;"口振","",【お客さま入力用】申込フォーム!AI169)</f>
        <v/>
      </c>
      <c r="EY160" s="209"/>
      <c r="EZ160" s="150"/>
      <c r="FA160" s="150"/>
      <c r="FB160" s="150"/>
      <c r="FC160" s="150"/>
      <c r="FD160" s="150"/>
      <c r="FE160" s="203"/>
      <c r="FF160" s="150"/>
      <c r="FG160" s="202"/>
      <c r="FH160" s="202"/>
      <c r="FI160" s="202"/>
      <c r="FJ160" s="202"/>
      <c r="FK160" s="197"/>
      <c r="FL160" s="201"/>
      <c r="FM160" s="201"/>
      <c r="FN160" s="201"/>
      <c r="FO160" s="201"/>
      <c r="FP160" s="201"/>
      <c r="FQ160" s="201"/>
      <c r="FR160" s="204"/>
      <c r="FS160" s="201"/>
      <c r="FT160" s="202"/>
      <c r="FU160" s="202"/>
      <c r="FV160" s="201"/>
      <c r="FW160" s="202"/>
      <c r="FX160" s="201"/>
      <c r="FY160" s="205" t="s">
        <v>429</v>
      </c>
    </row>
    <row r="161" spans="1:181" ht="18.75" customHeight="1">
      <c r="A161" s="197"/>
      <c r="B161" s="198"/>
      <c r="C161" s="198"/>
      <c r="D161" s="199"/>
      <c r="E161" s="207">
        <f t="shared" si="2"/>
        <v>0</v>
      </c>
      <c r="F161" s="209">
        <f>【お客さま入力用】申込フォーム!$D$6</f>
        <v>0</v>
      </c>
      <c r="G161" s="209">
        <f>【お客さま入力用】申込フォーム!H170</f>
        <v>0</v>
      </c>
      <c r="H161" s="200"/>
      <c r="I161" s="209">
        <f>【お客さま入力用】申込フォーム!O170</f>
        <v>0</v>
      </c>
      <c r="J161" s="209">
        <f>【お客さま入力用】申込フォーム!AO170</f>
        <v>0</v>
      </c>
      <c r="K161" s="34"/>
      <c r="L161" s="201"/>
      <c r="M161" s="201"/>
      <c r="N161" s="197"/>
      <c r="O161" s="197"/>
      <c r="P161" s="197"/>
      <c r="Q161" s="206" t="s">
        <v>823</v>
      </c>
      <c r="R161" s="34"/>
      <c r="S161" s="206" t="s">
        <v>824</v>
      </c>
      <c r="T161" s="206"/>
      <c r="U161" s="206" t="s">
        <v>825</v>
      </c>
      <c r="V161" s="206" t="s">
        <v>825</v>
      </c>
      <c r="W161" s="206" t="s">
        <v>826</v>
      </c>
      <c r="X161" s="206" t="s">
        <v>827</v>
      </c>
      <c r="Y161" s="150"/>
      <c r="Z161" s="150"/>
      <c r="AA161" s="150"/>
      <c r="AB161" s="150"/>
      <c r="AC161" s="150"/>
      <c r="AD161" s="150"/>
      <c r="AE161" s="150"/>
      <c r="AF161" s="150"/>
      <c r="AG161" s="150"/>
      <c r="AH161" s="209">
        <f>【お客さま入力用】申込フォーム!F170</f>
        <v>0</v>
      </c>
      <c r="AI161" s="209">
        <f>【お客さま入力用】申込フォーム!E170</f>
        <v>0</v>
      </c>
      <c r="AJ161" s="150"/>
      <c r="AK161" s="150"/>
      <c r="AL161" s="150"/>
      <c r="AM161" s="150"/>
      <c r="AN161" s="209"/>
      <c r="AO161" s="209">
        <f>【お客さま入力用】申込フォーム!J170</f>
        <v>0</v>
      </c>
      <c r="AP161" s="209">
        <f>【お客さま入力用】申込フォーム!K170</f>
        <v>0</v>
      </c>
      <c r="AQ161" s="209">
        <f>【お客さま入力用】申込フォーム!L170</f>
        <v>0</v>
      </c>
      <c r="AR161" s="209"/>
      <c r="AS161" s="209"/>
      <c r="AT161" s="209"/>
      <c r="AU161" s="209"/>
      <c r="AV161" s="150">
        <f>【お客さま入力用】申込フォーム!C170</f>
        <v>0</v>
      </c>
      <c r="AW161" s="208" t="s">
        <v>828</v>
      </c>
      <c r="AX161" s="208" t="s">
        <v>977</v>
      </c>
      <c r="AY161" s="209"/>
      <c r="AZ161" s="209"/>
      <c r="BA161" s="209"/>
      <c r="BB161" s="209"/>
      <c r="BC161" s="209"/>
      <c r="BD161" s="209"/>
      <c r="BE161" s="209"/>
      <c r="BF161" s="209"/>
      <c r="BG161" s="209"/>
      <c r="BH161" s="209">
        <f>【お客さま入力用】申込フォーム!X170</f>
        <v>0</v>
      </c>
      <c r="BI161" s="209">
        <f>【お客さま入力用】申込フォーム!W170</f>
        <v>0</v>
      </c>
      <c r="BJ161" s="209"/>
      <c r="BK161" s="209"/>
      <c r="BL161" s="150">
        <f>【お客さま入力用】申込フォーム!Y170</f>
        <v>0</v>
      </c>
      <c r="BM161" s="209">
        <f>【お客さま入力用】申込フォーム!AA170</f>
        <v>0</v>
      </c>
      <c r="BN161" s="209">
        <f>【お客さま入力用】申込フォーム!Z170</f>
        <v>0</v>
      </c>
      <c r="BO161" s="209"/>
      <c r="BP161" s="209"/>
      <c r="BQ161" s="209"/>
      <c r="BR161" s="209"/>
      <c r="BS161" s="209"/>
      <c r="BT161" s="209"/>
      <c r="BU161" s="209"/>
      <c r="BV161" s="209"/>
      <c r="BW161" s="209"/>
      <c r="BX161" s="209">
        <f>【お客さま入力用】申込フォーム!AJ170</f>
        <v>0</v>
      </c>
      <c r="BY161" s="209">
        <f>【お客さま入力用】申込フォーム!AK170</f>
        <v>0</v>
      </c>
      <c r="BZ161" s="209">
        <f>【お客さま入力用】申込フォーム!AL170</f>
        <v>0</v>
      </c>
      <c r="CA161" s="209">
        <f>【お客さま入力用】申込フォーム!AM170</f>
        <v>0</v>
      </c>
      <c r="CB161" s="209">
        <f>【お客さま入力用】申込フォーム!AN170</f>
        <v>0</v>
      </c>
      <c r="CC161" s="209"/>
      <c r="CD161" s="209"/>
      <c r="CE161" s="209"/>
      <c r="CF161" s="209"/>
      <c r="CG161" s="209"/>
      <c r="CH161" s="209"/>
      <c r="CI161" s="209"/>
      <c r="CJ161" s="209"/>
      <c r="CK161" s="209"/>
      <c r="CL161" s="209"/>
      <c r="CM161" s="209"/>
      <c r="CN161" s="209"/>
      <c r="CO161" s="209"/>
      <c r="CP161" s="209"/>
      <c r="CQ161" s="150"/>
      <c r="CR161" s="209"/>
      <c r="CS161" s="209" t="str">
        <f>IF(【お客さま入力用】申込フォーム!N170="","",VLOOKUP(【お客さま入力用】申込フォーム!N170,'業種コード表（高圧以上）'!$C$3:$D$72,2))</f>
        <v/>
      </c>
      <c r="CT161" s="210"/>
      <c r="CU161" s="209"/>
      <c r="CV161" s="209"/>
      <c r="CW161" s="209"/>
      <c r="CX161" s="209"/>
      <c r="CY161" s="209"/>
      <c r="CZ161" s="209"/>
      <c r="DA161" s="209"/>
      <c r="DB161" s="209"/>
      <c r="DC161" s="209"/>
      <c r="DD161" s="209"/>
      <c r="DE161" s="209"/>
      <c r="DF161" s="209"/>
      <c r="DG161" s="209"/>
      <c r="DH161" s="209"/>
      <c r="DI161" s="209"/>
      <c r="DJ161" s="209"/>
      <c r="DK161" s="209"/>
      <c r="DL161" s="209"/>
      <c r="DM161" s="209"/>
      <c r="DN161" s="209"/>
      <c r="DO161" s="209"/>
      <c r="DP161" s="209"/>
      <c r="DQ161" s="209"/>
      <c r="DR161" s="209"/>
      <c r="DS161" s="209">
        <f>【お客さま入力用】申込フォーム!G170</f>
        <v>0</v>
      </c>
      <c r="DT161" s="209"/>
      <c r="DU161" s="209">
        <f>【お客さま入力用】申込フォーム!H170</f>
        <v>0</v>
      </c>
      <c r="DV161" s="209"/>
      <c r="DW161" s="209"/>
      <c r="DX161" s="209"/>
      <c r="DY161" s="209"/>
      <c r="DZ161" s="209"/>
      <c r="EA161" s="209"/>
      <c r="EB161" s="212">
        <f>【お客さま入力用】申込フォーム!T170</f>
        <v>0</v>
      </c>
      <c r="EC161" s="209">
        <f>【お客さま入力用】申込フォーム!V170</f>
        <v>0</v>
      </c>
      <c r="ED161" s="209"/>
      <c r="EE161" s="209"/>
      <c r="EF161" s="209"/>
      <c r="EG161" s="209"/>
      <c r="EH161" s="209"/>
      <c r="EI161" s="209"/>
      <c r="EJ161" s="209"/>
      <c r="EK161" s="211"/>
      <c r="EL161" s="209">
        <f>【お客さま入力用】申込フォーム!P170</f>
        <v>0</v>
      </c>
      <c r="EM161" s="209"/>
      <c r="EN161" s="209"/>
      <c r="EO161" s="209"/>
      <c r="EP161" s="209"/>
      <c r="EQ161" s="209"/>
      <c r="ER161" s="209"/>
      <c r="ES161" s="209"/>
      <c r="ET161" s="209">
        <f>IF(【お客さま入力用】申込フォーム!AE170="口座振替","口振",【お客さま入力用】申込フォーム!AE170)</f>
        <v>0</v>
      </c>
      <c r="EU161" s="209" t="str">
        <f>IF($ET161&lt;&gt;"口振","",【お客さま入力用】申込フォーム!AF170)</f>
        <v/>
      </c>
      <c r="EV161" s="209" t="str">
        <f>IF($ET161&lt;&gt;"口振","",【お客さま入力用】申込フォーム!AG170)</f>
        <v/>
      </c>
      <c r="EW161" s="209" t="str">
        <f>IF($ET161&lt;&gt;"口振","",【お客さま入力用】申込フォーム!AH170)</f>
        <v/>
      </c>
      <c r="EX161" s="209" t="str">
        <f>IF($ET161&lt;&gt;"口振","",【お客さま入力用】申込フォーム!AI170)</f>
        <v/>
      </c>
      <c r="EY161" s="209"/>
      <c r="EZ161" s="150"/>
      <c r="FA161" s="150"/>
      <c r="FB161" s="150"/>
      <c r="FC161" s="150"/>
      <c r="FD161" s="150"/>
      <c r="FE161" s="203"/>
      <c r="FF161" s="150"/>
      <c r="FG161" s="202"/>
      <c r="FH161" s="202"/>
      <c r="FI161" s="202"/>
      <c r="FJ161" s="202"/>
      <c r="FK161" s="197"/>
      <c r="FL161" s="201"/>
      <c r="FM161" s="201"/>
      <c r="FN161" s="201"/>
      <c r="FO161" s="201"/>
      <c r="FP161" s="201"/>
      <c r="FQ161" s="201"/>
      <c r="FR161" s="204"/>
      <c r="FS161" s="201"/>
      <c r="FT161" s="202"/>
      <c r="FU161" s="202"/>
      <c r="FV161" s="201"/>
      <c r="FW161" s="202"/>
      <c r="FX161" s="201"/>
      <c r="FY161" s="205" t="s">
        <v>429</v>
      </c>
    </row>
    <row r="162" spans="1:181" ht="18.75" customHeight="1">
      <c r="A162" s="197"/>
      <c r="B162" s="198"/>
      <c r="C162" s="198"/>
      <c r="D162" s="199"/>
      <c r="E162" s="207">
        <f t="shared" si="2"/>
        <v>0</v>
      </c>
      <c r="F162" s="209">
        <f>【お客さま入力用】申込フォーム!$D$6</f>
        <v>0</v>
      </c>
      <c r="G162" s="209">
        <f>【お客さま入力用】申込フォーム!H171</f>
        <v>0</v>
      </c>
      <c r="H162" s="200"/>
      <c r="I162" s="209">
        <f>【お客さま入力用】申込フォーム!O171</f>
        <v>0</v>
      </c>
      <c r="J162" s="209">
        <f>【お客さま入力用】申込フォーム!AO171</f>
        <v>0</v>
      </c>
      <c r="K162" s="34"/>
      <c r="L162" s="201"/>
      <c r="M162" s="201"/>
      <c r="N162" s="197"/>
      <c r="O162" s="197"/>
      <c r="P162" s="197"/>
      <c r="Q162" s="206" t="s">
        <v>823</v>
      </c>
      <c r="R162" s="34"/>
      <c r="S162" s="206" t="s">
        <v>824</v>
      </c>
      <c r="T162" s="206"/>
      <c r="U162" s="206" t="s">
        <v>825</v>
      </c>
      <c r="V162" s="206" t="s">
        <v>825</v>
      </c>
      <c r="W162" s="206" t="s">
        <v>826</v>
      </c>
      <c r="X162" s="206" t="s">
        <v>827</v>
      </c>
      <c r="Y162" s="150"/>
      <c r="Z162" s="150"/>
      <c r="AA162" s="150"/>
      <c r="AB162" s="150"/>
      <c r="AC162" s="150"/>
      <c r="AD162" s="150"/>
      <c r="AE162" s="150"/>
      <c r="AF162" s="150"/>
      <c r="AG162" s="150"/>
      <c r="AH162" s="209">
        <f>【お客さま入力用】申込フォーム!F171</f>
        <v>0</v>
      </c>
      <c r="AI162" s="209">
        <f>【お客さま入力用】申込フォーム!E171</f>
        <v>0</v>
      </c>
      <c r="AJ162" s="150"/>
      <c r="AK162" s="150"/>
      <c r="AL162" s="150"/>
      <c r="AM162" s="150"/>
      <c r="AN162" s="209"/>
      <c r="AO162" s="209">
        <f>【お客さま入力用】申込フォーム!J171</f>
        <v>0</v>
      </c>
      <c r="AP162" s="209">
        <f>【お客さま入力用】申込フォーム!K171</f>
        <v>0</v>
      </c>
      <c r="AQ162" s="209">
        <f>【お客さま入力用】申込フォーム!L171</f>
        <v>0</v>
      </c>
      <c r="AR162" s="209"/>
      <c r="AS162" s="209"/>
      <c r="AT162" s="209"/>
      <c r="AU162" s="209"/>
      <c r="AV162" s="150">
        <f>【お客さま入力用】申込フォーム!C171</f>
        <v>0</v>
      </c>
      <c r="AW162" s="208" t="s">
        <v>828</v>
      </c>
      <c r="AX162" s="208" t="s">
        <v>978</v>
      </c>
      <c r="AY162" s="209"/>
      <c r="AZ162" s="209"/>
      <c r="BA162" s="209"/>
      <c r="BB162" s="209"/>
      <c r="BC162" s="209"/>
      <c r="BD162" s="209"/>
      <c r="BE162" s="209"/>
      <c r="BF162" s="209"/>
      <c r="BG162" s="209"/>
      <c r="BH162" s="209">
        <f>【お客さま入力用】申込フォーム!X171</f>
        <v>0</v>
      </c>
      <c r="BI162" s="209">
        <f>【お客さま入力用】申込フォーム!W171</f>
        <v>0</v>
      </c>
      <c r="BJ162" s="209"/>
      <c r="BK162" s="209"/>
      <c r="BL162" s="150">
        <f>【お客さま入力用】申込フォーム!Y171</f>
        <v>0</v>
      </c>
      <c r="BM162" s="209">
        <f>【お客さま入力用】申込フォーム!AA171</f>
        <v>0</v>
      </c>
      <c r="BN162" s="209">
        <f>【お客さま入力用】申込フォーム!Z171</f>
        <v>0</v>
      </c>
      <c r="BO162" s="209"/>
      <c r="BP162" s="209"/>
      <c r="BQ162" s="209"/>
      <c r="BR162" s="209"/>
      <c r="BS162" s="209"/>
      <c r="BT162" s="209"/>
      <c r="BU162" s="209"/>
      <c r="BV162" s="209"/>
      <c r="BW162" s="209"/>
      <c r="BX162" s="209">
        <f>【お客さま入力用】申込フォーム!AJ171</f>
        <v>0</v>
      </c>
      <c r="BY162" s="209">
        <f>【お客さま入力用】申込フォーム!AK171</f>
        <v>0</v>
      </c>
      <c r="BZ162" s="209">
        <f>【お客さま入力用】申込フォーム!AL171</f>
        <v>0</v>
      </c>
      <c r="CA162" s="209">
        <f>【お客さま入力用】申込フォーム!AM171</f>
        <v>0</v>
      </c>
      <c r="CB162" s="209">
        <f>【お客さま入力用】申込フォーム!AN171</f>
        <v>0</v>
      </c>
      <c r="CC162" s="209"/>
      <c r="CD162" s="209"/>
      <c r="CE162" s="209"/>
      <c r="CF162" s="209"/>
      <c r="CG162" s="209"/>
      <c r="CH162" s="209"/>
      <c r="CI162" s="209"/>
      <c r="CJ162" s="209"/>
      <c r="CK162" s="209"/>
      <c r="CL162" s="209"/>
      <c r="CM162" s="209"/>
      <c r="CN162" s="209"/>
      <c r="CO162" s="209"/>
      <c r="CP162" s="209"/>
      <c r="CQ162" s="150"/>
      <c r="CR162" s="209"/>
      <c r="CS162" s="209" t="str">
        <f>IF(【お客さま入力用】申込フォーム!N171="","",VLOOKUP(【お客さま入力用】申込フォーム!N171,'業種コード表（高圧以上）'!$C$3:$D$72,2))</f>
        <v/>
      </c>
      <c r="CT162" s="210"/>
      <c r="CU162" s="209"/>
      <c r="CV162" s="209"/>
      <c r="CW162" s="209"/>
      <c r="CX162" s="209"/>
      <c r="CY162" s="209"/>
      <c r="CZ162" s="209"/>
      <c r="DA162" s="209"/>
      <c r="DB162" s="209"/>
      <c r="DC162" s="209"/>
      <c r="DD162" s="209"/>
      <c r="DE162" s="209"/>
      <c r="DF162" s="209"/>
      <c r="DG162" s="209"/>
      <c r="DH162" s="209"/>
      <c r="DI162" s="209"/>
      <c r="DJ162" s="209"/>
      <c r="DK162" s="209"/>
      <c r="DL162" s="209"/>
      <c r="DM162" s="209"/>
      <c r="DN162" s="209"/>
      <c r="DO162" s="209"/>
      <c r="DP162" s="209"/>
      <c r="DQ162" s="209"/>
      <c r="DR162" s="209"/>
      <c r="DS162" s="209">
        <f>【お客さま入力用】申込フォーム!G171</f>
        <v>0</v>
      </c>
      <c r="DT162" s="209"/>
      <c r="DU162" s="209">
        <f>【お客さま入力用】申込フォーム!H171</f>
        <v>0</v>
      </c>
      <c r="DV162" s="209"/>
      <c r="DW162" s="209"/>
      <c r="DX162" s="209"/>
      <c r="DY162" s="209"/>
      <c r="DZ162" s="209"/>
      <c r="EA162" s="209"/>
      <c r="EB162" s="212">
        <f>【お客さま入力用】申込フォーム!T171</f>
        <v>0</v>
      </c>
      <c r="EC162" s="209">
        <f>【お客さま入力用】申込フォーム!V171</f>
        <v>0</v>
      </c>
      <c r="ED162" s="209"/>
      <c r="EE162" s="209"/>
      <c r="EF162" s="209"/>
      <c r="EG162" s="209"/>
      <c r="EH162" s="209"/>
      <c r="EI162" s="209"/>
      <c r="EJ162" s="209"/>
      <c r="EK162" s="211"/>
      <c r="EL162" s="209">
        <f>【お客さま入力用】申込フォーム!P171</f>
        <v>0</v>
      </c>
      <c r="EM162" s="209"/>
      <c r="EN162" s="209"/>
      <c r="EO162" s="209"/>
      <c r="EP162" s="209"/>
      <c r="EQ162" s="209"/>
      <c r="ER162" s="209"/>
      <c r="ES162" s="209"/>
      <c r="ET162" s="209">
        <f>IF(【お客さま入力用】申込フォーム!AE171="口座振替","口振",【お客さま入力用】申込フォーム!AE171)</f>
        <v>0</v>
      </c>
      <c r="EU162" s="209" t="str">
        <f>IF($ET162&lt;&gt;"口振","",【お客さま入力用】申込フォーム!AF171)</f>
        <v/>
      </c>
      <c r="EV162" s="209" t="str">
        <f>IF($ET162&lt;&gt;"口振","",【お客さま入力用】申込フォーム!AG171)</f>
        <v/>
      </c>
      <c r="EW162" s="209" t="str">
        <f>IF($ET162&lt;&gt;"口振","",【お客さま入力用】申込フォーム!AH171)</f>
        <v/>
      </c>
      <c r="EX162" s="209" t="str">
        <f>IF($ET162&lt;&gt;"口振","",【お客さま入力用】申込フォーム!AI171)</f>
        <v/>
      </c>
      <c r="EY162" s="209"/>
      <c r="EZ162" s="150"/>
      <c r="FA162" s="150"/>
      <c r="FB162" s="150"/>
      <c r="FC162" s="150"/>
      <c r="FD162" s="150"/>
      <c r="FE162" s="203"/>
      <c r="FF162" s="150"/>
      <c r="FG162" s="202"/>
      <c r="FH162" s="202"/>
      <c r="FI162" s="202"/>
      <c r="FJ162" s="202"/>
      <c r="FK162" s="197"/>
      <c r="FL162" s="201"/>
      <c r="FM162" s="201"/>
      <c r="FN162" s="201"/>
      <c r="FO162" s="201"/>
      <c r="FP162" s="201"/>
      <c r="FQ162" s="201"/>
      <c r="FR162" s="204"/>
      <c r="FS162" s="201"/>
      <c r="FT162" s="202"/>
      <c r="FU162" s="202"/>
      <c r="FV162" s="201"/>
      <c r="FW162" s="202"/>
      <c r="FX162" s="201"/>
      <c r="FY162" s="205" t="s">
        <v>429</v>
      </c>
    </row>
    <row r="163" spans="1:181" ht="18.75" customHeight="1">
      <c r="A163" s="197"/>
      <c r="B163" s="198"/>
      <c r="C163" s="198"/>
      <c r="D163" s="199"/>
      <c r="E163" s="207">
        <f t="shared" si="2"/>
        <v>0</v>
      </c>
      <c r="F163" s="209">
        <f>【お客さま入力用】申込フォーム!$D$6</f>
        <v>0</v>
      </c>
      <c r="G163" s="209">
        <f>【お客さま入力用】申込フォーム!H172</f>
        <v>0</v>
      </c>
      <c r="H163" s="200"/>
      <c r="I163" s="209">
        <f>【お客さま入力用】申込フォーム!O172</f>
        <v>0</v>
      </c>
      <c r="J163" s="209">
        <f>【お客さま入力用】申込フォーム!AO172</f>
        <v>0</v>
      </c>
      <c r="K163" s="34"/>
      <c r="L163" s="201"/>
      <c r="M163" s="201"/>
      <c r="N163" s="197"/>
      <c r="O163" s="197"/>
      <c r="P163" s="197"/>
      <c r="Q163" s="206" t="s">
        <v>823</v>
      </c>
      <c r="R163" s="34"/>
      <c r="S163" s="206" t="s">
        <v>824</v>
      </c>
      <c r="T163" s="206"/>
      <c r="U163" s="206" t="s">
        <v>825</v>
      </c>
      <c r="V163" s="206" t="s">
        <v>825</v>
      </c>
      <c r="W163" s="206" t="s">
        <v>826</v>
      </c>
      <c r="X163" s="206" t="s">
        <v>827</v>
      </c>
      <c r="Y163" s="150"/>
      <c r="Z163" s="150"/>
      <c r="AA163" s="150"/>
      <c r="AB163" s="150"/>
      <c r="AC163" s="150"/>
      <c r="AD163" s="150"/>
      <c r="AE163" s="150"/>
      <c r="AF163" s="150"/>
      <c r="AG163" s="150"/>
      <c r="AH163" s="209">
        <f>【お客さま入力用】申込フォーム!F172</f>
        <v>0</v>
      </c>
      <c r="AI163" s="209">
        <f>【お客さま入力用】申込フォーム!E172</f>
        <v>0</v>
      </c>
      <c r="AJ163" s="150"/>
      <c r="AK163" s="150"/>
      <c r="AL163" s="150"/>
      <c r="AM163" s="150"/>
      <c r="AN163" s="209"/>
      <c r="AO163" s="209">
        <f>【お客さま入力用】申込フォーム!J172</f>
        <v>0</v>
      </c>
      <c r="AP163" s="209">
        <f>【お客さま入力用】申込フォーム!K172</f>
        <v>0</v>
      </c>
      <c r="AQ163" s="209">
        <f>【お客さま入力用】申込フォーム!L172</f>
        <v>0</v>
      </c>
      <c r="AR163" s="209"/>
      <c r="AS163" s="209"/>
      <c r="AT163" s="209"/>
      <c r="AU163" s="209"/>
      <c r="AV163" s="150">
        <f>【お客さま入力用】申込フォーム!C172</f>
        <v>0</v>
      </c>
      <c r="AW163" s="208" t="s">
        <v>828</v>
      </c>
      <c r="AX163" s="208" t="s">
        <v>979</v>
      </c>
      <c r="AY163" s="209"/>
      <c r="AZ163" s="209"/>
      <c r="BA163" s="209"/>
      <c r="BB163" s="209"/>
      <c r="BC163" s="209"/>
      <c r="BD163" s="209"/>
      <c r="BE163" s="209"/>
      <c r="BF163" s="209"/>
      <c r="BG163" s="209"/>
      <c r="BH163" s="209">
        <f>【お客さま入力用】申込フォーム!X172</f>
        <v>0</v>
      </c>
      <c r="BI163" s="209">
        <f>【お客さま入力用】申込フォーム!W172</f>
        <v>0</v>
      </c>
      <c r="BJ163" s="209"/>
      <c r="BK163" s="209"/>
      <c r="BL163" s="150">
        <f>【お客さま入力用】申込フォーム!Y172</f>
        <v>0</v>
      </c>
      <c r="BM163" s="209">
        <f>【お客さま入力用】申込フォーム!AA172</f>
        <v>0</v>
      </c>
      <c r="BN163" s="209">
        <f>【お客さま入力用】申込フォーム!Z172</f>
        <v>0</v>
      </c>
      <c r="BO163" s="209"/>
      <c r="BP163" s="209"/>
      <c r="BQ163" s="209"/>
      <c r="BR163" s="209"/>
      <c r="BS163" s="209"/>
      <c r="BT163" s="209"/>
      <c r="BU163" s="209"/>
      <c r="BV163" s="209"/>
      <c r="BW163" s="209"/>
      <c r="BX163" s="209">
        <f>【お客さま入力用】申込フォーム!AJ172</f>
        <v>0</v>
      </c>
      <c r="BY163" s="209">
        <f>【お客さま入力用】申込フォーム!AK172</f>
        <v>0</v>
      </c>
      <c r="BZ163" s="209">
        <f>【お客さま入力用】申込フォーム!AL172</f>
        <v>0</v>
      </c>
      <c r="CA163" s="209">
        <f>【お客さま入力用】申込フォーム!AM172</f>
        <v>0</v>
      </c>
      <c r="CB163" s="209">
        <f>【お客さま入力用】申込フォーム!AN172</f>
        <v>0</v>
      </c>
      <c r="CC163" s="209"/>
      <c r="CD163" s="209"/>
      <c r="CE163" s="209"/>
      <c r="CF163" s="209"/>
      <c r="CG163" s="209"/>
      <c r="CH163" s="209"/>
      <c r="CI163" s="209"/>
      <c r="CJ163" s="209"/>
      <c r="CK163" s="209"/>
      <c r="CL163" s="209"/>
      <c r="CM163" s="209"/>
      <c r="CN163" s="209"/>
      <c r="CO163" s="209"/>
      <c r="CP163" s="209"/>
      <c r="CQ163" s="150"/>
      <c r="CR163" s="209"/>
      <c r="CS163" s="209" t="str">
        <f>IF(【お客さま入力用】申込フォーム!N172="","",VLOOKUP(【お客さま入力用】申込フォーム!N172,'業種コード表（高圧以上）'!$C$3:$D$72,2))</f>
        <v/>
      </c>
      <c r="CT163" s="210"/>
      <c r="CU163" s="209"/>
      <c r="CV163" s="209"/>
      <c r="CW163" s="209"/>
      <c r="CX163" s="209"/>
      <c r="CY163" s="209"/>
      <c r="CZ163" s="209"/>
      <c r="DA163" s="209"/>
      <c r="DB163" s="209"/>
      <c r="DC163" s="209"/>
      <c r="DD163" s="209"/>
      <c r="DE163" s="209"/>
      <c r="DF163" s="209"/>
      <c r="DG163" s="209"/>
      <c r="DH163" s="209"/>
      <c r="DI163" s="209"/>
      <c r="DJ163" s="209"/>
      <c r="DK163" s="209"/>
      <c r="DL163" s="209"/>
      <c r="DM163" s="209"/>
      <c r="DN163" s="209"/>
      <c r="DO163" s="209"/>
      <c r="DP163" s="209"/>
      <c r="DQ163" s="209"/>
      <c r="DR163" s="209"/>
      <c r="DS163" s="209">
        <f>【お客さま入力用】申込フォーム!G172</f>
        <v>0</v>
      </c>
      <c r="DT163" s="209"/>
      <c r="DU163" s="209">
        <f>【お客さま入力用】申込フォーム!H172</f>
        <v>0</v>
      </c>
      <c r="DV163" s="209"/>
      <c r="DW163" s="209"/>
      <c r="DX163" s="209"/>
      <c r="DY163" s="209"/>
      <c r="DZ163" s="209"/>
      <c r="EA163" s="209"/>
      <c r="EB163" s="212">
        <f>【お客さま入力用】申込フォーム!T172</f>
        <v>0</v>
      </c>
      <c r="EC163" s="209">
        <f>【お客さま入力用】申込フォーム!V172</f>
        <v>0</v>
      </c>
      <c r="ED163" s="209"/>
      <c r="EE163" s="209"/>
      <c r="EF163" s="209"/>
      <c r="EG163" s="209"/>
      <c r="EH163" s="209"/>
      <c r="EI163" s="209"/>
      <c r="EJ163" s="209"/>
      <c r="EK163" s="211"/>
      <c r="EL163" s="209">
        <f>【お客さま入力用】申込フォーム!P172</f>
        <v>0</v>
      </c>
      <c r="EM163" s="209"/>
      <c r="EN163" s="209"/>
      <c r="EO163" s="209"/>
      <c r="EP163" s="209"/>
      <c r="EQ163" s="209"/>
      <c r="ER163" s="209"/>
      <c r="ES163" s="209"/>
      <c r="ET163" s="209">
        <f>IF(【お客さま入力用】申込フォーム!AE172="口座振替","口振",【お客さま入力用】申込フォーム!AE172)</f>
        <v>0</v>
      </c>
      <c r="EU163" s="209" t="str">
        <f>IF($ET163&lt;&gt;"口振","",【お客さま入力用】申込フォーム!AF172)</f>
        <v/>
      </c>
      <c r="EV163" s="209" t="str">
        <f>IF($ET163&lt;&gt;"口振","",【お客さま入力用】申込フォーム!AG172)</f>
        <v/>
      </c>
      <c r="EW163" s="209" t="str">
        <f>IF($ET163&lt;&gt;"口振","",【お客さま入力用】申込フォーム!AH172)</f>
        <v/>
      </c>
      <c r="EX163" s="209" t="str">
        <f>IF($ET163&lt;&gt;"口振","",【お客さま入力用】申込フォーム!AI172)</f>
        <v/>
      </c>
      <c r="EY163" s="209"/>
      <c r="EZ163" s="150"/>
      <c r="FA163" s="150"/>
      <c r="FB163" s="150"/>
      <c r="FC163" s="150"/>
      <c r="FD163" s="150"/>
      <c r="FE163" s="203"/>
      <c r="FF163" s="150"/>
      <c r="FG163" s="202"/>
      <c r="FH163" s="202"/>
      <c r="FI163" s="202"/>
      <c r="FJ163" s="202"/>
      <c r="FK163" s="197"/>
      <c r="FL163" s="201"/>
      <c r="FM163" s="201"/>
      <c r="FN163" s="201"/>
      <c r="FO163" s="201"/>
      <c r="FP163" s="201"/>
      <c r="FQ163" s="201"/>
      <c r="FR163" s="204"/>
      <c r="FS163" s="201"/>
      <c r="FT163" s="202"/>
      <c r="FU163" s="202"/>
      <c r="FV163" s="201"/>
      <c r="FW163" s="202"/>
      <c r="FX163" s="201"/>
      <c r="FY163" s="205" t="s">
        <v>429</v>
      </c>
    </row>
    <row r="164" spans="1:181" ht="18.75" customHeight="1">
      <c r="A164" s="197"/>
      <c r="B164" s="198"/>
      <c r="C164" s="198"/>
      <c r="D164" s="199"/>
      <c r="E164" s="207">
        <f t="shared" si="2"/>
        <v>0</v>
      </c>
      <c r="F164" s="209">
        <f>【お客さま入力用】申込フォーム!$D$6</f>
        <v>0</v>
      </c>
      <c r="G164" s="209">
        <f>【お客さま入力用】申込フォーム!H173</f>
        <v>0</v>
      </c>
      <c r="H164" s="200"/>
      <c r="I164" s="209">
        <f>【お客さま入力用】申込フォーム!O173</f>
        <v>0</v>
      </c>
      <c r="J164" s="209">
        <f>【お客さま入力用】申込フォーム!AO173</f>
        <v>0</v>
      </c>
      <c r="K164" s="34"/>
      <c r="L164" s="201"/>
      <c r="M164" s="201"/>
      <c r="N164" s="197"/>
      <c r="O164" s="197"/>
      <c r="P164" s="197"/>
      <c r="Q164" s="206" t="s">
        <v>823</v>
      </c>
      <c r="R164" s="34"/>
      <c r="S164" s="206" t="s">
        <v>824</v>
      </c>
      <c r="T164" s="206"/>
      <c r="U164" s="206" t="s">
        <v>825</v>
      </c>
      <c r="V164" s="206" t="s">
        <v>825</v>
      </c>
      <c r="W164" s="206" t="s">
        <v>826</v>
      </c>
      <c r="X164" s="206" t="s">
        <v>827</v>
      </c>
      <c r="Y164" s="150"/>
      <c r="Z164" s="150"/>
      <c r="AA164" s="150"/>
      <c r="AB164" s="150"/>
      <c r="AC164" s="150"/>
      <c r="AD164" s="150"/>
      <c r="AE164" s="150"/>
      <c r="AF164" s="150"/>
      <c r="AG164" s="150"/>
      <c r="AH164" s="209">
        <f>【お客さま入力用】申込フォーム!F173</f>
        <v>0</v>
      </c>
      <c r="AI164" s="209">
        <f>【お客さま入力用】申込フォーム!E173</f>
        <v>0</v>
      </c>
      <c r="AJ164" s="150"/>
      <c r="AK164" s="150"/>
      <c r="AL164" s="150"/>
      <c r="AM164" s="150"/>
      <c r="AN164" s="209"/>
      <c r="AO164" s="209">
        <f>【お客さま入力用】申込フォーム!J173</f>
        <v>0</v>
      </c>
      <c r="AP164" s="209">
        <f>【お客さま入力用】申込フォーム!K173</f>
        <v>0</v>
      </c>
      <c r="AQ164" s="209">
        <f>【お客さま入力用】申込フォーム!L173</f>
        <v>0</v>
      </c>
      <c r="AR164" s="209"/>
      <c r="AS164" s="209"/>
      <c r="AT164" s="209"/>
      <c r="AU164" s="209"/>
      <c r="AV164" s="150">
        <f>【お客さま入力用】申込フォーム!C173</f>
        <v>0</v>
      </c>
      <c r="AW164" s="208" t="s">
        <v>828</v>
      </c>
      <c r="AX164" s="208" t="s">
        <v>980</v>
      </c>
      <c r="AY164" s="209"/>
      <c r="AZ164" s="209"/>
      <c r="BA164" s="209"/>
      <c r="BB164" s="209"/>
      <c r="BC164" s="209"/>
      <c r="BD164" s="209"/>
      <c r="BE164" s="209"/>
      <c r="BF164" s="209"/>
      <c r="BG164" s="209"/>
      <c r="BH164" s="209">
        <f>【お客さま入力用】申込フォーム!X173</f>
        <v>0</v>
      </c>
      <c r="BI164" s="209">
        <f>【お客さま入力用】申込フォーム!W173</f>
        <v>0</v>
      </c>
      <c r="BJ164" s="209"/>
      <c r="BK164" s="209"/>
      <c r="BL164" s="150">
        <f>【お客さま入力用】申込フォーム!Y173</f>
        <v>0</v>
      </c>
      <c r="BM164" s="209">
        <f>【お客さま入力用】申込フォーム!AA173</f>
        <v>0</v>
      </c>
      <c r="BN164" s="209">
        <f>【お客さま入力用】申込フォーム!Z173</f>
        <v>0</v>
      </c>
      <c r="BO164" s="209"/>
      <c r="BP164" s="209"/>
      <c r="BQ164" s="209"/>
      <c r="BR164" s="209"/>
      <c r="BS164" s="209"/>
      <c r="BT164" s="209"/>
      <c r="BU164" s="209"/>
      <c r="BV164" s="209"/>
      <c r="BW164" s="209"/>
      <c r="BX164" s="209">
        <f>【お客さま入力用】申込フォーム!AJ173</f>
        <v>0</v>
      </c>
      <c r="BY164" s="209">
        <f>【お客さま入力用】申込フォーム!AK173</f>
        <v>0</v>
      </c>
      <c r="BZ164" s="209">
        <f>【お客さま入力用】申込フォーム!AL173</f>
        <v>0</v>
      </c>
      <c r="CA164" s="209">
        <f>【お客さま入力用】申込フォーム!AM173</f>
        <v>0</v>
      </c>
      <c r="CB164" s="209">
        <f>【お客さま入力用】申込フォーム!AN173</f>
        <v>0</v>
      </c>
      <c r="CC164" s="209"/>
      <c r="CD164" s="209"/>
      <c r="CE164" s="209"/>
      <c r="CF164" s="209"/>
      <c r="CG164" s="209"/>
      <c r="CH164" s="209"/>
      <c r="CI164" s="209"/>
      <c r="CJ164" s="209"/>
      <c r="CK164" s="209"/>
      <c r="CL164" s="209"/>
      <c r="CM164" s="209"/>
      <c r="CN164" s="209"/>
      <c r="CO164" s="209"/>
      <c r="CP164" s="209"/>
      <c r="CQ164" s="150"/>
      <c r="CR164" s="209"/>
      <c r="CS164" s="209" t="str">
        <f>IF(【お客さま入力用】申込フォーム!N173="","",VLOOKUP(【お客さま入力用】申込フォーム!N173,'業種コード表（高圧以上）'!$C$3:$D$72,2))</f>
        <v/>
      </c>
      <c r="CT164" s="210"/>
      <c r="CU164" s="209"/>
      <c r="CV164" s="209"/>
      <c r="CW164" s="209"/>
      <c r="CX164" s="209"/>
      <c r="CY164" s="209"/>
      <c r="CZ164" s="209"/>
      <c r="DA164" s="209"/>
      <c r="DB164" s="209"/>
      <c r="DC164" s="209"/>
      <c r="DD164" s="209"/>
      <c r="DE164" s="209"/>
      <c r="DF164" s="209"/>
      <c r="DG164" s="209"/>
      <c r="DH164" s="209"/>
      <c r="DI164" s="209"/>
      <c r="DJ164" s="209"/>
      <c r="DK164" s="209"/>
      <c r="DL164" s="209"/>
      <c r="DM164" s="209"/>
      <c r="DN164" s="209"/>
      <c r="DO164" s="209"/>
      <c r="DP164" s="209"/>
      <c r="DQ164" s="209"/>
      <c r="DR164" s="209"/>
      <c r="DS164" s="209">
        <f>【お客さま入力用】申込フォーム!G173</f>
        <v>0</v>
      </c>
      <c r="DT164" s="209"/>
      <c r="DU164" s="209">
        <f>【お客さま入力用】申込フォーム!H173</f>
        <v>0</v>
      </c>
      <c r="DV164" s="209"/>
      <c r="DW164" s="209"/>
      <c r="DX164" s="209"/>
      <c r="DY164" s="209"/>
      <c r="DZ164" s="209"/>
      <c r="EA164" s="209"/>
      <c r="EB164" s="212">
        <f>【お客さま入力用】申込フォーム!T173</f>
        <v>0</v>
      </c>
      <c r="EC164" s="209">
        <f>【お客さま入力用】申込フォーム!V173</f>
        <v>0</v>
      </c>
      <c r="ED164" s="209"/>
      <c r="EE164" s="209"/>
      <c r="EF164" s="209"/>
      <c r="EG164" s="209"/>
      <c r="EH164" s="209"/>
      <c r="EI164" s="209"/>
      <c r="EJ164" s="209"/>
      <c r="EK164" s="211"/>
      <c r="EL164" s="209">
        <f>【お客さま入力用】申込フォーム!P173</f>
        <v>0</v>
      </c>
      <c r="EM164" s="209"/>
      <c r="EN164" s="209"/>
      <c r="EO164" s="209"/>
      <c r="EP164" s="209"/>
      <c r="EQ164" s="209"/>
      <c r="ER164" s="209"/>
      <c r="ES164" s="209"/>
      <c r="ET164" s="209">
        <f>IF(【お客さま入力用】申込フォーム!AE173="口座振替","口振",【お客さま入力用】申込フォーム!AE173)</f>
        <v>0</v>
      </c>
      <c r="EU164" s="209" t="str">
        <f>IF($ET164&lt;&gt;"口振","",【お客さま入力用】申込フォーム!AF173)</f>
        <v/>
      </c>
      <c r="EV164" s="209" t="str">
        <f>IF($ET164&lt;&gt;"口振","",【お客さま入力用】申込フォーム!AG173)</f>
        <v/>
      </c>
      <c r="EW164" s="209" t="str">
        <f>IF($ET164&lt;&gt;"口振","",【お客さま入力用】申込フォーム!AH173)</f>
        <v/>
      </c>
      <c r="EX164" s="209" t="str">
        <f>IF($ET164&lt;&gt;"口振","",【お客さま入力用】申込フォーム!AI173)</f>
        <v/>
      </c>
      <c r="EY164" s="209"/>
      <c r="EZ164" s="150"/>
      <c r="FA164" s="150"/>
      <c r="FB164" s="150"/>
      <c r="FC164" s="150"/>
      <c r="FD164" s="150"/>
      <c r="FE164" s="203"/>
      <c r="FF164" s="150"/>
      <c r="FG164" s="202"/>
      <c r="FH164" s="202"/>
      <c r="FI164" s="202"/>
      <c r="FJ164" s="202"/>
      <c r="FK164" s="197"/>
      <c r="FL164" s="201"/>
      <c r="FM164" s="201"/>
      <c r="FN164" s="201"/>
      <c r="FO164" s="201"/>
      <c r="FP164" s="201"/>
      <c r="FQ164" s="201"/>
      <c r="FR164" s="204"/>
      <c r="FS164" s="201"/>
      <c r="FT164" s="202"/>
      <c r="FU164" s="202"/>
      <c r="FV164" s="201"/>
      <c r="FW164" s="202"/>
      <c r="FX164" s="201"/>
      <c r="FY164" s="205" t="s">
        <v>429</v>
      </c>
    </row>
    <row r="165" spans="1:181" ht="18.75" customHeight="1">
      <c r="A165" s="197"/>
      <c r="B165" s="198"/>
      <c r="C165" s="198"/>
      <c r="D165" s="199"/>
      <c r="E165" s="207">
        <f t="shared" si="2"/>
        <v>0</v>
      </c>
      <c r="F165" s="209">
        <f>【お客さま入力用】申込フォーム!$D$6</f>
        <v>0</v>
      </c>
      <c r="G165" s="209">
        <f>【お客さま入力用】申込フォーム!H174</f>
        <v>0</v>
      </c>
      <c r="H165" s="200"/>
      <c r="I165" s="209">
        <f>【お客さま入力用】申込フォーム!O174</f>
        <v>0</v>
      </c>
      <c r="J165" s="209">
        <f>【お客さま入力用】申込フォーム!AO174</f>
        <v>0</v>
      </c>
      <c r="K165" s="34"/>
      <c r="L165" s="201"/>
      <c r="M165" s="201"/>
      <c r="N165" s="197"/>
      <c r="O165" s="197"/>
      <c r="P165" s="197"/>
      <c r="Q165" s="206" t="s">
        <v>823</v>
      </c>
      <c r="R165" s="34"/>
      <c r="S165" s="206" t="s">
        <v>824</v>
      </c>
      <c r="T165" s="206"/>
      <c r="U165" s="206" t="s">
        <v>825</v>
      </c>
      <c r="V165" s="206" t="s">
        <v>825</v>
      </c>
      <c r="W165" s="206" t="s">
        <v>826</v>
      </c>
      <c r="X165" s="206" t="s">
        <v>827</v>
      </c>
      <c r="Y165" s="150"/>
      <c r="Z165" s="150"/>
      <c r="AA165" s="150"/>
      <c r="AB165" s="150"/>
      <c r="AC165" s="150"/>
      <c r="AD165" s="150"/>
      <c r="AE165" s="150"/>
      <c r="AF165" s="150"/>
      <c r="AG165" s="150"/>
      <c r="AH165" s="209">
        <f>【お客さま入力用】申込フォーム!F174</f>
        <v>0</v>
      </c>
      <c r="AI165" s="209">
        <f>【お客さま入力用】申込フォーム!E174</f>
        <v>0</v>
      </c>
      <c r="AJ165" s="150"/>
      <c r="AK165" s="150"/>
      <c r="AL165" s="150"/>
      <c r="AM165" s="150"/>
      <c r="AN165" s="209"/>
      <c r="AO165" s="209">
        <f>【お客さま入力用】申込フォーム!J174</f>
        <v>0</v>
      </c>
      <c r="AP165" s="209">
        <f>【お客さま入力用】申込フォーム!K174</f>
        <v>0</v>
      </c>
      <c r="AQ165" s="209">
        <f>【お客さま入力用】申込フォーム!L174</f>
        <v>0</v>
      </c>
      <c r="AR165" s="209"/>
      <c r="AS165" s="209"/>
      <c r="AT165" s="209"/>
      <c r="AU165" s="209"/>
      <c r="AV165" s="150">
        <f>【お客さま入力用】申込フォーム!C174</f>
        <v>0</v>
      </c>
      <c r="AW165" s="208" t="s">
        <v>828</v>
      </c>
      <c r="AX165" s="208" t="s">
        <v>981</v>
      </c>
      <c r="AY165" s="209"/>
      <c r="AZ165" s="209"/>
      <c r="BA165" s="209"/>
      <c r="BB165" s="209"/>
      <c r="BC165" s="209"/>
      <c r="BD165" s="209"/>
      <c r="BE165" s="209"/>
      <c r="BF165" s="209"/>
      <c r="BG165" s="209"/>
      <c r="BH165" s="209">
        <f>【お客さま入力用】申込フォーム!X174</f>
        <v>0</v>
      </c>
      <c r="BI165" s="209">
        <f>【お客さま入力用】申込フォーム!W174</f>
        <v>0</v>
      </c>
      <c r="BJ165" s="209"/>
      <c r="BK165" s="209"/>
      <c r="BL165" s="150">
        <f>【お客さま入力用】申込フォーム!Y174</f>
        <v>0</v>
      </c>
      <c r="BM165" s="209">
        <f>【お客さま入力用】申込フォーム!AA174</f>
        <v>0</v>
      </c>
      <c r="BN165" s="209">
        <f>【お客さま入力用】申込フォーム!Z174</f>
        <v>0</v>
      </c>
      <c r="BO165" s="209"/>
      <c r="BP165" s="209"/>
      <c r="BQ165" s="209"/>
      <c r="BR165" s="209"/>
      <c r="BS165" s="209"/>
      <c r="BT165" s="209"/>
      <c r="BU165" s="209"/>
      <c r="BV165" s="209"/>
      <c r="BW165" s="209"/>
      <c r="BX165" s="209">
        <f>【お客さま入力用】申込フォーム!AJ174</f>
        <v>0</v>
      </c>
      <c r="BY165" s="209">
        <f>【お客さま入力用】申込フォーム!AK174</f>
        <v>0</v>
      </c>
      <c r="BZ165" s="209">
        <f>【お客さま入力用】申込フォーム!AL174</f>
        <v>0</v>
      </c>
      <c r="CA165" s="209">
        <f>【お客さま入力用】申込フォーム!AM174</f>
        <v>0</v>
      </c>
      <c r="CB165" s="209">
        <f>【お客さま入力用】申込フォーム!AN174</f>
        <v>0</v>
      </c>
      <c r="CC165" s="209"/>
      <c r="CD165" s="209"/>
      <c r="CE165" s="209"/>
      <c r="CF165" s="209"/>
      <c r="CG165" s="209"/>
      <c r="CH165" s="209"/>
      <c r="CI165" s="209"/>
      <c r="CJ165" s="209"/>
      <c r="CK165" s="209"/>
      <c r="CL165" s="209"/>
      <c r="CM165" s="209"/>
      <c r="CN165" s="209"/>
      <c r="CO165" s="209"/>
      <c r="CP165" s="209"/>
      <c r="CQ165" s="150"/>
      <c r="CR165" s="209"/>
      <c r="CS165" s="209" t="str">
        <f>IF(【お客さま入力用】申込フォーム!N174="","",VLOOKUP(【お客さま入力用】申込フォーム!N174,'業種コード表（高圧以上）'!$C$3:$D$72,2))</f>
        <v/>
      </c>
      <c r="CT165" s="210"/>
      <c r="CU165" s="209"/>
      <c r="CV165" s="209"/>
      <c r="CW165" s="209"/>
      <c r="CX165" s="209"/>
      <c r="CY165" s="209"/>
      <c r="CZ165" s="209"/>
      <c r="DA165" s="209"/>
      <c r="DB165" s="209"/>
      <c r="DC165" s="209"/>
      <c r="DD165" s="209"/>
      <c r="DE165" s="209"/>
      <c r="DF165" s="209"/>
      <c r="DG165" s="209"/>
      <c r="DH165" s="209"/>
      <c r="DI165" s="209"/>
      <c r="DJ165" s="209"/>
      <c r="DK165" s="209"/>
      <c r="DL165" s="209"/>
      <c r="DM165" s="209"/>
      <c r="DN165" s="209"/>
      <c r="DO165" s="209"/>
      <c r="DP165" s="209"/>
      <c r="DQ165" s="209"/>
      <c r="DR165" s="209"/>
      <c r="DS165" s="209">
        <f>【お客さま入力用】申込フォーム!G174</f>
        <v>0</v>
      </c>
      <c r="DT165" s="209"/>
      <c r="DU165" s="209">
        <f>【お客さま入力用】申込フォーム!H174</f>
        <v>0</v>
      </c>
      <c r="DV165" s="209"/>
      <c r="DW165" s="209"/>
      <c r="DX165" s="209"/>
      <c r="DY165" s="209"/>
      <c r="DZ165" s="209"/>
      <c r="EA165" s="209"/>
      <c r="EB165" s="212">
        <f>【お客さま入力用】申込フォーム!T174</f>
        <v>0</v>
      </c>
      <c r="EC165" s="209">
        <f>【お客さま入力用】申込フォーム!V174</f>
        <v>0</v>
      </c>
      <c r="ED165" s="209"/>
      <c r="EE165" s="209"/>
      <c r="EF165" s="209"/>
      <c r="EG165" s="209"/>
      <c r="EH165" s="209"/>
      <c r="EI165" s="209"/>
      <c r="EJ165" s="209"/>
      <c r="EK165" s="211"/>
      <c r="EL165" s="209">
        <f>【お客さま入力用】申込フォーム!P174</f>
        <v>0</v>
      </c>
      <c r="EM165" s="209"/>
      <c r="EN165" s="209"/>
      <c r="EO165" s="209"/>
      <c r="EP165" s="209"/>
      <c r="EQ165" s="209"/>
      <c r="ER165" s="209"/>
      <c r="ES165" s="209"/>
      <c r="ET165" s="209">
        <f>IF(【お客さま入力用】申込フォーム!AE174="口座振替","口振",【お客さま入力用】申込フォーム!AE174)</f>
        <v>0</v>
      </c>
      <c r="EU165" s="209" t="str">
        <f>IF($ET165&lt;&gt;"口振","",【お客さま入力用】申込フォーム!AF174)</f>
        <v/>
      </c>
      <c r="EV165" s="209" t="str">
        <f>IF($ET165&lt;&gt;"口振","",【お客さま入力用】申込フォーム!AG174)</f>
        <v/>
      </c>
      <c r="EW165" s="209" t="str">
        <f>IF($ET165&lt;&gt;"口振","",【お客さま入力用】申込フォーム!AH174)</f>
        <v/>
      </c>
      <c r="EX165" s="209" t="str">
        <f>IF($ET165&lt;&gt;"口振","",【お客さま入力用】申込フォーム!AI174)</f>
        <v/>
      </c>
      <c r="EY165" s="209"/>
      <c r="EZ165" s="150"/>
      <c r="FA165" s="150"/>
      <c r="FB165" s="150"/>
      <c r="FC165" s="150"/>
      <c r="FD165" s="150"/>
      <c r="FE165" s="203"/>
      <c r="FF165" s="150"/>
      <c r="FG165" s="202"/>
      <c r="FH165" s="202"/>
      <c r="FI165" s="202"/>
      <c r="FJ165" s="202"/>
      <c r="FK165" s="197"/>
      <c r="FL165" s="201"/>
      <c r="FM165" s="201"/>
      <c r="FN165" s="201"/>
      <c r="FO165" s="201"/>
      <c r="FP165" s="201"/>
      <c r="FQ165" s="201"/>
      <c r="FR165" s="204"/>
      <c r="FS165" s="201"/>
      <c r="FT165" s="202"/>
      <c r="FU165" s="202"/>
      <c r="FV165" s="201"/>
      <c r="FW165" s="202"/>
      <c r="FX165" s="201"/>
      <c r="FY165" s="205" t="s">
        <v>429</v>
      </c>
    </row>
    <row r="166" spans="1:181" ht="18.75" customHeight="1">
      <c r="A166" s="197"/>
      <c r="B166" s="198"/>
      <c r="C166" s="198"/>
      <c r="D166" s="199"/>
      <c r="E166" s="207">
        <f t="shared" si="2"/>
        <v>0</v>
      </c>
      <c r="F166" s="209">
        <f>【お客さま入力用】申込フォーム!$D$6</f>
        <v>0</v>
      </c>
      <c r="G166" s="209">
        <f>【お客さま入力用】申込フォーム!H175</f>
        <v>0</v>
      </c>
      <c r="H166" s="200"/>
      <c r="I166" s="209">
        <f>【お客さま入力用】申込フォーム!O175</f>
        <v>0</v>
      </c>
      <c r="J166" s="209">
        <f>【お客さま入力用】申込フォーム!AO175</f>
        <v>0</v>
      </c>
      <c r="K166" s="34"/>
      <c r="L166" s="201"/>
      <c r="M166" s="201"/>
      <c r="N166" s="197"/>
      <c r="O166" s="197"/>
      <c r="P166" s="197"/>
      <c r="Q166" s="206" t="s">
        <v>823</v>
      </c>
      <c r="R166" s="34"/>
      <c r="S166" s="206" t="s">
        <v>824</v>
      </c>
      <c r="T166" s="206"/>
      <c r="U166" s="206" t="s">
        <v>825</v>
      </c>
      <c r="V166" s="206" t="s">
        <v>825</v>
      </c>
      <c r="W166" s="206" t="s">
        <v>826</v>
      </c>
      <c r="X166" s="206" t="s">
        <v>827</v>
      </c>
      <c r="Y166" s="150"/>
      <c r="Z166" s="150"/>
      <c r="AA166" s="150"/>
      <c r="AB166" s="150"/>
      <c r="AC166" s="150"/>
      <c r="AD166" s="150"/>
      <c r="AE166" s="150"/>
      <c r="AF166" s="150"/>
      <c r="AG166" s="150"/>
      <c r="AH166" s="209">
        <f>【お客さま入力用】申込フォーム!F175</f>
        <v>0</v>
      </c>
      <c r="AI166" s="209">
        <f>【お客さま入力用】申込フォーム!E175</f>
        <v>0</v>
      </c>
      <c r="AJ166" s="150"/>
      <c r="AK166" s="150"/>
      <c r="AL166" s="150"/>
      <c r="AM166" s="150"/>
      <c r="AN166" s="209"/>
      <c r="AO166" s="209">
        <f>【お客さま入力用】申込フォーム!J175</f>
        <v>0</v>
      </c>
      <c r="AP166" s="209">
        <f>【お客さま入力用】申込フォーム!K175</f>
        <v>0</v>
      </c>
      <c r="AQ166" s="209">
        <f>【お客さま入力用】申込フォーム!L175</f>
        <v>0</v>
      </c>
      <c r="AR166" s="209"/>
      <c r="AS166" s="209"/>
      <c r="AT166" s="209"/>
      <c r="AU166" s="209"/>
      <c r="AV166" s="150">
        <f>【お客さま入力用】申込フォーム!C175</f>
        <v>0</v>
      </c>
      <c r="AW166" s="208" t="s">
        <v>828</v>
      </c>
      <c r="AX166" s="208" t="s">
        <v>982</v>
      </c>
      <c r="AY166" s="209"/>
      <c r="AZ166" s="209"/>
      <c r="BA166" s="209"/>
      <c r="BB166" s="209"/>
      <c r="BC166" s="209"/>
      <c r="BD166" s="209"/>
      <c r="BE166" s="209"/>
      <c r="BF166" s="209"/>
      <c r="BG166" s="209"/>
      <c r="BH166" s="209">
        <f>【お客さま入力用】申込フォーム!X175</f>
        <v>0</v>
      </c>
      <c r="BI166" s="209">
        <f>【お客さま入力用】申込フォーム!W175</f>
        <v>0</v>
      </c>
      <c r="BJ166" s="209"/>
      <c r="BK166" s="209"/>
      <c r="BL166" s="150">
        <f>【お客さま入力用】申込フォーム!Y175</f>
        <v>0</v>
      </c>
      <c r="BM166" s="209">
        <f>【お客さま入力用】申込フォーム!AA175</f>
        <v>0</v>
      </c>
      <c r="BN166" s="209">
        <f>【お客さま入力用】申込フォーム!Z175</f>
        <v>0</v>
      </c>
      <c r="BO166" s="209"/>
      <c r="BP166" s="209"/>
      <c r="BQ166" s="209"/>
      <c r="BR166" s="209"/>
      <c r="BS166" s="209"/>
      <c r="BT166" s="209"/>
      <c r="BU166" s="209"/>
      <c r="BV166" s="209"/>
      <c r="BW166" s="209"/>
      <c r="BX166" s="209">
        <f>【お客さま入力用】申込フォーム!AJ175</f>
        <v>0</v>
      </c>
      <c r="BY166" s="209">
        <f>【お客さま入力用】申込フォーム!AK175</f>
        <v>0</v>
      </c>
      <c r="BZ166" s="209">
        <f>【お客さま入力用】申込フォーム!AL175</f>
        <v>0</v>
      </c>
      <c r="CA166" s="209">
        <f>【お客さま入力用】申込フォーム!AM175</f>
        <v>0</v>
      </c>
      <c r="CB166" s="209">
        <f>【お客さま入力用】申込フォーム!AN175</f>
        <v>0</v>
      </c>
      <c r="CC166" s="209"/>
      <c r="CD166" s="209"/>
      <c r="CE166" s="209"/>
      <c r="CF166" s="209"/>
      <c r="CG166" s="209"/>
      <c r="CH166" s="209"/>
      <c r="CI166" s="209"/>
      <c r="CJ166" s="209"/>
      <c r="CK166" s="209"/>
      <c r="CL166" s="209"/>
      <c r="CM166" s="209"/>
      <c r="CN166" s="209"/>
      <c r="CO166" s="209"/>
      <c r="CP166" s="209"/>
      <c r="CQ166" s="150"/>
      <c r="CR166" s="209"/>
      <c r="CS166" s="209" t="str">
        <f>IF(【お客さま入力用】申込フォーム!N175="","",VLOOKUP(【お客さま入力用】申込フォーム!N175,'業種コード表（高圧以上）'!$C$3:$D$72,2))</f>
        <v/>
      </c>
      <c r="CT166" s="210"/>
      <c r="CU166" s="209"/>
      <c r="CV166" s="209"/>
      <c r="CW166" s="209"/>
      <c r="CX166" s="209"/>
      <c r="CY166" s="209"/>
      <c r="CZ166" s="209"/>
      <c r="DA166" s="209"/>
      <c r="DB166" s="209"/>
      <c r="DC166" s="209"/>
      <c r="DD166" s="209"/>
      <c r="DE166" s="209"/>
      <c r="DF166" s="209"/>
      <c r="DG166" s="209"/>
      <c r="DH166" s="209"/>
      <c r="DI166" s="209"/>
      <c r="DJ166" s="209"/>
      <c r="DK166" s="209"/>
      <c r="DL166" s="209"/>
      <c r="DM166" s="209"/>
      <c r="DN166" s="209"/>
      <c r="DO166" s="209"/>
      <c r="DP166" s="209"/>
      <c r="DQ166" s="209"/>
      <c r="DR166" s="209"/>
      <c r="DS166" s="209">
        <f>【お客さま入力用】申込フォーム!G175</f>
        <v>0</v>
      </c>
      <c r="DT166" s="209"/>
      <c r="DU166" s="209">
        <f>【お客さま入力用】申込フォーム!H175</f>
        <v>0</v>
      </c>
      <c r="DV166" s="209"/>
      <c r="DW166" s="209"/>
      <c r="DX166" s="209"/>
      <c r="DY166" s="209"/>
      <c r="DZ166" s="209"/>
      <c r="EA166" s="209"/>
      <c r="EB166" s="212">
        <f>【お客さま入力用】申込フォーム!T175</f>
        <v>0</v>
      </c>
      <c r="EC166" s="209">
        <f>【お客さま入力用】申込フォーム!V175</f>
        <v>0</v>
      </c>
      <c r="ED166" s="209"/>
      <c r="EE166" s="209"/>
      <c r="EF166" s="209"/>
      <c r="EG166" s="209"/>
      <c r="EH166" s="209"/>
      <c r="EI166" s="209"/>
      <c r="EJ166" s="209"/>
      <c r="EK166" s="211"/>
      <c r="EL166" s="209">
        <f>【お客さま入力用】申込フォーム!P175</f>
        <v>0</v>
      </c>
      <c r="EM166" s="209"/>
      <c r="EN166" s="209"/>
      <c r="EO166" s="209"/>
      <c r="EP166" s="209"/>
      <c r="EQ166" s="209"/>
      <c r="ER166" s="209"/>
      <c r="ES166" s="209"/>
      <c r="ET166" s="209">
        <f>IF(【お客さま入力用】申込フォーム!AE175="口座振替","口振",【お客さま入力用】申込フォーム!AE175)</f>
        <v>0</v>
      </c>
      <c r="EU166" s="209" t="str">
        <f>IF($ET166&lt;&gt;"口振","",【お客さま入力用】申込フォーム!AF175)</f>
        <v/>
      </c>
      <c r="EV166" s="209" t="str">
        <f>IF($ET166&lt;&gt;"口振","",【お客さま入力用】申込フォーム!AG175)</f>
        <v/>
      </c>
      <c r="EW166" s="209" t="str">
        <f>IF($ET166&lt;&gt;"口振","",【お客さま入力用】申込フォーム!AH175)</f>
        <v/>
      </c>
      <c r="EX166" s="209" t="str">
        <f>IF($ET166&lt;&gt;"口振","",【お客さま入力用】申込フォーム!AI175)</f>
        <v/>
      </c>
      <c r="EY166" s="209"/>
      <c r="EZ166" s="150"/>
      <c r="FA166" s="150"/>
      <c r="FB166" s="150"/>
      <c r="FC166" s="150"/>
      <c r="FD166" s="150"/>
      <c r="FE166" s="203"/>
      <c r="FF166" s="150"/>
      <c r="FG166" s="202"/>
      <c r="FH166" s="202"/>
      <c r="FI166" s="202"/>
      <c r="FJ166" s="202"/>
      <c r="FK166" s="197"/>
      <c r="FL166" s="201"/>
      <c r="FM166" s="201"/>
      <c r="FN166" s="201"/>
      <c r="FO166" s="201"/>
      <c r="FP166" s="201"/>
      <c r="FQ166" s="201"/>
      <c r="FR166" s="204"/>
      <c r="FS166" s="201"/>
      <c r="FT166" s="202"/>
      <c r="FU166" s="202"/>
      <c r="FV166" s="201"/>
      <c r="FW166" s="202"/>
      <c r="FX166" s="201"/>
      <c r="FY166" s="205" t="s">
        <v>429</v>
      </c>
    </row>
    <row r="167" spans="1:181" ht="18.75" customHeight="1">
      <c r="A167" s="197"/>
      <c r="B167" s="198"/>
      <c r="C167" s="198"/>
      <c r="D167" s="199"/>
      <c r="E167" s="207">
        <f t="shared" si="2"/>
        <v>0</v>
      </c>
      <c r="F167" s="209">
        <f>【お客さま入力用】申込フォーム!$D$6</f>
        <v>0</v>
      </c>
      <c r="G167" s="209">
        <f>【お客さま入力用】申込フォーム!H176</f>
        <v>0</v>
      </c>
      <c r="H167" s="200"/>
      <c r="I167" s="209">
        <f>【お客さま入力用】申込フォーム!O176</f>
        <v>0</v>
      </c>
      <c r="J167" s="209">
        <f>【お客さま入力用】申込フォーム!AO176</f>
        <v>0</v>
      </c>
      <c r="K167" s="34"/>
      <c r="L167" s="201"/>
      <c r="M167" s="201"/>
      <c r="N167" s="197"/>
      <c r="O167" s="197"/>
      <c r="P167" s="197"/>
      <c r="Q167" s="206" t="s">
        <v>823</v>
      </c>
      <c r="R167" s="34"/>
      <c r="S167" s="206" t="s">
        <v>824</v>
      </c>
      <c r="T167" s="206"/>
      <c r="U167" s="206" t="s">
        <v>825</v>
      </c>
      <c r="V167" s="206" t="s">
        <v>825</v>
      </c>
      <c r="W167" s="206" t="s">
        <v>826</v>
      </c>
      <c r="X167" s="206" t="s">
        <v>827</v>
      </c>
      <c r="Y167" s="150"/>
      <c r="Z167" s="150"/>
      <c r="AA167" s="150"/>
      <c r="AB167" s="150"/>
      <c r="AC167" s="150"/>
      <c r="AD167" s="150"/>
      <c r="AE167" s="150"/>
      <c r="AF167" s="150"/>
      <c r="AG167" s="150"/>
      <c r="AH167" s="209">
        <f>【お客さま入力用】申込フォーム!F176</f>
        <v>0</v>
      </c>
      <c r="AI167" s="209">
        <f>【お客さま入力用】申込フォーム!E176</f>
        <v>0</v>
      </c>
      <c r="AJ167" s="150"/>
      <c r="AK167" s="150"/>
      <c r="AL167" s="150"/>
      <c r="AM167" s="150"/>
      <c r="AN167" s="209"/>
      <c r="AO167" s="209">
        <f>【お客さま入力用】申込フォーム!J176</f>
        <v>0</v>
      </c>
      <c r="AP167" s="209">
        <f>【お客さま入力用】申込フォーム!K176</f>
        <v>0</v>
      </c>
      <c r="AQ167" s="209">
        <f>【お客さま入力用】申込フォーム!L176</f>
        <v>0</v>
      </c>
      <c r="AR167" s="209"/>
      <c r="AS167" s="209"/>
      <c r="AT167" s="209"/>
      <c r="AU167" s="209"/>
      <c r="AV167" s="150">
        <f>【お客さま入力用】申込フォーム!C176</f>
        <v>0</v>
      </c>
      <c r="AW167" s="208" t="s">
        <v>828</v>
      </c>
      <c r="AX167" s="208" t="s">
        <v>983</v>
      </c>
      <c r="AY167" s="209"/>
      <c r="AZ167" s="209"/>
      <c r="BA167" s="209"/>
      <c r="BB167" s="209"/>
      <c r="BC167" s="209"/>
      <c r="BD167" s="209"/>
      <c r="BE167" s="209"/>
      <c r="BF167" s="209"/>
      <c r="BG167" s="209"/>
      <c r="BH167" s="209">
        <f>【お客さま入力用】申込フォーム!X176</f>
        <v>0</v>
      </c>
      <c r="BI167" s="209">
        <f>【お客さま入力用】申込フォーム!W176</f>
        <v>0</v>
      </c>
      <c r="BJ167" s="209"/>
      <c r="BK167" s="209"/>
      <c r="BL167" s="150">
        <f>【お客さま入力用】申込フォーム!Y176</f>
        <v>0</v>
      </c>
      <c r="BM167" s="209">
        <f>【お客さま入力用】申込フォーム!AA176</f>
        <v>0</v>
      </c>
      <c r="BN167" s="209">
        <f>【お客さま入力用】申込フォーム!Z176</f>
        <v>0</v>
      </c>
      <c r="BO167" s="209"/>
      <c r="BP167" s="209"/>
      <c r="BQ167" s="209"/>
      <c r="BR167" s="209"/>
      <c r="BS167" s="209"/>
      <c r="BT167" s="209"/>
      <c r="BU167" s="209"/>
      <c r="BV167" s="209"/>
      <c r="BW167" s="209"/>
      <c r="BX167" s="209">
        <f>【お客さま入力用】申込フォーム!AJ176</f>
        <v>0</v>
      </c>
      <c r="BY167" s="209">
        <f>【お客さま入力用】申込フォーム!AK176</f>
        <v>0</v>
      </c>
      <c r="BZ167" s="209">
        <f>【お客さま入力用】申込フォーム!AL176</f>
        <v>0</v>
      </c>
      <c r="CA167" s="209">
        <f>【お客さま入力用】申込フォーム!AM176</f>
        <v>0</v>
      </c>
      <c r="CB167" s="209">
        <f>【お客さま入力用】申込フォーム!AN176</f>
        <v>0</v>
      </c>
      <c r="CC167" s="209"/>
      <c r="CD167" s="209"/>
      <c r="CE167" s="209"/>
      <c r="CF167" s="209"/>
      <c r="CG167" s="209"/>
      <c r="CH167" s="209"/>
      <c r="CI167" s="209"/>
      <c r="CJ167" s="209"/>
      <c r="CK167" s="209"/>
      <c r="CL167" s="209"/>
      <c r="CM167" s="209"/>
      <c r="CN167" s="209"/>
      <c r="CO167" s="209"/>
      <c r="CP167" s="209"/>
      <c r="CQ167" s="150"/>
      <c r="CR167" s="209"/>
      <c r="CS167" s="209" t="str">
        <f>IF(【お客さま入力用】申込フォーム!N176="","",VLOOKUP(【お客さま入力用】申込フォーム!N176,'業種コード表（高圧以上）'!$C$3:$D$72,2))</f>
        <v/>
      </c>
      <c r="CT167" s="210"/>
      <c r="CU167" s="209"/>
      <c r="CV167" s="209"/>
      <c r="CW167" s="209"/>
      <c r="CX167" s="209"/>
      <c r="CY167" s="209"/>
      <c r="CZ167" s="209"/>
      <c r="DA167" s="209"/>
      <c r="DB167" s="209"/>
      <c r="DC167" s="209"/>
      <c r="DD167" s="209"/>
      <c r="DE167" s="209"/>
      <c r="DF167" s="209"/>
      <c r="DG167" s="209"/>
      <c r="DH167" s="209"/>
      <c r="DI167" s="209"/>
      <c r="DJ167" s="209"/>
      <c r="DK167" s="209"/>
      <c r="DL167" s="209"/>
      <c r="DM167" s="209"/>
      <c r="DN167" s="209"/>
      <c r="DO167" s="209"/>
      <c r="DP167" s="209"/>
      <c r="DQ167" s="209"/>
      <c r="DR167" s="209"/>
      <c r="DS167" s="209">
        <f>【お客さま入力用】申込フォーム!G176</f>
        <v>0</v>
      </c>
      <c r="DT167" s="209"/>
      <c r="DU167" s="209">
        <f>【お客さま入力用】申込フォーム!H176</f>
        <v>0</v>
      </c>
      <c r="DV167" s="209"/>
      <c r="DW167" s="209"/>
      <c r="DX167" s="209"/>
      <c r="DY167" s="209"/>
      <c r="DZ167" s="209"/>
      <c r="EA167" s="209"/>
      <c r="EB167" s="212">
        <f>【お客さま入力用】申込フォーム!T176</f>
        <v>0</v>
      </c>
      <c r="EC167" s="209">
        <f>【お客さま入力用】申込フォーム!V176</f>
        <v>0</v>
      </c>
      <c r="ED167" s="209"/>
      <c r="EE167" s="209"/>
      <c r="EF167" s="209"/>
      <c r="EG167" s="209"/>
      <c r="EH167" s="209"/>
      <c r="EI167" s="209"/>
      <c r="EJ167" s="209"/>
      <c r="EK167" s="211"/>
      <c r="EL167" s="209">
        <f>【お客さま入力用】申込フォーム!P176</f>
        <v>0</v>
      </c>
      <c r="EM167" s="209"/>
      <c r="EN167" s="209"/>
      <c r="EO167" s="209"/>
      <c r="EP167" s="209"/>
      <c r="EQ167" s="209"/>
      <c r="ER167" s="209"/>
      <c r="ES167" s="209"/>
      <c r="ET167" s="209">
        <f>IF(【お客さま入力用】申込フォーム!AE176="口座振替","口振",【お客さま入力用】申込フォーム!AE176)</f>
        <v>0</v>
      </c>
      <c r="EU167" s="209" t="str">
        <f>IF($ET167&lt;&gt;"口振","",【お客さま入力用】申込フォーム!AF176)</f>
        <v/>
      </c>
      <c r="EV167" s="209" t="str">
        <f>IF($ET167&lt;&gt;"口振","",【お客さま入力用】申込フォーム!AG176)</f>
        <v/>
      </c>
      <c r="EW167" s="209" t="str">
        <f>IF($ET167&lt;&gt;"口振","",【お客さま入力用】申込フォーム!AH176)</f>
        <v/>
      </c>
      <c r="EX167" s="209" t="str">
        <f>IF($ET167&lt;&gt;"口振","",【お客さま入力用】申込フォーム!AI176)</f>
        <v/>
      </c>
      <c r="EY167" s="209"/>
      <c r="EZ167" s="150"/>
      <c r="FA167" s="150"/>
      <c r="FB167" s="150"/>
      <c r="FC167" s="150"/>
      <c r="FD167" s="150"/>
      <c r="FE167" s="203"/>
      <c r="FF167" s="150"/>
      <c r="FG167" s="202"/>
      <c r="FH167" s="202"/>
      <c r="FI167" s="202"/>
      <c r="FJ167" s="202"/>
      <c r="FK167" s="197"/>
      <c r="FL167" s="201"/>
      <c r="FM167" s="201"/>
      <c r="FN167" s="201"/>
      <c r="FO167" s="201"/>
      <c r="FP167" s="201"/>
      <c r="FQ167" s="201"/>
      <c r="FR167" s="204"/>
      <c r="FS167" s="201"/>
      <c r="FT167" s="202"/>
      <c r="FU167" s="202"/>
      <c r="FV167" s="201"/>
      <c r="FW167" s="202"/>
      <c r="FX167" s="201"/>
      <c r="FY167" s="205" t="s">
        <v>429</v>
      </c>
    </row>
    <row r="168" spans="1:181" ht="18.75" customHeight="1">
      <c r="A168" s="197"/>
      <c r="B168" s="198"/>
      <c r="C168" s="198"/>
      <c r="D168" s="199"/>
      <c r="E168" s="207">
        <f t="shared" si="2"/>
        <v>0</v>
      </c>
      <c r="F168" s="209">
        <f>【お客さま入力用】申込フォーム!$D$6</f>
        <v>0</v>
      </c>
      <c r="G168" s="209">
        <f>【お客さま入力用】申込フォーム!H177</f>
        <v>0</v>
      </c>
      <c r="H168" s="200"/>
      <c r="I168" s="209">
        <f>【お客さま入力用】申込フォーム!O177</f>
        <v>0</v>
      </c>
      <c r="J168" s="209">
        <f>【お客さま入力用】申込フォーム!AO177</f>
        <v>0</v>
      </c>
      <c r="K168" s="34"/>
      <c r="L168" s="201"/>
      <c r="M168" s="201"/>
      <c r="N168" s="197"/>
      <c r="O168" s="197"/>
      <c r="P168" s="197"/>
      <c r="Q168" s="206" t="s">
        <v>823</v>
      </c>
      <c r="R168" s="34"/>
      <c r="S168" s="206" t="s">
        <v>824</v>
      </c>
      <c r="T168" s="206"/>
      <c r="U168" s="206" t="s">
        <v>825</v>
      </c>
      <c r="V168" s="206" t="s">
        <v>825</v>
      </c>
      <c r="W168" s="206" t="s">
        <v>826</v>
      </c>
      <c r="X168" s="206" t="s">
        <v>827</v>
      </c>
      <c r="Y168" s="150"/>
      <c r="Z168" s="150"/>
      <c r="AA168" s="150"/>
      <c r="AB168" s="150"/>
      <c r="AC168" s="150"/>
      <c r="AD168" s="150"/>
      <c r="AE168" s="150"/>
      <c r="AF168" s="150"/>
      <c r="AG168" s="150"/>
      <c r="AH168" s="209">
        <f>【お客さま入力用】申込フォーム!F177</f>
        <v>0</v>
      </c>
      <c r="AI168" s="209">
        <f>【お客さま入力用】申込フォーム!E177</f>
        <v>0</v>
      </c>
      <c r="AJ168" s="150"/>
      <c r="AK168" s="150"/>
      <c r="AL168" s="150"/>
      <c r="AM168" s="150"/>
      <c r="AN168" s="209"/>
      <c r="AO168" s="209">
        <f>【お客さま入力用】申込フォーム!J177</f>
        <v>0</v>
      </c>
      <c r="AP168" s="209">
        <f>【お客さま入力用】申込フォーム!K177</f>
        <v>0</v>
      </c>
      <c r="AQ168" s="209">
        <f>【お客さま入力用】申込フォーム!L177</f>
        <v>0</v>
      </c>
      <c r="AR168" s="209"/>
      <c r="AS168" s="209"/>
      <c r="AT168" s="209"/>
      <c r="AU168" s="209"/>
      <c r="AV168" s="150">
        <f>【お客さま入力用】申込フォーム!C177</f>
        <v>0</v>
      </c>
      <c r="AW168" s="208" t="s">
        <v>828</v>
      </c>
      <c r="AX168" s="208" t="s">
        <v>984</v>
      </c>
      <c r="AY168" s="209"/>
      <c r="AZ168" s="209"/>
      <c r="BA168" s="209"/>
      <c r="BB168" s="209"/>
      <c r="BC168" s="209"/>
      <c r="BD168" s="209"/>
      <c r="BE168" s="209"/>
      <c r="BF168" s="209"/>
      <c r="BG168" s="209"/>
      <c r="BH168" s="209">
        <f>【お客さま入力用】申込フォーム!X177</f>
        <v>0</v>
      </c>
      <c r="BI168" s="209">
        <f>【お客さま入力用】申込フォーム!W177</f>
        <v>0</v>
      </c>
      <c r="BJ168" s="209"/>
      <c r="BK168" s="209"/>
      <c r="BL168" s="150">
        <f>【お客さま入力用】申込フォーム!Y177</f>
        <v>0</v>
      </c>
      <c r="BM168" s="209">
        <f>【お客さま入力用】申込フォーム!AA177</f>
        <v>0</v>
      </c>
      <c r="BN168" s="209">
        <f>【お客さま入力用】申込フォーム!Z177</f>
        <v>0</v>
      </c>
      <c r="BO168" s="209"/>
      <c r="BP168" s="209"/>
      <c r="BQ168" s="209"/>
      <c r="BR168" s="209"/>
      <c r="BS168" s="209"/>
      <c r="BT168" s="209"/>
      <c r="BU168" s="209"/>
      <c r="BV168" s="209"/>
      <c r="BW168" s="209"/>
      <c r="BX168" s="209">
        <f>【お客さま入力用】申込フォーム!AJ177</f>
        <v>0</v>
      </c>
      <c r="BY168" s="209">
        <f>【お客さま入力用】申込フォーム!AK177</f>
        <v>0</v>
      </c>
      <c r="BZ168" s="209">
        <f>【お客さま入力用】申込フォーム!AL177</f>
        <v>0</v>
      </c>
      <c r="CA168" s="209">
        <f>【お客さま入力用】申込フォーム!AM177</f>
        <v>0</v>
      </c>
      <c r="CB168" s="209">
        <f>【お客さま入力用】申込フォーム!AN177</f>
        <v>0</v>
      </c>
      <c r="CC168" s="209"/>
      <c r="CD168" s="209"/>
      <c r="CE168" s="209"/>
      <c r="CF168" s="209"/>
      <c r="CG168" s="209"/>
      <c r="CH168" s="209"/>
      <c r="CI168" s="209"/>
      <c r="CJ168" s="209"/>
      <c r="CK168" s="209"/>
      <c r="CL168" s="209"/>
      <c r="CM168" s="209"/>
      <c r="CN168" s="209"/>
      <c r="CO168" s="209"/>
      <c r="CP168" s="209"/>
      <c r="CQ168" s="150"/>
      <c r="CR168" s="209"/>
      <c r="CS168" s="209" t="str">
        <f>IF(【お客さま入力用】申込フォーム!N177="","",VLOOKUP(【お客さま入力用】申込フォーム!N177,'業種コード表（高圧以上）'!$C$3:$D$72,2))</f>
        <v/>
      </c>
      <c r="CT168" s="210"/>
      <c r="CU168" s="209"/>
      <c r="CV168" s="209"/>
      <c r="CW168" s="209"/>
      <c r="CX168" s="209"/>
      <c r="CY168" s="209"/>
      <c r="CZ168" s="209"/>
      <c r="DA168" s="209"/>
      <c r="DB168" s="209"/>
      <c r="DC168" s="209"/>
      <c r="DD168" s="209"/>
      <c r="DE168" s="209"/>
      <c r="DF168" s="209"/>
      <c r="DG168" s="209"/>
      <c r="DH168" s="209"/>
      <c r="DI168" s="209"/>
      <c r="DJ168" s="209"/>
      <c r="DK168" s="209"/>
      <c r="DL168" s="209"/>
      <c r="DM168" s="209"/>
      <c r="DN168" s="209"/>
      <c r="DO168" s="209"/>
      <c r="DP168" s="209"/>
      <c r="DQ168" s="209"/>
      <c r="DR168" s="209"/>
      <c r="DS168" s="209">
        <f>【お客さま入力用】申込フォーム!G177</f>
        <v>0</v>
      </c>
      <c r="DT168" s="209"/>
      <c r="DU168" s="209">
        <f>【お客さま入力用】申込フォーム!H177</f>
        <v>0</v>
      </c>
      <c r="DV168" s="209"/>
      <c r="DW168" s="209"/>
      <c r="DX168" s="209"/>
      <c r="DY168" s="209"/>
      <c r="DZ168" s="209"/>
      <c r="EA168" s="209"/>
      <c r="EB168" s="212">
        <f>【お客さま入力用】申込フォーム!T177</f>
        <v>0</v>
      </c>
      <c r="EC168" s="209">
        <f>【お客さま入力用】申込フォーム!V177</f>
        <v>0</v>
      </c>
      <c r="ED168" s="209"/>
      <c r="EE168" s="209"/>
      <c r="EF168" s="209"/>
      <c r="EG168" s="209"/>
      <c r="EH168" s="209"/>
      <c r="EI168" s="209"/>
      <c r="EJ168" s="209"/>
      <c r="EK168" s="211"/>
      <c r="EL168" s="209">
        <f>【お客さま入力用】申込フォーム!P177</f>
        <v>0</v>
      </c>
      <c r="EM168" s="209"/>
      <c r="EN168" s="209"/>
      <c r="EO168" s="209"/>
      <c r="EP168" s="209"/>
      <c r="EQ168" s="209"/>
      <c r="ER168" s="209"/>
      <c r="ES168" s="209"/>
      <c r="ET168" s="209">
        <f>IF(【お客さま入力用】申込フォーム!AE177="口座振替","口振",【お客さま入力用】申込フォーム!AE177)</f>
        <v>0</v>
      </c>
      <c r="EU168" s="209" t="str">
        <f>IF($ET168&lt;&gt;"口振","",【お客さま入力用】申込フォーム!AF177)</f>
        <v/>
      </c>
      <c r="EV168" s="209" t="str">
        <f>IF($ET168&lt;&gt;"口振","",【お客さま入力用】申込フォーム!AG177)</f>
        <v/>
      </c>
      <c r="EW168" s="209" t="str">
        <f>IF($ET168&lt;&gt;"口振","",【お客さま入力用】申込フォーム!AH177)</f>
        <v/>
      </c>
      <c r="EX168" s="209" t="str">
        <f>IF($ET168&lt;&gt;"口振","",【お客さま入力用】申込フォーム!AI177)</f>
        <v/>
      </c>
      <c r="EY168" s="209"/>
      <c r="EZ168" s="150"/>
      <c r="FA168" s="150"/>
      <c r="FB168" s="150"/>
      <c r="FC168" s="150"/>
      <c r="FD168" s="150"/>
      <c r="FE168" s="203"/>
      <c r="FF168" s="150"/>
      <c r="FG168" s="202"/>
      <c r="FH168" s="202"/>
      <c r="FI168" s="202"/>
      <c r="FJ168" s="202"/>
      <c r="FK168" s="197"/>
      <c r="FL168" s="201"/>
      <c r="FM168" s="201"/>
      <c r="FN168" s="201"/>
      <c r="FO168" s="201"/>
      <c r="FP168" s="201"/>
      <c r="FQ168" s="201"/>
      <c r="FR168" s="204"/>
      <c r="FS168" s="201"/>
      <c r="FT168" s="202"/>
      <c r="FU168" s="202"/>
      <c r="FV168" s="201"/>
      <c r="FW168" s="202"/>
      <c r="FX168" s="201"/>
      <c r="FY168" s="205" t="s">
        <v>429</v>
      </c>
    </row>
    <row r="169" spans="1:181" ht="18.75" customHeight="1">
      <c r="A169" s="197"/>
      <c r="B169" s="198"/>
      <c r="C169" s="198"/>
      <c r="D169" s="199"/>
      <c r="E169" s="207">
        <f t="shared" si="2"/>
        <v>0</v>
      </c>
      <c r="F169" s="209">
        <f>【お客さま入力用】申込フォーム!$D$6</f>
        <v>0</v>
      </c>
      <c r="G169" s="209">
        <f>【お客さま入力用】申込フォーム!H178</f>
        <v>0</v>
      </c>
      <c r="H169" s="200"/>
      <c r="I169" s="209">
        <f>【お客さま入力用】申込フォーム!O178</f>
        <v>0</v>
      </c>
      <c r="J169" s="209">
        <f>【お客さま入力用】申込フォーム!AO178</f>
        <v>0</v>
      </c>
      <c r="K169" s="34"/>
      <c r="L169" s="201"/>
      <c r="M169" s="201"/>
      <c r="N169" s="197"/>
      <c r="O169" s="197"/>
      <c r="P169" s="197"/>
      <c r="Q169" s="206" t="s">
        <v>823</v>
      </c>
      <c r="R169" s="34"/>
      <c r="S169" s="206" t="s">
        <v>824</v>
      </c>
      <c r="T169" s="206"/>
      <c r="U169" s="206" t="s">
        <v>825</v>
      </c>
      <c r="V169" s="206" t="s">
        <v>825</v>
      </c>
      <c r="W169" s="206" t="s">
        <v>826</v>
      </c>
      <c r="X169" s="206" t="s">
        <v>827</v>
      </c>
      <c r="Y169" s="150"/>
      <c r="Z169" s="150"/>
      <c r="AA169" s="150"/>
      <c r="AB169" s="150"/>
      <c r="AC169" s="150"/>
      <c r="AD169" s="150"/>
      <c r="AE169" s="150"/>
      <c r="AF169" s="150"/>
      <c r="AG169" s="150"/>
      <c r="AH169" s="209">
        <f>【お客さま入力用】申込フォーム!F178</f>
        <v>0</v>
      </c>
      <c r="AI169" s="209">
        <f>【お客さま入力用】申込フォーム!E178</f>
        <v>0</v>
      </c>
      <c r="AJ169" s="150"/>
      <c r="AK169" s="150"/>
      <c r="AL169" s="150"/>
      <c r="AM169" s="150"/>
      <c r="AN169" s="209"/>
      <c r="AO169" s="209">
        <f>【お客さま入力用】申込フォーム!J178</f>
        <v>0</v>
      </c>
      <c r="AP169" s="209">
        <f>【お客さま入力用】申込フォーム!K178</f>
        <v>0</v>
      </c>
      <c r="AQ169" s="209">
        <f>【お客さま入力用】申込フォーム!L178</f>
        <v>0</v>
      </c>
      <c r="AR169" s="209"/>
      <c r="AS169" s="209"/>
      <c r="AT169" s="209"/>
      <c r="AU169" s="209"/>
      <c r="AV169" s="150">
        <f>【お客さま入力用】申込フォーム!C178</f>
        <v>0</v>
      </c>
      <c r="AW169" s="208" t="s">
        <v>828</v>
      </c>
      <c r="AX169" s="208" t="s">
        <v>985</v>
      </c>
      <c r="AY169" s="209"/>
      <c r="AZ169" s="209"/>
      <c r="BA169" s="209"/>
      <c r="BB169" s="209"/>
      <c r="BC169" s="209"/>
      <c r="BD169" s="209"/>
      <c r="BE169" s="209"/>
      <c r="BF169" s="209"/>
      <c r="BG169" s="209"/>
      <c r="BH169" s="209">
        <f>【お客さま入力用】申込フォーム!X178</f>
        <v>0</v>
      </c>
      <c r="BI169" s="209">
        <f>【お客さま入力用】申込フォーム!W178</f>
        <v>0</v>
      </c>
      <c r="BJ169" s="209"/>
      <c r="BK169" s="209"/>
      <c r="BL169" s="150">
        <f>【お客さま入力用】申込フォーム!Y178</f>
        <v>0</v>
      </c>
      <c r="BM169" s="209">
        <f>【お客さま入力用】申込フォーム!AA178</f>
        <v>0</v>
      </c>
      <c r="BN169" s="209">
        <f>【お客さま入力用】申込フォーム!Z178</f>
        <v>0</v>
      </c>
      <c r="BO169" s="209"/>
      <c r="BP169" s="209"/>
      <c r="BQ169" s="209"/>
      <c r="BR169" s="209"/>
      <c r="BS169" s="209"/>
      <c r="BT169" s="209"/>
      <c r="BU169" s="209"/>
      <c r="BV169" s="209"/>
      <c r="BW169" s="209"/>
      <c r="BX169" s="209">
        <f>【お客さま入力用】申込フォーム!AJ178</f>
        <v>0</v>
      </c>
      <c r="BY169" s="209">
        <f>【お客さま入力用】申込フォーム!AK178</f>
        <v>0</v>
      </c>
      <c r="BZ169" s="209">
        <f>【お客さま入力用】申込フォーム!AL178</f>
        <v>0</v>
      </c>
      <c r="CA169" s="209">
        <f>【お客さま入力用】申込フォーム!AM178</f>
        <v>0</v>
      </c>
      <c r="CB169" s="209">
        <f>【お客さま入力用】申込フォーム!AN178</f>
        <v>0</v>
      </c>
      <c r="CC169" s="209"/>
      <c r="CD169" s="209"/>
      <c r="CE169" s="209"/>
      <c r="CF169" s="209"/>
      <c r="CG169" s="209"/>
      <c r="CH169" s="209"/>
      <c r="CI169" s="209"/>
      <c r="CJ169" s="209"/>
      <c r="CK169" s="209"/>
      <c r="CL169" s="209"/>
      <c r="CM169" s="209"/>
      <c r="CN169" s="209"/>
      <c r="CO169" s="209"/>
      <c r="CP169" s="209"/>
      <c r="CQ169" s="150"/>
      <c r="CR169" s="209"/>
      <c r="CS169" s="209" t="str">
        <f>IF(【お客さま入力用】申込フォーム!N178="","",VLOOKUP(【お客さま入力用】申込フォーム!N178,'業種コード表（高圧以上）'!$C$3:$D$72,2))</f>
        <v/>
      </c>
      <c r="CT169" s="210"/>
      <c r="CU169" s="209"/>
      <c r="CV169" s="209"/>
      <c r="CW169" s="209"/>
      <c r="CX169" s="209"/>
      <c r="CY169" s="209"/>
      <c r="CZ169" s="209"/>
      <c r="DA169" s="209"/>
      <c r="DB169" s="209"/>
      <c r="DC169" s="209"/>
      <c r="DD169" s="209"/>
      <c r="DE169" s="209"/>
      <c r="DF169" s="209"/>
      <c r="DG169" s="209"/>
      <c r="DH169" s="209"/>
      <c r="DI169" s="209"/>
      <c r="DJ169" s="209"/>
      <c r="DK169" s="209"/>
      <c r="DL169" s="209"/>
      <c r="DM169" s="209"/>
      <c r="DN169" s="209"/>
      <c r="DO169" s="209"/>
      <c r="DP169" s="209"/>
      <c r="DQ169" s="209"/>
      <c r="DR169" s="209"/>
      <c r="DS169" s="209">
        <f>【お客さま入力用】申込フォーム!G178</f>
        <v>0</v>
      </c>
      <c r="DT169" s="209"/>
      <c r="DU169" s="209">
        <f>【お客さま入力用】申込フォーム!H178</f>
        <v>0</v>
      </c>
      <c r="DV169" s="209"/>
      <c r="DW169" s="209"/>
      <c r="DX169" s="209"/>
      <c r="DY169" s="209"/>
      <c r="DZ169" s="209"/>
      <c r="EA169" s="209"/>
      <c r="EB169" s="212">
        <f>【お客さま入力用】申込フォーム!T178</f>
        <v>0</v>
      </c>
      <c r="EC169" s="209">
        <f>【お客さま入力用】申込フォーム!V178</f>
        <v>0</v>
      </c>
      <c r="ED169" s="209"/>
      <c r="EE169" s="209"/>
      <c r="EF169" s="209"/>
      <c r="EG169" s="209"/>
      <c r="EH169" s="209"/>
      <c r="EI169" s="209"/>
      <c r="EJ169" s="209"/>
      <c r="EK169" s="211"/>
      <c r="EL169" s="209">
        <f>【お客さま入力用】申込フォーム!P178</f>
        <v>0</v>
      </c>
      <c r="EM169" s="209"/>
      <c r="EN169" s="209"/>
      <c r="EO169" s="209"/>
      <c r="EP169" s="209"/>
      <c r="EQ169" s="209"/>
      <c r="ER169" s="209"/>
      <c r="ES169" s="209"/>
      <c r="ET169" s="209">
        <f>IF(【お客さま入力用】申込フォーム!AE178="口座振替","口振",【お客さま入力用】申込フォーム!AE178)</f>
        <v>0</v>
      </c>
      <c r="EU169" s="209" t="str">
        <f>IF($ET169&lt;&gt;"口振","",【お客さま入力用】申込フォーム!AF178)</f>
        <v/>
      </c>
      <c r="EV169" s="209" t="str">
        <f>IF($ET169&lt;&gt;"口振","",【お客さま入力用】申込フォーム!AG178)</f>
        <v/>
      </c>
      <c r="EW169" s="209" t="str">
        <f>IF($ET169&lt;&gt;"口振","",【お客さま入力用】申込フォーム!AH178)</f>
        <v/>
      </c>
      <c r="EX169" s="209" t="str">
        <f>IF($ET169&lt;&gt;"口振","",【お客さま入力用】申込フォーム!AI178)</f>
        <v/>
      </c>
      <c r="EY169" s="209"/>
      <c r="EZ169" s="150"/>
      <c r="FA169" s="150"/>
      <c r="FB169" s="150"/>
      <c r="FC169" s="150"/>
      <c r="FD169" s="150"/>
      <c r="FE169" s="203"/>
      <c r="FF169" s="150"/>
      <c r="FG169" s="202"/>
      <c r="FH169" s="202"/>
      <c r="FI169" s="202"/>
      <c r="FJ169" s="202"/>
      <c r="FK169" s="197"/>
      <c r="FL169" s="201"/>
      <c r="FM169" s="201"/>
      <c r="FN169" s="201"/>
      <c r="FO169" s="201"/>
      <c r="FP169" s="201"/>
      <c r="FQ169" s="201"/>
      <c r="FR169" s="204"/>
      <c r="FS169" s="201"/>
      <c r="FT169" s="202"/>
      <c r="FU169" s="202"/>
      <c r="FV169" s="201"/>
      <c r="FW169" s="202"/>
      <c r="FX169" s="201"/>
      <c r="FY169" s="205" t="s">
        <v>429</v>
      </c>
    </row>
    <row r="170" spans="1:181" ht="18.75" customHeight="1">
      <c r="A170" s="197"/>
      <c r="B170" s="198"/>
      <c r="C170" s="198"/>
      <c r="D170" s="199"/>
      <c r="E170" s="207">
        <f t="shared" si="2"/>
        <v>0</v>
      </c>
      <c r="F170" s="209">
        <f>【お客さま入力用】申込フォーム!$D$6</f>
        <v>0</v>
      </c>
      <c r="G170" s="209">
        <f>【お客さま入力用】申込フォーム!H179</f>
        <v>0</v>
      </c>
      <c r="H170" s="200"/>
      <c r="I170" s="209">
        <f>【お客さま入力用】申込フォーム!O179</f>
        <v>0</v>
      </c>
      <c r="J170" s="209">
        <f>【お客さま入力用】申込フォーム!AO179</f>
        <v>0</v>
      </c>
      <c r="K170" s="34"/>
      <c r="L170" s="201"/>
      <c r="M170" s="201"/>
      <c r="N170" s="197"/>
      <c r="O170" s="197"/>
      <c r="P170" s="197"/>
      <c r="Q170" s="206" t="s">
        <v>823</v>
      </c>
      <c r="R170" s="34"/>
      <c r="S170" s="206" t="s">
        <v>824</v>
      </c>
      <c r="T170" s="206"/>
      <c r="U170" s="206" t="s">
        <v>825</v>
      </c>
      <c r="V170" s="206" t="s">
        <v>825</v>
      </c>
      <c r="W170" s="206" t="s">
        <v>826</v>
      </c>
      <c r="X170" s="206" t="s">
        <v>827</v>
      </c>
      <c r="Y170" s="150"/>
      <c r="Z170" s="150"/>
      <c r="AA170" s="150"/>
      <c r="AB170" s="150"/>
      <c r="AC170" s="150"/>
      <c r="AD170" s="150"/>
      <c r="AE170" s="150"/>
      <c r="AF170" s="150"/>
      <c r="AG170" s="150"/>
      <c r="AH170" s="209">
        <f>【お客さま入力用】申込フォーム!F179</f>
        <v>0</v>
      </c>
      <c r="AI170" s="209">
        <f>【お客さま入力用】申込フォーム!E179</f>
        <v>0</v>
      </c>
      <c r="AJ170" s="150"/>
      <c r="AK170" s="150"/>
      <c r="AL170" s="150"/>
      <c r="AM170" s="150"/>
      <c r="AN170" s="209"/>
      <c r="AO170" s="209">
        <f>【お客さま入力用】申込フォーム!J179</f>
        <v>0</v>
      </c>
      <c r="AP170" s="209">
        <f>【お客さま入力用】申込フォーム!K179</f>
        <v>0</v>
      </c>
      <c r="AQ170" s="209">
        <f>【お客さま入力用】申込フォーム!L179</f>
        <v>0</v>
      </c>
      <c r="AR170" s="209"/>
      <c r="AS170" s="209"/>
      <c r="AT170" s="209"/>
      <c r="AU170" s="209"/>
      <c r="AV170" s="150">
        <f>【お客さま入力用】申込フォーム!C179</f>
        <v>0</v>
      </c>
      <c r="AW170" s="208" t="s">
        <v>828</v>
      </c>
      <c r="AX170" s="208" t="s">
        <v>986</v>
      </c>
      <c r="AY170" s="209"/>
      <c r="AZ170" s="209"/>
      <c r="BA170" s="209"/>
      <c r="BB170" s="209"/>
      <c r="BC170" s="209"/>
      <c r="BD170" s="209"/>
      <c r="BE170" s="209"/>
      <c r="BF170" s="209"/>
      <c r="BG170" s="209"/>
      <c r="BH170" s="209">
        <f>【お客さま入力用】申込フォーム!X179</f>
        <v>0</v>
      </c>
      <c r="BI170" s="209">
        <f>【お客さま入力用】申込フォーム!W179</f>
        <v>0</v>
      </c>
      <c r="BJ170" s="209"/>
      <c r="BK170" s="209"/>
      <c r="BL170" s="150">
        <f>【お客さま入力用】申込フォーム!Y179</f>
        <v>0</v>
      </c>
      <c r="BM170" s="209">
        <f>【お客さま入力用】申込フォーム!AA179</f>
        <v>0</v>
      </c>
      <c r="BN170" s="209">
        <f>【お客さま入力用】申込フォーム!Z179</f>
        <v>0</v>
      </c>
      <c r="BO170" s="209"/>
      <c r="BP170" s="209"/>
      <c r="BQ170" s="209"/>
      <c r="BR170" s="209"/>
      <c r="BS170" s="209"/>
      <c r="BT170" s="209"/>
      <c r="BU170" s="209"/>
      <c r="BV170" s="209"/>
      <c r="BW170" s="209"/>
      <c r="BX170" s="209">
        <f>【お客さま入力用】申込フォーム!AJ179</f>
        <v>0</v>
      </c>
      <c r="BY170" s="209">
        <f>【お客さま入力用】申込フォーム!AK179</f>
        <v>0</v>
      </c>
      <c r="BZ170" s="209">
        <f>【お客さま入力用】申込フォーム!AL179</f>
        <v>0</v>
      </c>
      <c r="CA170" s="209">
        <f>【お客さま入力用】申込フォーム!AM179</f>
        <v>0</v>
      </c>
      <c r="CB170" s="209">
        <f>【お客さま入力用】申込フォーム!AN179</f>
        <v>0</v>
      </c>
      <c r="CC170" s="209"/>
      <c r="CD170" s="209"/>
      <c r="CE170" s="209"/>
      <c r="CF170" s="209"/>
      <c r="CG170" s="209"/>
      <c r="CH170" s="209"/>
      <c r="CI170" s="209"/>
      <c r="CJ170" s="209"/>
      <c r="CK170" s="209"/>
      <c r="CL170" s="209"/>
      <c r="CM170" s="209"/>
      <c r="CN170" s="209"/>
      <c r="CO170" s="209"/>
      <c r="CP170" s="209"/>
      <c r="CQ170" s="150"/>
      <c r="CR170" s="209"/>
      <c r="CS170" s="209" t="str">
        <f>IF(【お客さま入力用】申込フォーム!N179="","",VLOOKUP(【お客さま入力用】申込フォーム!N179,'業種コード表（高圧以上）'!$C$3:$D$72,2))</f>
        <v/>
      </c>
      <c r="CT170" s="210"/>
      <c r="CU170" s="209"/>
      <c r="CV170" s="209"/>
      <c r="CW170" s="209"/>
      <c r="CX170" s="209"/>
      <c r="CY170" s="209"/>
      <c r="CZ170" s="209"/>
      <c r="DA170" s="209"/>
      <c r="DB170" s="209"/>
      <c r="DC170" s="209"/>
      <c r="DD170" s="209"/>
      <c r="DE170" s="209"/>
      <c r="DF170" s="209"/>
      <c r="DG170" s="209"/>
      <c r="DH170" s="209"/>
      <c r="DI170" s="209"/>
      <c r="DJ170" s="209"/>
      <c r="DK170" s="209"/>
      <c r="DL170" s="209"/>
      <c r="DM170" s="209"/>
      <c r="DN170" s="209"/>
      <c r="DO170" s="209"/>
      <c r="DP170" s="209"/>
      <c r="DQ170" s="209"/>
      <c r="DR170" s="209"/>
      <c r="DS170" s="209">
        <f>【お客さま入力用】申込フォーム!G179</f>
        <v>0</v>
      </c>
      <c r="DT170" s="209"/>
      <c r="DU170" s="209">
        <f>【お客さま入力用】申込フォーム!H179</f>
        <v>0</v>
      </c>
      <c r="DV170" s="209"/>
      <c r="DW170" s="209"/>
      <c r="DX170" s="209"/>
      <c r="DY170" s="209"/>
      <c r="DZ170" s="209"/>
      <c r="EA170" s="209"/>
      <c r="EB170" s="212">
        <f>【お客さま入力用】申込フォーム!T179</f>
        <v>0</v>
      </c>
      <c r="EC170" s="209">
        <f>【お客さま入力用】申込フォーム!V179</f>
        <v>0</v>
      </c>
      <c r="ED170" s="209"/>
      <c r="EE170" s="209"/>
      <c r="EF170" s="209"/>
      <c r="EG170" s="209"/>
      <c r="EH170" s="209"/>
      <c r="EI170" s="209"/>
      <c r="EJ170" s="209"/>
      <c r="EK170" s="211"/>
      <c r="EL170" s="209">
        <f>【お客さま入力用】申込フォーム!P179</f>
        <v>0</v>
      </c>
      <c r="EM170" s="209"/>
      <c r="EN170" s="209"/>
      <c r="EO170" s="209"/>
      <c r="EP170" s="209"/>
      <c r="EQ170" s="209"/>
      <c r="ER170" s="209"/>
      <c r="ES170" s="209"/>
      <c r="ET170" s="209">
        <f>IF(【お客さま入力用】申込フォーム!AE179="口座振替","口振",【お客さま入力用】申込フォーム!AE179)</f>
        <v>0</v>
      </c>
      <c r="EU170" s="209" t="str">
        <f>IF($ET170&lt;&gt;"口振","",【お客さま入力用】申込フォーム!AF179)</f>
        <v/>
      </c>
      <c r="EV170" s="209" t="str">
        <f>IF($ET170&lt;&gt;"口振","",【お客さま入力用】申込フォーム!AG179)</f>
        <v/>
      </c>
      <c r="EW170" s="209" t="str">
        <f>IF($ET170&lt;&gt;"口振","",【お客さま入力用】申込フォーム!AH179)</f>
        <v/>
      </c>
      <c r="EX170" s="209" t="str">
        <f>IF($ET170&lt;&gt;"口振","",【お客さま入力用】申込フォーム!AI179)</f>
        <v/>
      </c>
      <c r="EY170" s="209"/>
      <c r="EZ170" s="150"/>
      <c r="FA170" s="150"/>
      <c r="FB170" s="150"/>
      <c r="FC170" s="150"/>
      <c r="FD170" s="150"/>
      <c r="FE170" s="203"/>
      <c r="FF170" s="150"/>
      <c r="FG170" s="202"/>
      <c r="FH170" s="202"/>
      <c r="FI170" s="202"/>
      <c r="FJ170" s="202"/>
      <c r="FK170" s="197"/>
      <c r="FL170" s="201"/>
      <c r="FM170" s="201"/>
      <c r="FN170" s="201"/>
      <c r="FO170" s="201"/>
      <c r="FP170" s="201"/>
      <c r="FQ170" s="201"/>
      <c r="FR170" s="204"/>
      <c r="FS170" s="201"/>
      <c r="FT170" s="202"/>
      <c r="FU170" s="202"/>
      <c r="FV170" s="201"/>
      <c r="FW170" s="202"/>
      <c r="FX170" s="201"/>
      <c r="FY170" s="205" t="s">
        <v>429</v>
      </c>
    </row>
    <row r="171" spans="1:181" ht="18.75" customHeight="1">
      <c r="A171" s="197"/>
      <c r="B171" s="198"/>
      <c r="C171" s="198"/>
      <c r="D171" s="199"/>
      <c r="E171" s="207">
        <f t="shared" si="2"/>
        <v>0</v>
      </c>
      <c r="F171" s="209">
        <f>【お客さま入力用】申込フォーム!$D$6</f>
        <v>0</v>
      </c>
      <c r="G171" s="209">
        <f>【お客さま入力用】申込フォーム!H180</f>
        <v>0</v>
      </c>
      <c r="H171" s="200"/>
      <c r="I171" s="209">
        <f>【お客さま入力用】申込フォーム!O180</f>
        <v>0</v>
      </c>
      <c r="J171" s="209">
        <f>【お客さま入力用】申込フォーム!AO180</f>
        <v>0</v>
      </c>
      <c r="K171" s="34"/>
      <c r="L171" s="201"/>
      <c r="M171" s="201"/>
      <c r="N171" s="197"/>
      <c r="O171" s="197"/>
      <c r="P171" s="197"/>
      <c r="Q171" s="206" t="s">
        <v>823</v>
      </c>
      <c r="R171" s="34"/>
      <c r="S171" s="206" t="s">
        <v>824</v>
      </c>
      <c r="T171" s="206"/>
      <c r="U171" s="206" t="s">
        <v>825</v>
      </c>
      <c r="V171" s="206" t="s">
        <v>825</v>
      </c>
      <c r="W171" s="206" t="s">
        <v>826</v>
      </c>
      <c r="X171" s="206" t="s">
        <v>827</v>
      </c>
      <c r="Y171" s="150"/>
      <c r="Z171" s="150"/>
      <c r="AA171" s="150"/>
      <c r="AB171" s="150"/>
      <c r="AC171" s="150"/>
      <c r="AD171" s="150"/>
      <c r="AE171" s="150"/>
      <c r="AF171" s="150"/>
      <c r="AG171" s="150"/>
      <c r="AH171" s="209">
        <f>【お客さま入力用】申込フォーム!F180</f>
        <v>0</v>
      </c>
      <c r="AI171" s="209">
        <f>【お客さま入力用】申込フォーム!E180</f>
        <v>0</v>
      </c>
      <c r="AJ171" s="150"/>
      <c r="AK171" s="150"/>
      <c r="AL171" s="150"/>
      <c r="AM171" s="150"/>
      <c r="AN171" s="209"/>
      <c r="AO171" s="209">
        <f>【お客さま入力用】申込フォーム!J180</f>
        <v>0</v>
      </c>
      <c r="AP171" s="209">
        <f>【お客さま入力用】申込フォーム!K180</f>
        <v>0</v>
      </c>
      <c r="AQ171" s="209">
        <f>【お客さま入力用】申込フォーム!L180</f>
        <v>0</v>
      </c>
      <c r="AR171" s="209"/>
      <c r="AS171" s="209"/>
      <c r="AT171" s="209"/>
      <c r="AU171" s="209"/>
      <c r="AV171" s="150">
        <f>【お客さま入力用】申込フォーム!C180</f>
        <v>0</v>
      </c>
      <c r="AW171" s="208" t="s">
        <v>828</v>
      </c>
      <c r="AX171" s="208" t="s">
        <v>987</v>
      </c>
      <c r="AY171" s="209"/>
      <c r="AZ171" s="209"/>
      <c r="BA171" s="209"/>
      <c r="BB171" s="209"/>
      <c r="BC171" s="209"/>
      <c r="BD171" s="209"/>
      <c r="BE171" s="209"/>
      <c r="BF171" s="209"/>
      <c r="BG171" s="209"/>
      <c r="BH171" s="209">
        <f>【お客さま入力用】申込フォーム!X180</f>
        <v>0</v>
      </c>
      <c r="BI171" s="209">
        <f>【お客さま入力用】申込フォーム!W180</f>
        <v>0</v>
      </c>
      <c r="BJ171" s="209"/>
      <c r="BK171" s="209"/>
      <c r="BL171" s="150">
        <f>【お客さま入力用】申込フォーム!Y180</f>
        <v>0</v>
      </c>
      <c r="BM171" s="209">
        <f>【お客さま入力用】申込フォーム!AA180</f>
        <v>0</v>
      </c>
      <c r="BN171" s="209">
        <f>【お客さま入力用】申込フォーム!Z180</f>
        <v>0</v>
      </c>
      <c r="BO171" s="209"/>
      <c r="BP171" s="209"/>
      <c r="BQ171" s="209"/>
      <c r="BR171" s="209"/>
      <c r="BS171" s="209"/>
      <c r="BT171" s="209"/>
      <c r="BU171" s="209"/>
      <c r="BV171" s="209"/>
      <c r="BW171" s="209"/>
      <c r="BX171" s="209">
        <f>【お客さま入力用】申込フォーム!AJ180</f>
        <v>0</v>
      </c>
      <c r="BY171" s="209">
        <f>【お客さま入力用】申込フォーム!AK180</f>
        <v>0</v>
      </c>
      <c r="BZ171" s="209">
        <f>【お客さま入力用】申込フォーム!AL180</f>
        <v>0</v>
      </c>
      <c r="CA171" s="209">
        <f>【お客さま入力用】申込フォーム!AM180</f>
        <v>0</v>
      </c>
      <c r="CB171" s="209">
        <f>【お客さま入力用】申込フォーム!AN180</f>
        <v>0</v>
      </c>
      <c r="CC171" s="209"/>
      <c r="CD171" s="209"/>
      <c r="CE171" s="209"/>
      <c r="CF171" s="209"/>
      <c r="CG171" s="209"/>
      <c r="CH171" s="209"/>
      <c r="CI171" s="209"/>
      <c r="CJ171" s="209"/>
      <c r="CK171" s="209"/>
      <c r="CL171" s="209"/>
      <c r="CM171" s="209"/>
      <c r="CN171" s="209"/>
      <c r="CO171" s="209"/>
      <c r="CP171" s="209"/>
      <c r="CQ171" s="150"/>
      <c r="CR171" s="209"/>
      <c r="CS171" s="209" t="str">
        <f>IF(【お客さま入力用】申込フォーム!N180="","",VLOOKUP(【お客さま入力用】申込フォーム!N180,'業種コード表（高圧以上）'!$C$3:$D$72,2))</f>
        <v/>
      </c>
      <c r="CT171" s="210"/>
      <c r="CU171" s="209"/>
      <c r="CV171" s="209"/>
      <c r="CW171" s="209"/>
      <c r="CX171" s="209"/>
      <c r="CY171" s="209"/>
      <c r="CZ171" s="209"/>
      <c r="DA171" s="209"/>
      <c r="DB171" s="209"/>
      <c r="DC171" s="209"/>
      <c r="DD171" s="209"/>
      <c r="DE171" s="209"/>
      <c r="DF171" s="209"/>
      <c r="DG171" s="209"/>
      <c r="DH171" s="209"/>
      <c r="DI171" s="209"/>
      <c r="DJ171" s="209"/>
      <c r="DK171" s="209"/>
      <c r="DL171" s="209"/>
      <c r="DM171" s="209"/>
      <c r="DN171" s="209"/>
      <c r="DO171" s="209"/>
      <c r="DP171" s="209"/>
      <c r="DQ171" s="209"/>
      <c r="DR171" s="209"/>
      <c r="DS171" s="209">
        <f>【お客さま入力用】申込フォーム!G180</f>
        <v>0</v>
      </c>
      <c r="DT171" s="209"/>
      <c r="DU171" s="209">
        <f>【お客さま入力用】申込フォーム!H180</f>
        <v>0</v>
      </c>
      <c r="DV171" s="209"/>
      <c r="DW171" s="209"/>
      <c r="DX171" s="209"/>
      <c r="DY171" s="209"/>
      <c r="DZ171" s="209"/>
      <c r="EA171" s="209"/>
      <c r="EB171" s="212">
        <f>【お客さま入力用】申込フォーム!T180</f>
        <v>0</v>
      </c>
      <c r="EC171" s="209">
        <f>【お客さま入力用】申込フォーム!V180</f>
        <v>0</v>
      </c>
      <c r="ED171" s="209"/>
      <c r="EE171" s="209"/>
      <c r="EF171" s="209"/>
      <c r="EG171" s="209"/>
      <c r="EH171" s="209"/>
      <c r="EI171" s="209"/>
      <c r="EJ171" s="209"/>
      <c r="EK171" s="211"/>
      <c r="EL171" s="209">
        <f>【お客さま入力用】申込フォーム!P180</f>
        <v>0</v>
      </c>
      <c r="EM171" s="209"/>
      <c r="EN171" s="209"/>
      <c r="EO171" s="209"/>
      <c r="EP171" s="209"/>
      <c r="EQ171" s="209"/>
      <c r="ER171" s="209"/>
      <c r="ES171" s="209"/>
      <c r="ET171" s="209">
        <f>IF(【お客さま入力用】申込フォーム!AE180="口座振替","口振",【お客さま入力用】申込フォーム!AE180)</f>
        <v>0</v>
      </c>
      <c r="EU171" s="209" t="str">
        <f>IF($ET171&lt;&gt;"口振","",【お客さま入力用】申込フォーム!AF180)</f>
        <v/>
      </c>
      <c r="EV171" s="209" t="str">
        <f>IF($ET171&lt;&gt;"口振","",【お客さま入力用】申込フォーム!AG180)</f>
        <v/>
      </c>
      <c r="EW171" s="209" t="str">
        <f>IF($ET171&lt;&gt;"口振","",【お客さま入力用】申込フォーム!AH180)</f>
        <v/>
      </c>
      <c r="EX171" s="209" t="str">
        <f>IF($ET171&lt;&gt;"口振","",【お客さま入力用】申込フォーム!AI180)</f>
        <v/>
      </c>
      <c r="EY171" s="209"/>
      <c r="EZ171" s="150"/>
      <c r="FA171" s="150"/>
      <c r="FB171" s="150"/>
      <c r="FC171" s="150"/>
      <c r="FD171" s="150"/>
      <c r="FE171" s="203"/>
      <c r="FF171" s="150"/>
      <c r="FG171" s="202"/>
      <c r="FH171" s="202"/>
      <c r="FI171" s="202"/>
      <c r="FJ171" s="202"/>
      <c r="FK171" s="197"/>
      <c r="FL171" s="201"/>
      <c r="FM171" s="201"/>
      <c r="FN171" s="201"/>
      <c r="FO171" s="201"/>
      <c r="FP171" s="201"/>
      <c r="FQ171" s="201"/>
      <c r="FR171" s="204"/>
      <c r="FS171" s="201"/>
      <c r="FT171" s="202"/>
      <c r="FU171" s="202"/>
      <c r="FV171" s="201"/>
      <c r="FW171" s="202"/>
      <c r="FX171" s="201"/>
      <c r="FY171" s="205" t="s">
        <v>429</v>
      </c>
    </row>
    <row r="172" spans="1:181" ht="18.75" customHeight="1">
      <c r="A172" s="197"/>
      <c r="B172" s="198"/>
      <c r="C172" s="198"/>
      <c r="D172" s="199"/>
      <c r="E172" s="207">
        <f t="shared" si="2"/>
        <v>0</v>
      </c>
      <c r="F172" s="209">
        <f>【お客さま入力用】申込フォーム!$D$6</f>
        <v>0</v>
      </c>
      <c r="G172" s="209">
        <f>【お客さま入力用】申込フォーム!H181</f>
        <v>0</v>
      </c>
      <c r="H172" s="200"/>
      <c r="I172" s="209">
        <f>【お客さま入力用】申込フォーム!O181</f>
        <v>0</v>
      </c>
      <c r="J172" s="209">
        <f>【お客さま入力用】申込フォーム!AO181</f>
        <v>0</v>
      </c>
      <c r="K172" s="34"/>
      <c r="L172" s="201"/>
      <c r="M172" s="201"/>
      <c r="N172" s="197"/>
      <c r="O172" s="197"/>
      <c r="P172" s="197"/>
      <c r="Q172" s="206" t="s">
        <v>823</v>
      </c>
      <c r="R172" s="34"/>
      <c r="S172" s="206" t="s">
        <v>824</v>
      </c>
      <c r="T172" s="206"/>
      <c r="U172" s="206" t="s">
        <v>825</v>
      </c>
      <c r="V172" s="206" t="s">
        <v>825</v>
      </c>
      <c r="W172" s="206" t="s">
        <v>826</v>
      </c>
      <c r="X172" s="206" t="s">
        <v>827</v>
      </c>
      <c r="Y172" s="150"/>
      <c r="Z172" s="150"/>
      <c r="AA172" s="150"/>
      <c r="AB172" s="150"/>
      <c r="AC172" s="150"/>
      <c r="AD172" s="150"/>
      <c r="AE172" s="150"/>
      <c r="AF172" s="150"/>
      <c r="AG172" s="150"/>
      <c r="AH172" s="209">
        <f>【お客さま入力用】申込フォーム!F181</f>
        <v>0</v>
      </c>
      <c r="AI172" s="209">
        <f>【お客さま入力用】申込フォーム!E181</f>
        <v>0</v>
      </c>
      <c r="AJ172" s="150"/>
      <c r="AK172" s="150"/>
      <c r="AL172" s="150"/>
      <c r="AM172" s="150"/>
      <c r="AN172" s="209"/>
      <c r="AO172" s="209">
        <f>【お客さま入力用】申込フォーム!J181</f>
        <v>0</v>
      </c>
      <c r="AP172" s="209">
        <f>【お客さま入力用】申込フォーム!K181</f>
        <v>0</v>
      </c>
      <c r="AQ172" s="209">
        <f>【お客さま入力用】申込フォーム!L181</f>
        <v>0</v>
      </c>
      <c r="AR172" s="209"/>
      <c r="AS172" s="209"/>
      <c r="AT172" s="209"/>
      <c r="AU172" s="209"/>
      <c r="AV172" s="150">
        <f>【お客さま入力用】申込フォーム!C181</f>
        <v>0</v>
      </c>
      <c r="AW172" s="208" t="s">
        <v>828</v>
      </c>
      <c r="AX172" s="208" t="s">
        <v>988</v>
      </c>
      <c r="AY172" s="209"/>
      <c r="AZ172" s="209"/>
      <c r="BA172" s="209"/>
      <c r="BB172" s="209"/>
      <c r="BC172" s="209"/>
      <c r="BD172" s="209"/>
      <c r="BE172" s="209"/>
      <c r="BF172" s="209"/>
      <c r="BG172" s="209"/>
      <c r="BH172" s="209">
        <f>【お客さま入力用】申込フォーム!X181</f>
        <v>0</v>
      </c>
      <c r="BI172" s="209">
        <f>【お客さま入力用】申込フォーム!W181</f>
        <v>0</v>
      </c>
      <c r="BJ172" s="209"/>
      <c r="BK172" s="209"/>
      <c r="BL172" s="150">
        <f>【お客さま入力用】申込フォーム!Y181</f>
        <v>0</v>
      </c>
      <c r="BM172" s="209">
        <f>【お客さま入力用】申込フォーム!AA181</f>
        <v>0</v>
      </c>
      <c r="BN172" s="209">
        <f>【お客さま入力用】申込フォーム!Z181</f>
        <v>0</v>
      </c>
      <c r="BO172" s="209"/>
      <c r="BP172" s="209"/>
      <c r="BQ172" s="209"/>
      <c r="BR172" s="209"/>
      <c r="BS172" s="209"/>
      <c r="BT172" s="209"/>
      <c r="BU172" s="209"/>
      <c r="BV172" s="209"/>
      <c r="BW172" s="209"/>
      <c r="BX172" s="209">
        <f>【お客さま入力用】申込フォーム!AJ181</f>
        <v>0</v>
      </c>
      <c r="BY172" s="209">
        <f>【お客さま入力用】申込フォーム!AK181</f>
        <v>0</v>
      </c>
      <c r="BZ172" s="209">
        <f>【お客さま入力用】申込フォーム!AL181</f>
        <v>0</v>
      </c>
      <c r="CA172" s="209">
        <f>【お客さま入力用】申込フォーム!AM181</f>
        <v>0</v>
      </c>
      <c r="CB172" s="209">
        <f>【お客さま入力用】申込フォーム!AN181</f>
        <v>0</v>
      </c>
      <c r="CC172" s="209"/>
      <c r="CD172" s="209"/>
      <c r="CE172" s="209"/>
      <c r="CF172" s="209"/>
      <c r="CG172" s="209"/>
      <c r="CH172" s="209"/>
      <c r="CI172" s="209"/>
      <c r="CJ172" s="209"/>
      <c r="CK172" s="209"/>
      <c r="CL172" s="209"/>
      <c r="CM172" s="209"/>
      <c r="CN172" s="209"/>
      <c r="CO172" s="209"/>
      <c r="CP172" s="209"/>
      <c r="CQ172" s="150"/>
      <c r="CR172" s="209"/>
      <c r="CS172" s="209" t="str">
        <f>IF(【お客さま入力用】申込フォーム!N181="","",VLOOKUP(【お客さま入力用】申込フォーム!N181,'業種コード表（高圧以上）'!$C$3:$D$72,2))</f>
        <v/>
      </c>
      <c r="CT172" s="210"/>
      <c r="CU172" s="209"/>
      <c r="CV172" s="209"/>
      <c r="CW172" s="209"/>
      <c r="CX172" s="209"/>
      <c r="CY172" s="209"/>
      <c r="CZ172" s="209"/>
      <c r="DA172" s="209"/>
      <c r="DB172" s="209"/>
      <c r="DC172" s="209"/>
      <c r="DD172" s="209"/>
      <c r="DE172" s="209"/>
      <c r="DF172" s="209"/>
      <c r="DG172" s="209"/>
      <c r="DH172" s="209"/>
      <c r="DI172" s="209"/>
      <c r="DJ172" s="209"/>
      <c r="DK172" s="209"/>
      <c r="DL172" s="209"/>
      <c r="DM172" s="209"/>
      <c r="DN172" s="209"/>
      <c r="DO172" s="209"/>
      <c r="DP172" s="209"/>
      <c r="DQ172" s="209"/>
      <c r="DR172" s="209"/>
      <c r="DS172" s="209">
        <f>【お客さま入力用】申込フォーム!G181</f>
        <v>0</v>
      </c>
      <c r="DT172" s="209"/>
      <c r="DU172" s="209">
        <f>【お客さま入力用】申込フォーム!H181</f>
        <v>0</v>
      </c>
      <c r="DV172" s="209"/>
      <c r="DW172" s="209"/>
      <c r="DX172" s="209"/>
      <c r="DY172" s="209"/>
      <c r="DZ172" s="209"/>
      <c r="EA172" s="209"/>
      <c r="EB172" s="212">
        <f>【お客さま入力用】申込フォーム!T181</f>
        <v>0</v>
      </c>
      <c r="EC172" s="209">
        <f>【お客さま入力用】申込フォーム!V181</f>
        <v>0</v>
      </c>
      <c r="ED172" s="209"/>
      <c r="EE172" s="209"/>
      <c r="EF172" s="209"/>
      <c r="EG172" s="209"/>
      <c r="EH172" s="209"/>
      <c r="EI172" s="209"/>
      <c r="EJ172" s="209"/>
      <c r="EK172" s="211"/>
      <c r="EL172" s="209">
        <f>【お客さま入力用】申込フォーム!P181</f>
        <v>0</v>
      </c>
      <c r="EM172" s="209"/>
      <c r="EN172" s="209"/>
      <c r="EO172" s="209"/>
      <c r="EP172" s="209"/>
      <c r="EQ172" s="209"/>
      <c r="ER172" s="209"/>
      <c r="ES172" s="209"/>
      <c r="ET172" s="209">
        <f>IF(【お客さま入力用】申込フォーム!AE181="口座振替","口振",【お客さま入力用】申込フォーム!AE181)</f>
        <v>0</v>
      </c>
      <c r="EU172" s="209" t="str">
        <f>IF($ET172&lt;&gt;"口振","",【お客さま入力用】申込フォーム!AF181)</f>
        <v/>
      </c>
      <c r="EV172" s="209" t="str">
        <f>IF($ET172&lt;&gt;"口振","",【お客さま入力用】申込フォーム!AG181)</f>
        <v/>
      </c>
      <c r="EW172" s="209" t="str">
        <f>IF($ET172&lt;&gt;"口振","",【お客さま入力用】申込フォーム!AH181)</f>
        <v/>
      </c>
      <c r="EX172" s="209" t="str">
        <f>IF($ET172&lt;&gt;"口振","",【お客さま入力用】申込フォーム!AI181)</f>
        <v/>
      </c>
      <c r="EY172" s="209"/>
      <c r="EZ172" s="150"/>
      <c r="FA172" s="150"/>
      <c r="FB172" s="150"/>
      <c r="FC172" s="150"/>
      <c r="FD172" s="150"/>
      <c r="FE172" s="203"/>
      <c r="FF172" s="150"/>
      <c r="FG172" s="202"/>
      <c r="FH172" s="202"/>
      <c r="FI172" s="202"/>
      <c r="FJ172" s="202"/>
      <c r="FK172" s="197"/>
      <c r="FL172" s="201"/>
      <c r="FM172" s="201"/>
      <c r="FN172" s="201"/>
      <c r="FO172" s="201"/>
      <c r="FP172" s="201"/>
      <c r="FQ172" s="201"/>
      <c r="FR172" s="204"/>
      <c r="FS172" s="201"/>
      <c r="FT172" s="202"/>
      <c r="FU172" s="202"/>
      <c r="FV172" s="201"/>
      <c r="FW172" s="202"/>
      <c r="FX172" s="201"/>
      <c r="FY172" s="205" t="s">
        <v>429</v>
      </c>
    </row>
    <row r="173" spans="1:181" ht="18.75" customHeight="1">
      <c r="A173" s="197"/>
      <c r="B173" s="198"/>
      <c r="C173" s="198"/>
      <c r="D173" s="199"/>
      <c r="E173" s="207">
        <f t="shared" si="2"/>
        <v>0</v>
      </c>
      <c r="F173" s="209">
        <f>【お客さま入力用】申込フォーム!$D$6</f>
        <v>0</v>
      </c>
      <c r="G173" s="209">
        <f>【お客さま入力用】申込フォーム!H182</f>
        <v>0</v>
      </c>
      <c r="H173" s="200"/>
      <c r="I173" s="209">
        <f>【お客さま入力用】申込フォーム!O182</f>
        <v>0</v>
      </c>
      <c r="J173" s="209">
        <f>【お客さま入力用】申込フォーム!AO182</f>
        <v>0</v>
      </c>
      <c r="K173" s="34"/>
      <c r="L173" s="201"/>
      <c r="M173" s="201"/>
      <c r="N173" s="197"/>
      <c r="O173" s="197"/>
      <c r="P173" s="197"/>
      <c r="Q173" s="206" t="s">
        <v>823</v>
      </c>
      <c r="R173" s="34"/>
      <c r="S173" s="206" t="s">
        <v>824</v>
      </c>
      <c r="T173" s="206"/>
      <c r="U173" s="206" t="s">
        <v>825</v>
      </c>
      <c r="V173" s="206" t="s">
        <v>825</v>
      </c>
      <c r="W173" s="206" t="s">
        <v>826</v>
      </c>
      <c r="X173" s="206" t="s">
        <v>827</v>
      </c>
      <c r="Y173" s="150"/>
      <c r="Z173" s="150"/>
      <c r="AA173" s="150"/>
      <c r="AB173" s="150"/>
      <c r="AC173" s="150"/>
      <c r="AD173" s="150"/>
      <c r="AE173" s="150"/>
      <c r="AF173" s="150"/>
      <c r="AG173" s="150"/>
      <c r="AH173" s="209">
        <f>【お客さま入力用】申込フォーム!F182</f>
        <v>0</v>
      </c>
      <c r="AI173" s="209">
        <f>【お客さま入力用】申込フォーム!E182</f>
        <v>0</v>
      </c>
      <c r="AJ173" s="150"/>
      <c r="AK173" s="150"/>
      <c r="AL173" s="150"/>
      <c r="AM173" s="150"/>
      <c r="AN173" s="209"/>
      <c r="AO173" s="209">
        <f>【お客さま入力用】申込フォーム!J182</f>
        <v>0</v>
      </c>
      <c r="AP173" s="209">
        <f>【お客さま入力用】申込フォーム!K182</f>
        <v>0</v>
      </c>
      <c r="AQ173" s="209">
        <f>【お客さま入力用】申込フォーム!L182</f>
        <v>0</v>
      </c>
      <c r="AR173" s="209"/>
      <c r="AS173" s="209"/>
      <c r="AT173" s="209"/>
      <c r="AU173" s="209"/>
      <c r="AV173" s="150">
        <f>【お客さま入力用】申込フォーム!C182</f>
        <v>0</v>
      </c>
      <c r="AW173" s="208" t="s">
        <v>828</v>
      </c>
      <c r="AX173" s="208" t="s">
        <v>989</v>
      </c>
      <c r="AY173" s="209"/>
      <c r="AZ173" s="209"/>
      <c r="BA173" s="209"/>
      <c r="BB173" s="209"/>
      <c r="BC173" s="209"/>
      <c r="BD173" s="209"/>
      <c r="BE173" s="209"/>
      <c r="BF173" s="209"/>
      <c r="BG173" s="209"/>
      <c r="BH173" s="209">
        <f>【お客さま入力用】申込フォーム!X182</f>
        <v>0</v>
      </c>
      <c r="BI173" s="209">
        <f>【お客さま入力用】申込フォーム!W182</f>
        <v>0</v>
      </c>
      <c r="BJ173" s="209"/>
      <c r="BK173" s="209"/>
      <c r="BL173" s="150">
        <f>【お客さま入力用】申込フォーム!Y182</f>
        <v>0</v>
      </c>
      <c r="BM173" s="209">
        <f>【お客さま入力用】申込フォーム!AA182</f>
        <v>0</v>
      </c>
      <c r="BN173" s="209">
        <f>【お客さま入力用】申込フォーム!Z182</f>
        <v>0</v>
      </c>
      <c r="BO173" s="209"/>
      <c r="BP173" s="209"/>
      <c r="BQ173" s="209"/>
      <c r="BR173" s="209"/>
      <c r="BS173" s="209"/>
      <c r="BT173" s="209"/>
      <c r="BU173" s="209"/>
      <c r="BV173" s="209"/>
      <c r="BW173" s="209"/>
      <c r="BX173" s="209">
        <f>【お客さま入力用】申込フォーム!AJ182</f>
        <v>0</v>
      </c>
      <c r="BY173" s="209">
        <f>【お客さま入力用】申込フォーム!AK182</f>
        <v>0</v>
      </c>
      <c r="BZ173" s="209">
        <f>【お客さま入力用】申込フォーム!AL182</f>
        <v>0</v>
      </c>
      <c r="CA173" s="209">
        <f>【お客さま入力用】申込フォーム!AM182</f>
        <v>0</v>
      </c>
      <c r="CB173" s="209">
        <f>【お客さま入力用】申込フォーム!AN182</f>
        <v>0</v>
      </c>
      <c r="CC173" s="209"/>
      <c r="CD173" s="209"/>
      <c r="CE173" s="209"/>
      <c r="CF173" s="209"/>
      <c r="CG173" s="209"/>
      <c r="CH173" s="209"/>
      <c r="CI173" s="209"/>
      <c r="CJ173" s="209"/>
      <c r="CK173" s="209"/>
      <c r="CL173" s="209"/>
      <c r="CM173" s="209"/>
      <c r="CN173" s="209"/>
      <c r="CO173" s="209"/>
      <c r="CP173" s="209"/>
      <c r="CQ173" s="150"/>
      <c r="CR173" s="209"/>
      <c r="CS173" s="209" t="str">
        <f>IF(【お客さま入力用】申込フォーム!N182="","",VLOOKUP(【お客さま入力用】申込フォーム!N182,'業種コード表（高圧以上）'!$C$3:$D$72,2))</f>
        <v/>
      </c>
      <c r="CT173" s="210"/>
      <c r="CU173" s="209"/>
      <c r="CV173" s="209"/>
      <c r="CW173" s="209"/>
      <c r="CX173" s="209"/>
      <c r="CY173" s="209"/>
      <c r="CZ173" s="209"/>
      <c r="DA173" s="209"/>
      <c r="DB173" s="209"/>
      <c r="DC173" s="209"/>
      <c r="DD173" s="209"/>
      <c r="DE173" s="209"/>
      <c r="DF173" s="209"/>
      <c r="DG173" s="209"/>
      <c r="DH173" s="209"/>
      <c r="DI173" s="209"/>
      <c r="DJ173" s="209"/>
      <c r="DK173" s="209"/>
      <c r="DL173" s="209"/>
      <c r="DM173" s="209"/>
      <c r="DN173" s="209"/>
      <c r="DO173" s="209"/>
      <c r="DP173" s="209"/>
      <c r="DQ173" s="209"/>
      <c r="DR173" s="209"/>
      <c r="DS173" s="209">
        <f>【お客さま入力用】申込フォーム!G182</f>
        <v>0</v>
      </c>
      <c r="DT173" s="209"/>
      <c r="DU173" s="209">
        <f>【お客さま入力用】申込フォーム!H182</f>
        <v>0</v>
      </c>
      <c r="DV173" s="209"/>
      <c r="DW173" s="209"/>
      <c r="DX173" s="209"/>
      <c r="DY173" s="209"/>
      <c r="DZ173" s="209"/>
      <c r="EA173" s="209"/>
      <c r="EB173" s="212">
        <f>【お客さま入力用】申込フォーム!T182</f>
        <v>0</v>
      </c>
      <c r="EC173" s="209">
        <f>【お客さま入力用】申込フォーム!V182</f>
        <v>0</v>
      </c>
      <c r="ED173" s="209"/>
      <c r="EE173" s="209"/>
      <c r="EF173" s="209"/>
      <c r="EG173" s="209"/>
      <c r="EH173" s="209"/>
      <c r="EI173" s="209"/>
      <c r="EJ173" s="209"/>
      <c r="EK173" s="211"/>
      <c r="EL173" s="209">
        <f>【お客さま入力用】申込フォーム!P182</f>
        <v>0</v>
      </c>
      <c r="EM173" s="209"/>
      <c r="EN173" s="209"/>
      <c r="EO173" s="209"/>
      <c r="EP173" s="209"/>
      <c r="EQ173" s="209"/>
      <c r="ER173" s="209"/>
      <c r="ES173" s="209"/>
      <c r="ET173" s="209">
        <f>IF(【お客さま入力用】申込フォーム!AE182="口座振替","口振",【お客さま入力用】申込フォーム!AE182)</f>
        <v>0</v>
      </c>
      <c r="EU173" s="209" t="str">
        <f>IF($ET173&lt;&gt;"口振","",【お客さま入力用】申込フォーム!AF182)</f>
        <v/>
      </c>
      <c r="EV173" s="209" t="str">
        <f>IF($ET173&lt;&gt;"口振","",【お客さま入力用】申込フォーム!AG182)</f>
        <v/>
      </c>
      <c r="EW173" s="209" t="str">
        <f>IF($ET173&lt;&gt;"口振","",【お客さま入力用】申込フォーム!AH182)</f>
        <v/>
      </c>
      <c r="EX173" s="209" t="str">
        <f>IF($ET173&lt;&gt;"口振","",【お客さま入力用】申込フォーム!AI182)</f>
        <v/>
      </c>
      <c r="EY173" s="209"/>
      <c r="EZ173" s="150"/>
      <c r="FA173" s="150"/>
      <c r="FB173" s="150"/>
      <c r="FC173" s="150"/>
      <c r="FD173" s="150"/>
      <c r="FE173" s="203"/>
      <c r="FF173" s="150"/>
      <c r="FG173" s="202"/>
      <c r="FH173" s="202"/>
      <c r="FI173" s="202"/>
      <c r="FJ173" s="202"/>
      <c r="FK173" s="197"/>
      <c r="FL173" s="201"/>
      <c r="FM173" s="201"/>
      <c r="FN173" s="201"/>
      <c r="FO173" s="201"/>
      <c r="FP173" s="201"/>
      <c r="FQ173" s="201"/>
      <c r="FR173" s="204"/>
      <c r="FS173" s="201"/>
      <c r="FT173" s="202"/>
      <c r="FU173" s="202"/>
      <c r="FV173" s="201"/>
      <c r="FW173" s="202"/>
      <c r="FX173" s="201"/>
      <c r="FY173" s="205" t="s">
        <v>429</v>
      </c>
    </row>
    <row r="174" spans="1:181" ht="18.75" customHeight="1">
      <c r="A174" s="197"/>
      <c r="B174" s="198"/>
      <c r="C174" s="198"/>
      <c r="D174" s="199"/>
      <c r="E174" s="207">
        <f t="shared" si="2"/>
        <v>0</v>
      </c>
      <c r="F174" s="209">
        <f>【お客さま入力用】申込フォーム!$D$6</f>
        <v>0</v>
      </c>
      <c r="G174" s="209">
        <f>【お客さま入力用】申込フォーム!H183</f>
        <v>0</v>
      </c>
      <c r="H174" s="200"/>
      <c r="I174" s="209">
        <f>【お客さま入力用】申込フォーム!O183</f>
        <v>0</v>
      </c>
      <c r="J174" s="209">
        <f>【お客さま入力用】申込フォーム!AO183</f>
        <v>0</v>
      </c>
      <c r="K174" s="34"/>
      <c r="L174" s="201"/>
      <c r="M174" s="201"/>
      <c r="N174" s="197"/>
      <c r="O174" s="197"/>
      <c r="P174" s="197"/>
      <c r="Q174" s="206" t="s">
        <v>823</v>
      </c>
      <c r="R174" s="34"/>
      <c r="S174" s="206" t="s">
        <v>824</v>
      </c>
      <c r="T174" s="206"/>
      <c r="U174" s="206" t="s">
        <v>825</v>
      </c>
      <c r="V174" s="206" t="s">
        <v>825</v>
      </c>
      <c r="W174" s="206" t="s">
        <v>826</v>
      </c>
      <c r="X174" s="206" t="s">
        <v>827</v>
      </c>
      <c r="Y174" s="150"/>
      <c r="Z174" s="150"/>
      <c r="AA174" s="150"/>
      <c r="AB174" s="150"/>
      <c r="AC174" s="150"/>
      <c r="AD174" s="150"/>
      <c r="AE174" s="150"/>
      <c r="AF174" s="150"/>
      <c r="AG174" s="150"/>
      <c r="AH174" s="209">
        <f>【お客さま入力用】申込フォーム!F183</f>
        <v>0</v>
      </c>
      <c r="AI174" s="209">
        <f>【お客さま入力用】申込フォーム!E183</f>
        <v>0</v>
      </c>
      <c r="AJ174" s="150"/>
      <c r="AK174" s="150"/>
      <c r="AL174" s="150"/>
      <c r="AM174" s="150"/>
      <c r="AN174" s="209"/>
      <c r="AO174" s="209">
        <f>【お客さま入力用】申込フォーム!J183</f>
        <v>0</v>
      </c>
      <c r="AP174" s="209">
        <f>【お客さま入力用】申込フォーム!K183</f>
        <v>0</v>
      </c>
      <c r="AQ174" s="209">
        <f>【お客さま入力用】申込フォーム!L183</f>
        <v>0</v>
      </c>
      <c r="AR174" s="209"/>
      <c r="AS174" s="209"/>
      <c r="AT174" s="209"/>
      <c r="AU174" s="209"/>
      <c r="AV174" s="150">
        <f>【お客さま入力用】申込フォーム!C183</f>
        <v>0</v>
      </c>
      <c r="AW174" s="208" t="s">
        <v>828</v>
      </c>
      <c r="AX174" s="208" t="s">
        <v>990</v>
      </c>
      <c r="AY174" s="209"/>
      <c r="AZ174" s="209"/>
      <c r="BA174" s="209"/>
      <c r="BB174" s="209"/>
      <c r="BC174" s="209"/>
      <c r="BD174" s="209"/>
      <c r="BE174" s="209"/>
      <c r="BF174" s="209"/>
      <c r="BG174" s="209"/>
      <c r="BH174" s="209">
        <f>【お客さま入力用】申込フォーム!X183</f>
        <v>0</v>
      </c>
      <c r="BI174" s="209">
        <f>【お客さま入力用】申込フォーム!W183</f>
        <v>0</v>
      </c>
      <c r="BJ174" s="209"/>
      <c r="BK174" s="209"/>
      <c r="BL174" s="150">
        <f>【お客さま入力用】申込フォーム!Y183</f>
        <v>0</v>
      </c>
      <c r="BM174" s="209">
        <f>【お客さま入力用】申込フォーム!AA183</f>
        <v>0</v>
      </c>
      <c r="BN174" s="209">
        <f>【お客さま入力用】申込フォーム!Z183</f>
        <v>0</v>
      </c>
      <c r="BO174" s="209"/>
      <c r="BP174" s="209"/>
      <c r="BQ174" s="209"/>
      <c r="BR174" s="209"/>
      <c r="BS174" s="209"/>
      <c r="BT174" s="209"/>
      <c r="BU174" s="209"/>
      <c r="BV174" s="209"/>
      <c r="BW174" s="209"/>
      <c r="BX174" s="209">
        <f>【お客さま入力用】申込フォーム!AJ183</f>
        <v>0</v>
      </c>
      <c r="BY174" s="209">
        <f>【お客さま入力用】申込フォーム!AK183</f>
        <v>0</v>
      </c>
      <c r="BZ174" s="209">
        <f>【お客さま入力用】申込フォーム!AL183</f>
        <v>0</v>
      </c>
      <c r="CA174" s="209">
        <f>【お客さま入力用】申込フォーム!AM183</f>
        <v>0</v>
      </c>
      <c r="CB174" s="209">
        <f>【お客さま入力用】申込フォーム!AN183</f>
        <v>0</v>
      </c>
      <c r="CC174" s="209"/>
      <c r="CD174" s="209"/>
      <c r="CE174" s="209"/>
      <c r="CF174" s="209"/>
      <c r="CG174" s="209"/>
      <c r="CH174" s="209"/>
      <c r="CI174" s="209"/>
      <c r="CJ174" s="209"/>
      <c r="CK174" s="209"/>
      <c r="CL174" s="209"/>
      <c r="CM174" s="209"/>
      <c r="CN174" s="209"/>
      <c r="CO174" s="209"/>
      <c r="CP174" s="209"/>
      <c r="CQ174" s="150"/>
      <c r="CR174" s="209"/>
      <c r="CS174" s="209" t="str">
        <f>IF(【お客さま入力用】申込フォーム!N183="","",VLOOKUP(【お客さま入力用】申込フォーム!N183,'業種コード表（高圧以上）'!$C$3:$D$72,2))</f>
        <v/>
      </c>
      <c r="CT174" s="210"/>
      <c r="CU174" s="209"/>
      <c r="CV174" s="209"/>
      <c r="CW174" s="209"/>
      <c r="CX174" s="209"/>
      <c r="CY174" s="209"/>
      <c r="CZ174" s="209"/>
      <c r="DA174" s="209"/>
      <c r="DB174" s="209"/>
      <c r="DC174" s="209"/>
      <c r="DD174" s="209"/>
      <c r="DE174" s="209"/>
      <c r="DF174" s="209"/>
      <c r="DG174" s="209"/>
      <c r="DH174" s="209"/>
      <c r="DI174" s="209"/>
      <c r="DJ174" s="209"/>
      <c r="DK174" s="209"/>
      <c r="DL174" s="209"/>
      <c r="DM174" s="209"/>
      <c r="DN174" s="209"/>
      <c r="DO174" s="209"/>
      <c r="DP174" s="209"/>
      <c r="DQ174" s="209"/>
      <c r="DR174" s="209"/>
      <c r="DS174" s="209">
        <f>【お客さま入力用】申込フォーム!G183</f>
        <v>0</v>
      </c>
      <c r="DT174" s="209"/>
      <c r="DU174" s="209">
        <f>【お客さま入力用】申込フォーム!H183</f>
        <v>0</v>
      </c>
      <c r="DV174" s="209"/>
      <c r="DW174" s="209"/>
      <c r="DX174" s="209"/>
      <c r="DY174" s="209"/>
      <c r="DZ174" s="209"/>
      <c r="EA174" s="209"/>
      <c r="EB174" s="212">
        <f>【お客さま入力用】申込フォーム!T183</f>
        <v>0</v>
      </c>
      <c r="EC174" s="209">
        <f>【お客さま入力用】申込フォーム!V183</f>
        <v>0</v>
      </c>
      <c r="ED174" s="209"/>
      <c r="EE174" s="209"/>
      <c r="EF174" s="209"/>
      <c r="EG174" s="209"/>
      <c r="EH174" s="209"/>
      <c r="EI174" s="209"/>
      <c r="EJ174" s="209"/>
      <c r="EK174" s="211"/>
      <c r="EL174" s="209">
        <f>【お客さま入力用】申込フォーム!P183</f>
        <v>0</v>
      </c>
      <c r="EM174" s="209"/>
      <c r="EN174" s="209"/>
      <c r="EO174" s="209"/>
      <c r="EP174" s="209"/>
      <c r="EQ174" s="209"/>
      <c r="ER174" s="209"/>
      <c r="ES174" s="209"/>
      <c r="ET174" s="209">
        <f>IF(【お客さま入力用】申込フォーム!AE183="口座振替","口振",【お客さま入力用】申込フォーム!AE183)</f>
        <v>0</v>
      </c>
      <c r="EU174" s="209" t="str">
        <f>IF($ET174&lt;&gt;"口振","",【お客さま入力用】申込フォーム!AF183)</f>
        <v/>
      </c>
      <c r="EV174" s="209" t="str">
        <f>IF($ET174&lt;&gt;"口振","",【お客さま入力用】申込フォーム!AG183)</f>
        <v/>
      </c>
      <c r="EW174" s="209" t="str">
        <f>IF($ET174&lt;&gt;"口振","",【お客さま入力用】申込フォーム!AH183)</f>
        <v/>
      </c>
      <c r="EX174" s="209" t="str">
        <f>IF($ET174&lt;&gt;"口振","",【お客さま入力用】申込フォーム!AI183)</f>
        <v/>
      </c>
      <c r="EY174" s="209"/>
      <c r="EZ174" s="150"/>
      <c r="FA174" s="150"/>
      <c r="FB174" s="150"/>
      <c r="FC174" s="150"/>
      <c r="FD174" s="150"/>
      <c r="FE174" s="203"/>
      <c r="FF174" s="150"/>
      <c r="FG174" s="202"/>
      <c r="FH174" s="202"/>
      <c r="FI174" s="202"/>
      <c r="FJ174" s="202"/>
      <c r="FK174" s="197"/>
      <c r="FL174" s="201"/>
      <c r="FM174" s="201"/>
      <c r="FN174" s="201"/>
      <c r="FO174" s="201"/>
      <c r="FP174" s="201"/>
      <c r="FQ174" s="201"/>
      <c r="FR174" s="204"/>
      <c r="FS174" s="201"/>
      <c r="FT174" s="202"/>
      <c r="FU174" s="202"/>
      <c r="FV174" s="201"/>
      <c r="FW174" s="202"/>
      <c r="FX174" s="201"/>
      <c r="FY174" s="205" t="s">
        <v>429</v>
      </c>
    </row>
    <row r="175" spans="1:181" ht="18.75" customHeight="1">
      <c r="A175" s="197"/>
      <c r="B175" s="198"/>
      <c r="C175" s="198"/>
      <c r="D175" s="199"/>
      <c r="E175" s="207">
        <f t="shared" si="2"/>
        <v>0</v>
      </c>
      <c r="F175" s="209">
        <f>【お客さま入力用】申込フォーム!$D$6</f>
        <v>0</v>
      </c>
      <c r="G175" s="209">
        <f>【お客さま入力用】申込フォーム!H184</f>
        <v>0</v>
      </c>
      <c r="H175" s="200"/>
      <c r="I175" s="209">
        <f>【お客さま入力用】申込フォーム!O184</f>
        <v>0</v>
      </c>
      <c r="J175" s="209">
        <f>【お客さま入力用】申込フォーム!AO184</f>
        <v>0</v>
      </c>
      <c r="K175" s="34"/>
      <c r="L175" s="201"/>
      <c r="M175" s="201"/>
      <c r="N175" s="197"/>
      <c r="O175" s="197"/>
      <c r="P175" s="197"/>
      <c r="Q175" s="206" t="s">
        <v>823</v>
      </c>
      <c r="R175" s="34"/>
      <c r="S175" s="206" t="s">
        <v>824</v>
      </c>
      <c r="T175" s="206"/>
      <c r="U175" s="206" t="s">
        <v>825</v>
      </c>
      <c r="V175" s="206" t="s">
        <v>825</v>
      </c>
      <c r="W175" s="206" t="s">
        <v>826</v>
      </c>
      <c r="X175" s="206" t="s">
        <v>827</v>
      </c>
      <c r="Y175" s="150"/>
      <c r="Z175" s="150"/>
      <c r="AA175" s="150"/>
      <c r="AB175" s="150"/>
      <c r="AC175" s="150"/>
      <c r="AD175" s="150"/>
      <c r="AE175" s="150"/>
      <c r="AF175" s="150"/>
      <c r="AG175" s="150"/>
      <c r="AH175" s="209">
        <f>【お客さま入力用】申込フォーム!F184</f>
        <v>0</v>
      </c>
      <c r="AI175" s="209">
        <f>【お客さま入力用】申込フォーム!E184</f>
        <v>0</v>
      </c>
      <c r="AJ175" s="150"/>
      <c r="AK175" s="150"/>
      <c r="AL175" s="150"/>
      <c r="AM175" s="150"/>
      <c r="AN175" s="209"/>
      <c r="AO175" s="209">
        <f>【お客さま入力用】申込フォーム!J184</f>
        <v>0</v>
      </c>
      <c r="AP175" s="209">
        <f>【お客さま入力用】申込フォーム!K184</f>
        <v>0</v>
      </c>
      <c r="AQ175" s="209">
        <f>【お客さま入力用】申込フォーム!L184</f>
        <v>0</v>
      </c>
      <c r="AR175" s="209"/>
      <c r="AS175" s="209"/>
      <c r="AT175" s="209"/>
      <c r="AU175" s="209"/>
      <c r="AV175" s="150">
        <f>【お客さま入力用】申込フォーム!C184</f>
        <v>0</v>
      </c>
      <c r="AW175" s="208" t="s">
        <v>828</v>
      </c>
      <c r="AX175" s="208" t="s">
        <v>991</v>
      </c>
      <c r="AY175" s="209"/>
      <c r="AZ175" s="209"/>
      <c r="BA175" s="209"/>
      <c r="BB175" s="209"/>
      <c r="BC175" s="209"/>
      <c r="BD175" s="209"/>
      <c r="BE175" s="209"/>
      <c r="BF175" s="209"/>
      <c r="BG175" s="209"/>
      <c r="BH175" s="209">
        <f>【お客さま入力用】申込フォーム!X184</f>
        <v>0</v>
      </c>
      <c r="BI175" s="209">
        <f>【お客さま入力用】申込フォーム!W184</f>
        <v>0</v>
      </c>
      <c r="BJ175" s="209"/>
      <c r="BK175" s="209"/>
      <c r="BL175" s="150">
        <f>【お客さま入力用】申込フォーム!Y184</f>
        <v>0</v>
      </c>
      <c r="BM175" s="209">
        <f>【お客さま入力用】申込フォーム!AA184</f>
        <v>0</v>
      </c>
      <c r="BN175" s="209">
        <f>【お客さま入力用】申込フォーム!Z184</f>
        <v>0</v>
      </c>
      <c r="BO175" s="209"/>
      <c r="BP175" s="209"/>
      <c r="BQ175" s="209"/>
      <c r="BR175" s="209"/>
      <c r="BS175" s="209"/>
      <c r="BT175" s="209"/>
      <c r="BU175" s="209"/>
      <c r="BV175" s="209"/>
      <c r="BW175" s="209"/>
      <c r="BX175" s="209">
        <f>【お客さま入力用】申込フォーム!AJ184</f>
        <v>0</v>
      </c>
      <c r="BY175" s="209">
        <f>【お客さま入力用】申込フォーム!AK184</f>
        <v>0</v>
      </c>
      <c r="BZ175" s="209">
        <f>【お客さま入力用】申込フォーム!AL184</f>
        <v>0</v>
      </c>
      <c r="CA175" s="209">
        <f>【お客さま入力用】申込フォーム!AM184</f>
        <v>0</v>
      </c>
      <c r="CB175" s="209">
        <f>【お客さま入力用】申込フォーム!AN184</f>
        <v>0</v>
      </c>
      <c r="CC175" s="209"/>
      <c r="CD175" s="209"/>
      <c r="CE175" s="209"/>
      <c r="CF175" s="209"/>
      <c r="CG175" s="209"/>
      <c r="CH175" s="209"/>
      <c r="CI175" s="209"/>
      <c r="CJ175" s="209"/>
      <c r="CK175" s="209"/>
      <c r="CL175" s="209"/>
      <c r="CM175" s="209"/>
      <c r="CN175" s="209"/>
      <c r="CO175" s="209"/>
      <c r="CP175" s="209"/>
      <c r="CQ175" s="150"/>
      <c r="CR175" s="209"/>
      <c r="CS175" s="209" t="str">
        <f>IF(【お客さま入力用】申込フォーム!N184="","",VLOOKUP(【お客さま入力用】申込フォーム!N184,'業種コード表（高圧以上）'!$C$3:$D$72,2))</f>
        <v/>
      </c>
      <c r="CT175" s="210"/>
      <c r="CU175" s="209"/>
      <c r="CV175" s="209"/>
      <c r="CW175" s="209"/>
      <c r="CX175" s="209"/>
      <c r="CY175" s="209"/>
      <c r="CZ175" s="209"/>
      <c r="DA175" s="209"/>
      <c r="DB175" s="209"/>
      <c r="DC175" s="209"/>
      <c r="DD175" s="209"/>
      <c r="DE175" s="209"/>
      <c r="DF175" s="209"/>
      <c r="DG175" s="209"/>
      <c r="DH175" s="209"/>
      <c r="DI175" s="209"/>
      <c r="DJ175" s="209"/>
      <c r="DK175" s="209"/>
      <c r="DL175" s="209"/>
      <c r="DM175" s="209"/>
      <c r="DN175" s="209"/>
      <c r="DO175" s="209"/>
      <c r="DP175" s="209"/>
      <c r="DQ175" s="209"/>
      <c r="DR175" s="209"/>
      <c r="DS175" s="209">
        <f>【お客さま入力用】申込フォーム!G184</f>
        <v>0</v>
      </c>
      <c r="DT175" s="209"/>
      <c r="DU175" s="209">
        <f>【お客さま入力用】申込フォーム!H184</f>
        <v>0</v>
      </c>
      <c r="DV175" s="209"/>
      <c r="DW175" s="209"/>
      <c r="DX175" s="209"/>
      <c r="DY175" s="209"/>
      <c r="DZ175" s="209"/>
      <c r="EA175" s="209"/>
      <c r="EB175" s="212">
        <f>【お客さま入力用】申込フォーム!T184</f>
        <v>0</v>
      </c>
      <c r="EC175" s="209">
        <f>【お客さま入力用】申込フォーム!V184</f>
        <v>0</v>
      </c>
      <c r="ED175" s="209"/>
      <c r="EE175" s="209"/>
      <c r="EF175" s="209"/>
      <c r="EG175" s="209"/>
      <c r="EH175" s="209"/>
      <c r="EI175" s="209"/>
      <c r="EJ175" s="209"/>
      <c r="EK175" s="211"/>
      <c r="EL175" s="209">
        <f>【お客さま入力用】申込フォーム!P184</f>
        <v>0</v>
      </c>
      <c r="EM175" s="209"/>
      <c r="EN175" s="209"/>
      <c r="EO175" s="209"/>
      <c r="EP175" s="209"/>
      <c r="EQ175" s="209"/>
      <c r="ER175" s="209"/>
      <c r="ES175" s="209"/>
      <c r="ET175" s="209">
        <f>IF(【お客さま入力用】申込フォーム!AE184="口座振替","口振",【お客さま入力用】申込フォーム!AE184)</f>
        <v>0</v>
      </c>
      <c r="EU175" s="209" t="str">
        <f>IF($ET175&lt;&gt;"口振","",【お客さま入力用】申込フォーム!AF184)</f>
        <v/>
      </c>
      <c r="EV175" s="209" t="str">
        <f>IF($ET175&lt;&gt;"口振","",【お客さま入力用】申込フォーム!AG184)</f>
        <v/>
      </c>
      <c r="EW175" s="209" t="str">
        <f>IF($ET175&lt;&gt;"口振","",【お客さま入力用】申込フォーム!AH184)</f>
        <v/>
      </c>
      <c r="EX175" s="209" t="str">
        <f>IF($ET175&lt;&gt;"口振","",【お客さま入力用】申込フォーム!AI184)</f>
        <v/>
      </c>
      <c r="EY175" s="209"/>
      <c r="EZ175" s="150"/>
      <c r="FA175" s="150"/>
      <c r="FB175" s="150"/>
      <c r="FC175" s="150"/>
      <c r="FD175" s="150"/>
      <c r="FE175" s="203"/>
      <c r="FF175" s="150"/>
      <c r="FG175" s="202"/>
      <c r="FH175" s="202"/>
      <c r="FI175" s="202"/>
      <c r="FJ175" s="202"/>
      <c r="FK175" s="197"/>
      <c r="FL175" s="201"/>
      <c r="FM175" s="201"/>
      <c r="FN175" s="201"/>
      <c r="FO175" s="201"/>
      <c r="FP175" s="201"/>
      <c r="FQ175" s="201"/>
      <c r="FR175" s="204"/>
      <c r="FS175" s="201"/>
      <c r="FT175" s="202"/>
      <c r="FU175" s="202"/>
      <c r="FV175" s="201"/>
      <c r="FW175" s="202"/>
      <c r="FX175" s="201"/>
      <c r="FY175" s="205" t="s">
        <v>429</v>
      </c>
    </row>
    <row r="176" spans="1:181" ht="18.75" customHeight="1">
      <c r="A176" s="197"/>
      <c r="B176" s="198"/>
      <c r="C176" s="198"/>
      <c r="D176" s="199"/>
      <c r="E176" s="207">
        <f t="shared" si="2"/>
        <v>0</v>
      </c>
      <c r="F176" s="209">
        <f>【お客さま入力用】申込フォーム!$D$6</f>
        <v>0</v>
      </c>
      <c r="G176" s="209">
        <f>【お客さま入力用】申込フォーム!H185</f>
        <v>0</v>
      </c>
      <c r="H176" s="200"/>
      <c r="I176" s="209">
        <f>【お客さま入力用】申込フォーム!O185</f>
        <v>0</v>
      </c>
      <c r="J176" s="209">
        <f>【お客さま入力用】申込フォーム!AO185</f>
        <v>0</v>
      </c>
      <c r="K176" s="34"/>
      <c r="L176" s="201"/>
      <c r="M176" s="201"/>
      <c r="N176" s="197"/>
      <c r="O176" s="197"/>
      <c r="P176" s="197"/>
      <c r="Q176" s="206" t="s">
        <v>823</v>
      </c>
      <c r="R176" s="34"/>
      <c r="S176" s="206" t="s">
        <v>824</v>
      </c>
      <c r="T176" s="206"/>
      <c r="U176" s="206" t="s">
        <v>825</v>
      </c>
      <c r="V176" s="206" t="s">
        <v>825</v>
      </c>
      <c r="W176" s="206" t="s">
        <v>826</v>
      </c>
      <c r="X176" s="206" t="s">
        <v>827</v>
      </c>
      <c r="Y176" s="150"/>
      <c r="Z176" s="150"/>
      <c r="AA176" s="150"/>
      <c r="AB176" s="150"/>
      <c r="AC176" s="150"/>
      <c r="AD176" s="150"/>
      <c r="AE176" s="150"/>
      <c r="AF176" s="150"/>
      <c r="AG176" s="150"/>
      <c r="AH176" s="209">
        <f>【お客さま入力用】申込フォーム!F185</f>
        <v>0</v>
      </c>
      <c r="AI176" s="209">
        <f>【お客さま入力用】申込フォーム!E185</f>
        <v>0</v>
      </c>
      <c r="AJ176" s="150"/>
      <c r="AK176" s="150"/>
      <c r="AL176" s="150"/>
      <c r="AM176" s="150"/>
      <c r="AN176" s="209"/>
      <c r="AO176" s="209">
        <f>【お客さま入力用】申込フォーム!J185</f>
        <v>0</v>
      </c>
      <c r="AP176" s="209">
        <f>【お客さま入力用】申込フォーム!K185</f>
        <v>0</v>
      </c>
      <c r="AQ176" s="209">
        <f>【お客さま入力用】申込フォーム!L185</f>
        <v>0</v>
      </c>
      <c r="AR176" s="209"/>
      <c r="AS176" s="209"/>
      <c r="AT176" s="209"/>
      <c r="AU176" s="209"/>
      <c r="AV176" s="150">
        <f>【お客さま入力用】申込フォーム!C185</f>
        <v>0</v>
      </c>
      <c r="AW176" s="208" t="s">
        <v>828</v>
      </c>
      <c r="AX176" s="208" t="s">
        <v>992</v>
      </c>
      <c r="AY176" s="209"/>
      <c r="AZ176" s="209"/>
      <c r="BA176" s="209"/>
      <c r="BB176" s="209"/>
      <c r="BC176" s="209"/>
      <c r="BD176" s="209"/>
      <c r="BE176" s="209"/>
      <c r="BF176" s="209"/>
      <c r="BG176" s="209"/>
      <c r="BH176" s="209">
        <f>【お客さま入力用】申込フォーム!X185</f>
        <v>0</v>
      </c>
      <c r="BI176" s="209">
        <f>【お客さま入力用】申込フォーム!W185</f>
        <v>0</v>
      </c>
      <c r="BJ176" s="209"/>
      <c r="BK176" s="209"/>
      <c r="BL176" s="150">
        <f>【お客さま入力用】申込フォーム!Y185</f>
        <v>0</v>
      </c>
      <c r="BM176" s="209">
        <f>【お客さま入力用】申込フォーム!AA185</f>
        <v>0</v>
      </c>
      <c r="BN176" s="209">
        <f>【お客さま入力用】申込フォーム!Z185</f>
        <v>0</v>
      </c>
      <c r="BO176" s="209"/>
      <c r="BP176" s="209"/>
      <c r="BQ176" s="209"/>
      <c r="BR176" s="209"/>
      <c r="BS176" s="209"/>
      <c r="BT176" s="209"/>
      <c r="BU176" s="209"/>
      <c r="BV176" s="209"/>
      <c r="BW176" s="209"/>
      <c r="BX176" s="209">
        <f>【お客さま入力用】申込フォーム!AJ185</f>
        <v>0</v>
      </c>
      <c r="BY176" s="209">
        <f>【お客さま入力用】申込フォーム!AK185</f>
        <v>0</v>
      </c>
      <c r="BZ176" s="209">
        <f>【お客さま入力用】申込フォーム!AL185</f>
        <v>0</v>
      </c>
      <c r="CA176" s="209">
        <f>【お客さま入力用】申込フォーム!AM185</f>
        <v>0</v>
      </c>
      <c r="CB176" s="209">
        <f>【お客さま入力用】申込フォーム!AN185</f>
        <v>0</v>
      </c>
      <c r="CC176" s="209"/>
      <c r="CD176" s="209"/>
      <c r="CE176" s="209"/>
      <c r="CF176" s="209"/>
      <c r="CG176" s="209"/>
      <c r="CH176" s="209"/>
      <c r="CI176" s="209"/>
      <c r="CJ176" s="209"/>
      <c r="CK176" s="209"/>
      <c r="CL176" s="209"/>
      <c r="CM176" s="209"/>
      <c r="CN176" s="209"/>
      <c r="CO176" s="209"/>
      <c r="CP176" s="209"/>
      <c r="CQ176" s="150"/>
      <c r="CR176" s="209"/>
      <c r="CS176" s="209" t="str">
        <f>IF(【お客さま入力用】申込フォーム!N185="","",VLOOKUP(【お客さま入力用】申込フォーム!N185,'業種コード表（高圧以上）'!$C$3:$D$72,2))</f>
        <v/>
      </c>
      <c r="CT176" s="210"/>
      <c r="CU176" s="209"/>
      <c r="CV176" s="209"/>
      <c r="CW176" s="209"/>
      <c r="CX176" s="209"/>
      <c r="CY176" s="209"/>
      <c r="CZ176" s="209"/>
      <c r="DA176" s="209"/>
      <c r="DB176" s="209"/>
      <c r="DC176" s="209"/>
      <c r="DD176" s="209"/>
      <c r="DE176" s="209"/>
      <c r="DF176" s="209"/>
      <c r="DG176" s="209"/>
      <c r="DH176" s="209"/>
      <c r="DI176" s="209"/>
      <c r="DJ176" s="209"/>
      <c r="DK176" s="209"/>
      <c r="DL176" s="209"/>
      <c r="DM176" s="209"/>
      <c r="DN176" s="209"/>
      <c r="DO176" s="209"/>
      <c r="DP176" s="209"/>
      <c r="DQ176" s="209"/>
      <c r="DR176" s="209"/>
      <c r="DS176" s="209">
        <f>【お客さま入力用】申込フォーム!G185</f>
        <v>0</v>
      </c>
      <c r="DT176" s="209"/>
      <c r="DU176" s="209">
        <f>【お客さま入力用】申込フォーム!H185</f>
        <v>0</v>
      </c>
      <c r="DV176" s="209"/>
      <c r="DW176" s="209"/>
      <c r="DX176" s="209"/>
      <c r="DY176" s="209"/>
      <c r="DZ176" s="209"/>
      <c r="EA176" s="209"/>
      <c r="EB176" s="212">
        <f>【お客さま入力用】申込フォーム!T185</f>
        <v>0</v>
      </c>
      <c r="EC176" s="209">
        <f>【お客さま入力用】申込フォーム!V185</f>
        <v>0</v>
      </c>
      <c r="ED176" s="209"/>
      <c r="EE176" s="209"/>
      <c r="EF176" s="209"/>
      <c r="EG176" s="209"/>
      <c r="EH176" s="209"/>
      <c r="EI176" s="209"/>
      <c r="EJ176" s="209"/>
      <c r="EK176" s="211"/>
      <c r="EL176" s="209">
        <f>【お客さま入力用】申込フォーム!P185</f>
        <v>0</v>
      </c>
      <c r="EM176" s="209"/>
      <c r="EN176" s="209"/>
      <c r="EO176" s="209"/>
      <c r="EP176" s="209"/>
      <c r="EQ176" s="209"/>
      <c r="ER176" s="209"/>
      <c r="ES176" s="209"/>
      <c r="ET176" s="209">
        <f>IF(【お客さま入力用】申込フォーム!AE185="口座振替","口振",【お客さま入力用】申込フォーム!AE185)</f>
        <v>0</v>
      </c>
      <c r="EU176" s="209" t="str">
        <f>IF($ET176&lt;&gt;"口振","",【お客さま入力用】申込フォーム!AF185)</f>
        <v/>
      </c>
      <c r="EV176" s="209" t="str">
        <f>IF($ET176&lt;&gt;"口振","",【お客さま入力用】申込フォーム!AG185)</f>
        <v/>
      </c>
      <c r="EW176" s="209" t="str">
        <f>IF($ET176&lt;&gt;"口振","",【お客さま入力用】申込フォーム!AH185)</f>
        <v/>
      </c>
      <c r="EX176" s="209" t="str">
        <f>IF($ET176&lt;&gt;"口振","",【お客さま入力用】申込フォーム!AI185)</f>
        <v/>
      </c>
      <c r="EY176" s="209"/>
      <c r="EZ176" s="150"/>
      <c r="FA176" s="150"/>
      <c r="FB176" s="150"/>
      <c r="FC176" s="150"/>
      <c r="FD176" s="150"/>
      <c r="FE176" s="203"/>
      <c r="FF176" s="150"/>
      <c r="FG176" s="202"/>
      <c r="FH176" s="202"/>
      <c r="FI176" s="202"/>
      <c r="FJ176" s="202"/>
      <c r="FK176" s="197"/>
      <c r="FL176" s="201"/>
      <c r="FM176" s="201"/>
      <c r="FN176" s="201"/>
      <c r="FO176" s="201"/>
      <c r="FP176" s="201"/>
      <c r="FQ176" s="201"/>
      <c r="FR176" s="204"/>
      <c r="FS176" s="201"/>
      <c r="FT176" s="202"/>
      <c r="FU176" s="202"/>
      <c r="FV176" s="201"/>
      <c r="FW176" s="202"/>
      <c r="FX176" s="201"/>
      <c r="FY176" s="205" t="s">
        <v>429</v>
      </c>
    </row>
    <row r="177" spans="1:181" ht="18.75" customHeight="1">
      <c r="A177" s="197"/>
      <c r="B177" s="198"/>
      <c r="C177" s="198"/>
      <c r="D177" s="199"/>
      <c r="E177" s="207">
        <f>CQ177</f>
        <v>0</v>
      </c>
      <c r="F177" s="209">
        <f>【お客さま入力用】申込フォーム!$D$6</f>
        <v>0</v>
      </c>
      <c r="G177" s="209">
        <f>【お客さま入力用】申込フォーム!H186</f>
        <v>0</v>
      </c>
      <c r="H177" s="200"/>
      <c r="I177" s="209">
        <f>【お客さま入力用】申込フォーム!O186</f>
        <v>0</v>
      </c>
      <c r="J177" s="209">
        <f>【お客さま入力用】申込フォーム!AO186</f>
        <v>0</v>
      </c>
      <c r="K177" s="34"/>
      <c r="L177" s="201"/>
      <c r="M177" s="201"/>
      <c r="N177" s="197"/>
      <c r="O177" s="197"/>
      <c r="P177" s="197"/>
      <c r="Q177" s="206" t="s">
        <v>823</v>
      </c>
      <c r="R177" s="34"/>
      <c r="S177" s="206" t="s">
        <v>824</v>
      </c>
      <c r="T177" s="206"/>
      <c r="U177" s="206" t="s">
        <v>825</v>
      </c>
      <c r="V177" s="206" t="s">
        <v>825</v>
      </c>
      <c r="W177" s="206" t="s">
        <v>826</v>
      </c>
      <c r="X177" s="206" t="s">
        <v>827</v>
      </c>
      <c r="Y177" s="150"/>
      <c r="Z177" s="150"/>
      <c r="AA177" s="150"/>
      <c r="AB177" s="150"/>
      <c r="AC177" s="150"/>
      <c r="AD177" s="150"/>
      <c r="AE177" s="150"/>
      <c r="AF177" s="150"/>
      <c r="AG177" s="150"/>
      <c r="AH177" s="209">
        <f>【お客さま入力用】申込フォーム!F186</f>
        <v>0</v>
      </c>
      <c r="AI177" s="209">
        <f>【お客さま入力用】申込フォーム!E186</f>
        <v>0</v>
      </c>
      <c r="AJ177" s="150"/>
      <c r="AK177" s="150"/>
      <c r="AL177" s="150"/>
      <c r="AM177" s="150"/>
      <c r="AN177" s="209"/>
      <c r="AO177" s="209">
        <f>【お客さま入力用】申込フォーム!J186</f>
        <v>0</v>
      </c>
      <c r="AP177" s="209">
        <f>【お客さま入力用】申込フォーム!K186</f>
        <v>0</v>
      </c>
      <c r="AQ177" s="209">
        <f>【お客さま入力用】申込フォーム!L186</f>
        <v>0</v>
      </c>
      <c r="AR177" s="209"/>
      <c r="AS177" s="209"/>
      <c r="AT177" s="209"/>
      <c r="AU177" s="209"/>
      <c r="AV177" s="150">
        <f>【お客さま入力用】申込フォーム!C186</f>
        <v>0</v>
      </c>
      <c r="AW177" s="208" t="s">
        <v>828</v>
      </c>
      <c r="AX177" s="208" t="s">
        <v>993</v>
      </c>
      <c r="AY177" s="209"/>
      <c r="AZ177" s="209"/>
      <c r="BA177" s="209"/>
      <c r="BB177" s="209"/>
      <c r="BC177" s="209"/>
      <c r="BD177" s="209"/>
      <c r="BE177" s="209"/>
      <c r="BF177" s="209"/>
      <c r="BG177" s="209"/>
      <c r="BH177" s="209">
        <f>【お客さま入力用】申込フォーム!X186</f>
        <v>0</v>
      </c>
      <c r="BI177" s="209">
        <f>【お客さま入力用】申込フォーム!W186</f>
        <v>0</v>
      </c>
      <c r="BJ177" s="209"/>
      <c r="BK177" s="209"/>
      <c r="BL177" s="150">
        <f>【お客さま入力用】申込フォーム!Y186</f>
        <v>0</v>
      </c>
      <c r="BM177" s="209">
        <f>【お客さま入力用】申込フォーム!AA186</f>
        <v>0</v>
      </c>
      <c r="BN177" s="209">
        <f>【お客さま入力用】申込フォーム!Z186</f>
        <v>0</v>
      </c>
      <c r="BO177" s="209"/>
      <c r="BP177" s="209"/>
      <c r="BQ177" s="209"/>
      <c r="BR177" s="209"/>
      <c r="BS177" s="209"/>
      <c r="BT177" s="209"/>
      <c r="BU177" s="209"/>
      <c r="BV177" s="209"/>
      <c r="BW177" s="209"/>
      <c r="BX177" s="209">
        <f>【お客さま入力用】申込フォーム!AJ186</f>
        <v>0</v>
      </c>
      <c r="BY177" s="209">
        <f>【お客さま入力用】申込フォーム!AK186</f>
        <v>0</v>
      </c>
      <c r="BZ177" s="209">
        <f>【お客さま入力用】申込フォーム!AL186</f>
        <v>0</v>
      </c>
      <c r="CA177" s="209">
        <f>【お客さま入力用】申込フォーム!AM186</f>
        <v>0</v>
      </c>
      <c r="CB177" s="209">
        <f>【お客さま入力用】申込フォーム!AN186</f>
        <v>0</v>
      </c>
      <c r="CC177" s="209"/>
      <c r="CD177" s="209"/>
      <c r="CE177" s="209"/>
      <c r="CF177" s="209"/>
      <c r="CG177" s="209"/>
      <c r="CH177" s="209"/>
      <c r="CI177" s="209"/>
      <c r="CJ177" s="209"/>
      <c r="CK177" s="209"/>
      <c r="CL177" s="209"/>
      <c r="CM177" s="209"/>
      <c r="CN177" s="209"/>
      <c r="CO177" s="209"/>
      <c r="CP177" s="209"/>
      <c r="CQ177" s="150"/>
      <c r="CR177" s="209"/>
      <c r="CS177" s="209" t="str">
        <f>IF(【お客さま入力用】申込フォーム!N186="","",VLOOKUP(【お客さま入力用】申込フォーム!N186,'業種コード表（高圧以上）'!$C$3:$D$72,2))</f>
        <v/>
      </c>
      <c r="CT177" s="210"/>
      <c r="CU177" s="209"/>
      <c r="CV177" s="209"/>
      <c r="CW177" s="209"/>
      <c r="CX177" s="209"/>
      <c r="CY177" s="209"/>
      <c r="CZ177" s="209"/>
      <c r="DA177" s="209"/>
      <c r="DB177" s="209"/>
      <c r="DC177" s="209"/>
      <c r="DD177" s="209"/>
      <c r="DE177" s="209"/>
      <c r="DF177" s="209"/>
      <c r="DG177" s="209"/>
      <c r="DH177" s="209"/>
      <c r="DI177" s="209"/>
      <c r="DJ177" s="209"/>
      <c r="DK177" s="209"/>
      <c r="DL177" s="209"/>
      <c r="DM177" s="209"/>
      <c r="DN177" s="209"/>
      <c r="DO177" s="209"/>
      <c r="DP177" s="209"/>
      <c r="DQ177" s="209"/>
      <c r="DR177" s="209"/>
      <c r="DS177" s="209">
        <f>【お客さま入力用】申込フォーム!G186</f>
        <v>0</v>
      </c>
      <c r="DT177" s="209"/>
      <c r="DU177" s="209">
        <f>【お客さま入力用】申込フォーム!H186</f>
        <v>0</v>
      </c>
      <c r="DV177" s="209"/>
      <c r="DW177" s="209"/>
      <c r="DX177" s="209"/>
      <c r="DY177" s="209"/>
      <c r="DZ177" s="209"/>
      <c r="EA177" s="209"/>
      <c r="EB177" s="212">
        <f>【お客さま入力用】申込フォーム!T186</f>
        <v>0</v>
      </c>
      <c r="EC177" s="209">
        <f>【お客さま入力用】申込フォーム!V186</f>
        <v>0</v>
      </c>
      <c r="ED177" s="209"/>
      <c r="EE177" s="209"/>
      <c r="EF177" s="209"/>
      <c r="EG177" s="209"/>
      <c r="EH177" s="209"/>
      <c r="EI177" s="209"/>
      <c r="EJ177" s="209"/>
      <c r="EK177" s="211"/>
      <c r="EL177" s="209">
        <f>【お客さま入力用】申込フォーム!P186</f>
        <v>0</v>
      </c>
      <c r="EM177" s="209"/>
      <c r="EN177" s="209"/>
      <c r="EO177" s="209"/>
      <c r="EP177" s="209"/>
      <c r="EQ177" s="209"/>
      <c r="ER177" s="209"/>
      <c r="ES177" s="209"/>
      <c r="ET177" s="209">
        <f>IF(【お客さま入力用】申込フォーム!AE186="口座振替","口振",【お客さま入力用】申込フォーム!AE186)</f>
        <v>0</v>
      </c>
      <c r="EU177" s="209" t="str">
        <f>IF($ET177&lt;&gt;"口振","",【お客さま入力用】申込フォーム!AF186)</f>
        <v/>
      </c>
      <c r="EV177" s="209" t="str">
        <f>IF($ET177&lt;&gt;"口振","",【お客さま入力用】申込フォーム!AG186)</f>
        <v/>
      </c>
      <c r="EW177" s="209" t="str">
        <f>IF($ET177&lt;&gt;"口振","",【お客さま入力用】申込フォーム!AH186)</f>
        <v/>
      </c>
      <c r="EX177" s="209" t="str">
        <f>IF($ET177&lt;&gt;"口振","",【お客さま入力用】申込フォーム!AI186)</f>
        <v/>
      </c>
      <c r="EY177" s="209"/>
      <c r="EZ177" s="150"/>
      <c r="FA177" s="150"/>
      <c r="FB177" s="150"/>
      <c r="FC177" s="150"/>
      <c r="FD177" s="150"/>
      <c r="FE177" s="203"/>
      <c r="FF177" s="150"/>
      <c r="FG177" s="202"/>
      <c r="FH177" s="202"/>
      <c r="FI177" s="202"/>
      <c r="FJ177" s="202"/>
      <c r="FK177" s="197"/>
      <c r="FL177" s="201"/>
      <c r="FM177" s="201"/>
      <c r="FN177" s="201"/>
      <c r="FO177" s="201"/>
      <c r="FP177" s="201"/>
      <c r="FQ177" s="201"/>
      <c r="FR177" s="204"/>
      <c r="FS177" s="201"/>
      <c r="FT177" s="202"/>
      <c r="FU177" s="202"/>
      <c r="FV177" s="201"/>
      <c r="FW177" s="202"/>
      <c r="FX177" s="201"/>
      <c r="FY177" s="205" t="s">
        <v>429</v>
      </c>
    </row>
    <row r="178" spans="1:181" ht="18.75" customHeight="1">
      <c r="A178" s="197"/>
      <c r="B178" s="198"/>
      <c r="C178" s="198"/>
      <c r="D178" s="199"/>
      <c r="E178" s="207">
        <f>CQ178</f>
        <v>0</v>
      </c>
      <c r="F178" s="209">
        <f>【お客さま入力用】申込フォーム!$D$6</f>
        <v>0</v>
      </c>
      <c r="G178" s="209">
        <f>【お客さま入力用】申込フォーム!H187</f>
        <v>0</v>
      </c>
      <c r="H178" s="200"/>
      <c r="I178" s="209">
        <f>【お客さま入力用】申込フォーム!O187</f>
        <v>0</v>
      </c>
      <c r="J178" s="209">
        <f>【お客さま入力用】申込フォーム!AO187</f>
        <v>0</v>
      </c>
      <c r="K178" s="34"/>
      <c r="L178" s="201"/>
      <c r="M178" s="201"/>
      <c r="N178" s="197"/>
      <c r="O178" s="197"/>
      <c r="P178" s="197"/>
      <c r="Q178" s="206" t="s">
        <v>823</v>
      </c>
      <c r="R178" s="34"/>
      <c r="S178" s="206" t="s">
        <v>824</v>
      </c>
      <c r="T178" s="206"/>
      <c r="U178" s="206" t="s">
        <v>825</v>
      </c>
      <c r="V178" s="206" t="s">
        <v>825</v>
      </c>
      <c r="W178" s="206" t="s">
        <v>826</v>
      </c>
      <c r="X178" s="206" t="s">
        <v>827</v>
      </c>
      <c r="Y178" s="150"/>
      <c r="Z178" s="150"/>
      <c r="AA178" s="150"/>
      <c r="AB178" s="150"/>
      <c r="AC178" s="150"/>
      <c r="AD178" s="150"/>
      <c r="AE178" s="150"/>
      <c r="AF178" s="150"/>
      <c r="AG178" s="150"/>
      <c r="AH178" s="209">
        <f>【お客さま入力用】申込フォーム!F187</f>
        <v>0</v>
      </c>
      <c r="AI178" s="209">
        <f>【お客さま入力用】申込フォーム!E187</f>
        <v>0</v>
      </c>
      <c r="AJ178" s="150"/>
      <c r="AK178" s="150"/>
      <c r="AL178" s="150"/>
      <c r="AM178" s="150"/>
      <c r="AN178" s="209"/>
      <c r="AO178" s="209">
        <f>【お客さま入力用】申込フォーム!J187</f>
        <v>0</v>
      </c>
      <c r="AP178" s="209">
        <f>【お客さま入力用】申込フォーム!K187</f>
        <v>0</v>
      </c>
      <c r="AQ178" s="209">
        <f>【お客さま入力用】申込フォーム!L187</f>
        <v>0</v>
      </c>
      <c r="AR178" s="209"/>
      <c r="AS178" s="209"/>
      <c r="AT178" s="209"/>
      <c r="AU178" s="209"/>
      <c r="AV178" s="150">
        <f>【お客さま入力用】申込フォーム!C187</f>
        <v>0</v>
      </c>
      <c r="AW178" s="208" t="s">
        <v>828</v>
      </c>
      <c r="AX178" s="208" t="s">
        <v>994</v>
      </c>
      <c r="AY178" s="209"/>
      <c r="AZ178" s="209"/>
      <c r="BA178" s="209"/>
      <c r="BB178" s="209"/>
      <c r="BC178" s="209"/>
      <c r="BD178" s="209"/>
      <c r="BE178" s="209"/>
      <c r="BF178" s="209"/>
      <c r="BG178" s="209"/>
      <c r="BH178" s="209">
        <f>【お客さま入力用】申込フォーム!X187</f>
        <v>0</v>
      </c>
      <c r="BI178" s="209">
        <f>【お客さま入力用】申込フォーム!W187</f>
        <v>0</v>
      </c>
      <c r="BJ178" s="209"/>
      <c r="BK178" s="209"/>
      <c r="BL178" s="150">
        <f>【お客さま入力用】申込フォーム!Y187</f>
        <v>0</v>
      </c>
      <c r="BM178" s="209">
        <f>【お客さま入力用】申込フォーム!AA187</f>
        <v>0</v>
      </c>
      <c r="BN178" s="209">
        <f>【お客さま入力用】申込フォーム!Z187</f>
        <v>0</v>
      </c>
      <c r="BO178" s="209"/>
      <c r="BP178" s="209"/>
      <c r="BQ178" s="209"/>
      <c r="BR178" s="209"/>
      <c r="BS178" s="209"/>
      <c r="BT178" s="209"/>
      <c r="BU178" s="209"/>
      <c r="BV178" s="209"/>
      <c r="BW178" s="209"/>
      <c r="BX178" s="209">
        <f>【お客さま入力用】申込フォーム!AJ187</f>
        <v>0</v>
      </c>
      <c r="BY178" s="209">
        <f>【お客さま入力用】申込フォーム!AK187</f>
        <v>0</v>
      </c>
      <c r="BZ178" s="209">
        <f>【お客さま入力用】申込フォーム!AL187</f>
        <v>0</v>
      </c>
      <c r="CA178" s="209">
        <f>【お客さま入力用】申込フォーム!AM187</f>
        <v>0</v>
      </c>
      <c r="CB178" s="209">
        <f>【お客さま入力用】申込フォーム!AN187</f>
        <v>0</v>
      </c>
      <c r="CC178" s="209"/>
      <c r="CD178" s="209"/>
      <c r="CE178" s="209"/>
      <c r="CF178" s="209"/>
      <c r="CG178" s="209"/>
      <c r="CH178" s="209"/>
      <c r="CI178" s="209"/>
      <c r="CJ178" s="209"/>
      <c r="CK178" s="209"/>
      <c r="CL178" s="209"/>
      <c r="CM178" s="209"/>
      <c r="CN178" s="209"/>
      <c r="CO178" s="209"/>
      <c r="CP178" s="209"/>
      <c r="CQ178" s="150"/>
      <c r="CR178" s="209"/>
      <c r="CS178" s="209" t="str">
        <f>IF(【お客さま入力用】申込フォーム!N187="","",VLOOKUP(【お客さま入力用】申込フォーム!N187,'業種コード表（高圧以上）'!$C$3:$D$72,2))</f>
        <v/>
      </c>
      <c r="CT178" s="210"/>
      <c r="CU178" s="209"/>
      <c r="CV178" s="209"/>
      <c r="CW178" s="209"/>
      <c r="CX178" s="209"/>
      <c r="CY178" s="209"/>
      <c r="CZ178" s="209"/>
      <c r="DA178" s="209"/>
      <c r="DB178" s="209"/>
      <c r="DC178" s="209"/>
      <c r="DD178" s="209"/>
      <c r="DE178" s="209"/>
      <c r="DF178" s="209"/>
      <c r="DG178" s="209"/>
      <c r="DH178" s="209"/>
      <c r="DI178" s="209"/>
      <c r="DJ178" s="209"/>
      <c r="DK178" s="209"/>
      <c r="DL178" s="209"/>
      <c r="DM178" s="209"/>
      <c r="DN178" s="209"/>
      <c r="DO178" s="209"/>
      <c r="DP178" s="209"/>
      <c r="DQ178" s="209"/>
      <c r="DR178" s="209"/>
      <c r="DS178" s="209">
        <f>【お客さま入力用】申込フォーム!G187</f>
        <v>0</v>
      </c>
      <c r="DT178" s="209"/>
      <c r="DU178" s="209">
        <f>【お客さま入力用】申込フォーム!H187</f>
        <v>0</v>
      </c>
      <c r="DV178" s="209"/>
      <c r="DW178" s="209"/>
      <c r="DX178" s="209"/>
      <c r="DY178" s="209"/>
      <c r="DZ178" s="209"/>
      <c r="EA178" s="209"/>
      <c r="EB178" s="212">
        <f>【お客さま入力用】申込フォーム!T187</f>
        <v>0</v>
      </c>
      <c r="EC178" s="209">
        <f>【お客さま入力用】申込フォーム!V187</f>
        <v>0</v>
      </c>
      <c r="ED178" s="209"/>
      <c r="EE178" s="209"/>
      <c r="EF178" s="209"/>
      <c r="EG178" s="209"/>
      <c r="EH178" s="209"/>
      <c r="EI178" s="209"/>
      <c r="EJ178" s="209"/>
      <c r="EK178" s="211"/>
      <c r="EL178" s="209">
        <f>【お客さま入力用】申込フォーム!P187</f>
        <v>0</v>
      </c>
      <c r="EM178" s="209"/>
      <c r="EN178" s="209"/>
      <c r="EO178" s="209"/>
      <c r="EP178" s="209"/>
      <c r="EQ178" s="209"/>
      <c r="ER178" s="209"/>
      <c r="ES178" s="209"/>
      <c r="ET178" s="209">
        <f>IF(【お客さま入力用】申込フォーム!AE187="口座振替","口振",【お客さま入力用】申込フォーム!AE187)</f>
        <v>0</v>
      </c>
      <c r="EU178" s="209" t="str">
        <f>IF($ET178&lt;&gt;"口振","",【お客さま入力用】申込フォーム!AF187)</f>
        <v/>
      </c>
      <c r="EV178" s="209" t="str">
        <f>IF($ET178&lt;&gt;"口振","",【お客さま入力用】申込フォーム!AG187)</f>
        <v/>
      </c>
      <c r="EW178" s="209" t="str">
        <f>IF($ET178&lt;&gt;"口振","",【お客さま入力用】申込フォーム!AH187)</f>
        <v/>
      </c>
      <c r="EX178" s="209" t="str">
        <f>IF($ET178&lt;&gt;"口振","",【お客さま入力用】申込フォーム!AI187)</f>
        <v/>
      </c>
      <c r="EY178" s="209"/>
      <c r="EZ178" s="150"/>
      <c r="FA178" s="150"/>
      <c r="FB178" s="150"/>
      <c r="FC178" s="150"/>
      <c r="FD178" s="150"/>
      <c r="FE178" s="203"/>
      <c r="FF178" s="150"/>
      <c r="FG178" s="202"/>
      <c r="FH178" s="202"/>
      <c r="FI178" s="202"/>
      <c r="FJ178" s="202"/>
      <c r="FK178" s="197"/>
      <c r="FL178" s="201"/>
      <c r="FM178" s="201"/>
      <c r="FN178" s="201"/>
      <c r="FO178" s="201"/>
      <c r="FP178" s="201"/>
      <c r="FQ178" s="201"/>
      <c r="FR178" s="204"/>
      <c r="FS178" s="201"/>
      <c r="FT178" s="202"/>
      <c r="FU178" s="202"/>
      <c r="FV178" s="201"/>
      <c r="FW178" s="202"/>
      <c r="FX178" s="201"/>
      <c r="FY178" s="205" t="s">
        <v>429</v>
      </c>
    </row>
    <row r="179" spans="1:181" ht="18.75" customHeight="1">
      <c r="A179" s="197"/>
      <c r="B179" s="198"/>
      <c r="C179" s="198"/>
      <c r="D179" s="199"/>
      <c r="E179" s="207">
        <f>CQ179</f>
        <v>0</v>
      </c>
      <c r="F179" s="209">
        <f>【お客さま入力用】申込フォーム!$D$6</f>
        <v>0</v>
      </c>
      <c r="G179" s="209">
        <f>【お客さま入力用】申込フォーム!H188</f>
        <v>0</v>
      </c>
      <c r="H179" s="200"/>
      <c r="I179" s="209">
        <f>【お客さま入力用】申込フォーム!O188</f>
        <v>0</v>
      </c>
      <c r="J179" s="209">
        <f>【お客さま入力用】申込フォーム!AO188</f>
        <v>0</v>
      </c>
      <c r="K179" s="34"/>
      <c r="L179" s="201"/>
      <c r="M179" s="201"/>
      <c r="N179" s="197"/>
      <c r="O179" s="197"/>
      <c r="P179" s="197"/>
      <c r="Q179" s="206" t="s">
        <v>823</v>
      </c>
      <c r="R179" s="34"/>
      <c r="S179" s="206" t="s">
        <v>824</v>
      </c>
      <c r="T179" s="206"/>
      <c r="U179" s="206" t="s">
        <v>825</v>
      </c>
      <c r="V179" s="206" t="s">
        <v>825</v>
      </c>
      <c r="W179" s="206" t="s">
        <v>826</v>
      </c>
      <c r="X179" s="206" t="s">
        <v>827</v>
      </c>
      <c r="Y179" s="150"/>
      <c r="Z179" s="150"/>
      <c r="AA179" s="150"/>
      <c r="AB179" s="150"/>
      <c r="AC179" s="150"/>
      <c r="AD179" s="150"/>
      <c r="AE179" s="150"/>
      <c r="AF179" s="150"/>
      <c r="AG179" s="150"/>
      <c r="AH179" s="209">
        <f>【お客さま入力用】申込フォーム!F188</f>
        <v>0</v>
      </c>
      <c r="AI179" s="209">
        <f>【お客さま入力用】申込フォーム!E188</f>
        <v>0</v>
      </c>
      <c r="AJ179" s="150"/>
      <c r="AK179" s="150"/>
      <c r="AL179" s="150"/>
      <c r="AM179" s="150"/>
      <c r="AN179" s="209"/>
      <c r="AO179" s="209">
        <f>【お客さま入力用】申込フォーム!J188</f>
        <v>0</v>
      </c>
      <c r="AP179" s="209">
        <f>【お客さま入力用】申込フォーム!K188</f>
        <v>0</v>
      </c>
      <c r="AQ179" s="209">
        <f>【お客さま入力用】申込フォーム!L188</f>
        <v>0</v>
      </c>
      <c r="AR179" s="209"/>
      <c r="AS179" s="209"/>
      <c r="AT179" s="209"/>
      <c r="AU179" s="209"/>
      <c r="AV179" s="150">
        <f>【お客さま入力用】申込フォーム!C188</f>
        <v>0</v>
      </c>
      <c r="AW179" s="208" t="s">
        <v>828</v>
      </c>
      <c r="AX179" s="208" t="s">
        <v>995</v>
      </c>
      <c r="AY179" s="209"/>
      <c r="AZ179" s="209"/>
      <c r="BA179" s="209"/>
      <c r="BB179" s="209"/>
      <c r="BC179" s="209"/>
      <c r="BD179" s="209"/>
      <c r="BE179" s="209"/>
      <c r="BF179" s="209"/>
      <c r="BG179" s="209"/>
      <c r="BH179" s="209">
        <f>【お客さま入力用】申込フォーム!X188</f>
        <v>0</v>
      </c>
      <c r="BI179" s="209">
        <f>【お客さま入力用】申込フォーム!W188</f>
        <v>0</v>
      </c>
      <c r="BJ179" s="209"/>
      <c r="BK179" s="209"/>
      <c r="BL179" s="150">
        <f>【お客さま入力用】申込フォーム!Y188</f>
        <v>0</v>
      </c>
      <c r="BM179" s="209">
        <f>【お客さま入力用】申込フォーム!AA188</f>
        <v>0</v>
      </c>
      <c r="BN179" s="209">
        <f>【お客さま入力用】申込フォーム!Z188</f>
        <v>0</v>
      </c>
      <c r="BO179" s="209"/>
      <c r="BP179" s="209"/>
      <c r="BQ179" s="209"/>
      <c r="BR179" s="209"/>
      <c r="BS179" s="209"/>
      <c r="BT179" s="209"/>
      <c r="BU179" s="209"/>
      <c r="BV179" s="209"/>
      <c r="BW179" s="209"/>
      <c r="BX179" s="209">
        <f>【お客さま入力用】申込フォーム!AJ188</f>
        <v>0</v>
      </c>
      <c r="BY179" s="209">
        <f>【お客さま入力用】申込フォーム!AK188</f>
        <v>0</v>
      </c>
      <c r="BZ179" s="209">
        <f>【お客さま入力用】申込フォーム!AL188</f>
        <v>0</v>
      </c>
      <c r="CA179" s="209">
        <f>【お客さま入力用】申込フォーム!AM188</f>
        <v>0</v>
      </c>
      <c r="CB179" s="209">
        <f>【お客さま入力用】申込フォーム!AN188</f>
        <v>0</v>
      </c>
      <c r="CC179" s="209"/>
      <c r="CD179" s="209"/>
      <c r="CE179" s="209"/>
      <c r="CF179" s="209"/>
      <c r="CG179" s="209"/>
      <c r="CH179" s="209"/>
      <c r="CI179" s="209"/>
      <c r="CJ179" s="209"/>
      <c r="CK179" s="209"/>
      <c r="CL179" s="209"/>
      <c r="CM179" s="209"/>
      <c r="CN179" s="209"/>
      <c r="CO179" s="209"/>
      <c r="CP179" s="209"/>
      <c r="CQ179" s="150"/>
      <c r="CR179" s="209"/>
      <c r="CS179" s="209" t="str">
        <f>IF(【お客さま入力用】申込フォーム!N188="","",VLOOKUP(【お客さま入力用】申込フォーム!N188,'業種コード表（高圧以上）'!$C$3:$D$72,2))</f>
        <v/>
      </c>
      <c r="CT179" s="210"/>
      <c r="CU179" s="209"/>
      <c r="CV179" s="209"/>
      <c r="CW179" s="209"/>
      <c r="CX179" s="209"/>
      <c r="CY179" s="209"/>
      <c r="CZ179" s="209"/>
      <c r="DA179" s="209"/>
      <c r="DB179" s="209"/>
      <c r="DC179" s="209"/>
      <c r="DD179" s="209"/>
      <c r="DE179" s="209"/>
      <c r="DF179" s="209"/>
      <c r="DG179" s="209"/>
      <c r="DH179" s="209"/>
      <c r="DI179" s="209"/>
      <c r="DJ179" s="209"/>
      <c r="DK179" s="209"/>
      <c r="DL179" s="209"/>
      <c r="DM179" s="209"/>
      <c r="DN179" s="209"/>
      <c r="DO179" s="209"/>
      <c r="DP179" s="209"/>
      <c r="DQ179" s="209"/>
      <c r="DR179" s="209"/>
      <c r="DS179" s="209">
        <f>【お客さま入力用】申込フォーム!G188</f>
        <v>0</v>
      </c>
      <c r="DT179" s="209"/>
      <c r="DU179" s="209">
        <f>【お客さま入力用】申込フォーム!H188</f>
        <v>0</v>
      </c>
      <c r="DV179" s="209"/>
      <c r="DW179" s="209"/>
      <c r="DX179" s="209"/>
      <c r="DY179" s="209"/>
      <c r="DZ179" s="209"/>
      <c r="EA179" s="209"/>
      <c r="EB179" s="212">
        <f>【お客さま入力用】申込フォーム!T188</f>
        <v>0</v>
      </c>
      <c r="EC179" s="209">
        <f>【お客さま入力用】申込フォーム!V188</f>
        <v>0</v>
      </c>
      <c r="ED179" s="209"/>
      <c r="EE179" s="209"/>
      <c r="EF179" s="209"/>
      <c r="EG179" s="209"/>
      <c r="EH179" s="209"/>
      <c r="EI179" s="209"/>
      <c r="EJ179" s="209"/>
      <c r="EK179" s="211"/>
      <c r="EL179" s="209">
        <f>【お客さま入力用】申込フォーム!P188</f>
        <v>0</v>
      </c>
      <c r="EM179" s="209"/>
      <c r="EN179" s="209"/>
      <c r="EO179" s="209"/>
      <c r="EP179" s="209"/>
      <c r="EQ179" s="209"/>
      <c r="ER179" s="209"/>
      <c r="ES179" s="209"/>
      <c r="ET179" s="209">
        <f>IF(【お客さま入力用】申込フォーム!AE188="口座振替","口振",【お客さま入力用】申込フォーム!AE188)</f>
        <v>0</v>
      </c>
      <c r="EU179" s="209" t="str">
        <f>IF($ET179&lt;&gt;"口振","",【お客さま入力用】申込フォーム!AF188)</f>
        <v/>
      </c>
      <c r="EV179" s="209" t="str">
        <f>IF($ET179&lt;&gt;"口振","",【お客さま入力用】申込フォーム!AG188)</f>
        <v/>
      </c>
      <c r="EW179" s="209" t="str">
        <f>IF($ET179&lt;&gt;"口振","",【お客さま入力用】申込フォーム!AH188)</f>
        <v/>
      </c>
      <c r="EX179" s="209" t="str">
        <f>IF($ET179&lt;&gt;"口振","",【お客さま入力用】申込フォーム!AI188)</f>
        <v/>
      </c>
      <c r="EY179" s="209"/>
      <c r="EZ179" s="150"/>
      <c r="FA179" s="150"/>
      <c r="FB179" s="150"/>
      <c r="FC179" s="150"/>
      <c r="FD179" s="150"/>
      <c r="FE179" s="203"/>
      <c r="FF179" s="150"/>
      <c r="FG179" s="202"/>
      <c r="FH179" s="202"/>
      <c r="FI179" s="202"/>
      <c r="FJ179" s="202"/>
      <c r="FK179" s="197"/>
      <c r="FL179" s="201"/>
      <c r="FM179" s="201"/>
      <c r="FN179" s="201"/>
      <c r="FO179" s="201"/>
      <c r="FP179" s="201"/>
      <c r="FQ179" s="201"/>
      <c r="FR179" s="204"/>
      <c r="FS179" s="201"/>
      <c r="FT179" s="202"/>
      <c r="FU179" s="202"/>
      <c r="FV179" s="201"/>
      <c r="FW179" s="202"/>
      <c r="FX179" s="201"/>
      <c r="FY179" s="205" t="s">
        <v>429</v>
      </c>
    </row>
  </sheetData>
  <phoneticPr fontId="3"/>
  <conditionalFormatting sqref="FC12 EU12:EY12">
    <cfRule type="expression" dxfId="19" priority="32">
      <formula>($ET12&lt;&gt;"口振")</formula>
    </cfRule>
  </conditionalFormatting>
  <conditionalFormatting sqref="EL12">
    <cfRule type="expression" dxfId="18" priority="33">
      <formula>(#REF!="実量")</formula>
    </cfRule>
  </conditionalFormatting>
  <conditionalFormatting sqref="K12">
    <cfRule type="expression" dxfId="17" priority="28">
      <formula>$J12&lt;&gt;"有"</formula>
    </cfRule>
  </conditionalFormatting>
  <conditionalFormatting sqref="CR12">
    <cfRule type="expression" dxfId="16" priority="25">
      <formula>AND($O12="有",$CR12&lt;&gt;"4")</formula>
    </cfRule>
  </conditionalFormatting>
  <conditionalFormatting sqref="EN12">
    <cfRule type="expression" dxfId="15" priority="29">
      <formula>(#REF!="実量")</formula>
    </cfRule>
  </conditionalFormatting>
  <conditionalFormatting sqref="EM12">
    <cfRule type="expression" dxfId="14" priority="27">
      <formula>(#REF!="実量")</formula>
    </cfRule>
  </conditionalFormatting>
  <conditionalFormatting sqref="EO12:ES12">
    <cfRule type="expression" dxfId="13" priority="26">
      <formula>(#REF!="実量")</formula>
    </cfRule>
  </conditionalFormatting>
  <conditionalFormatting sqref="L12:M12">
    <cfRule type="expression" dxfId="12" priority="24">
      <formula>$H12="SW開始"</formula>
    </cfRule>
  </conditionalFormatting>
  <conditionalFormatting sqref="EZ12:FB12">
    <cfRule type="expression" dxfId="11" priority="23">
      <formula>($N12&lt;&gt;"有")</formula>
    </cfRule>
  </conditionalFormatting>
  <conditionalFormatting sqref="FA12:FB12">
    <cfRule type="expression" dxfId="10" priority="22">
      <formula>($EZ12&lt;&gt;"新規")</formula>
    </cfRule>
  </conditionalFormatting>
  <conditionalFormatting sqref="EV13:EX179">
    <cfRule type="expression" dxfId="9" priority="20">
      <formula>($ET13&lt;&gt;"口振")</formula>
    </cfRule>
  </conditionalFormatting>
  <conditionalFormatting sqref="FD13:FD179">
    <cfRule type="expression" dxfId="8" priority="19">
      <formula>($ET13="口振")</formula>
    </cfRule>
  </conditionalFormatting>
  <conditionalFormatting sqref="EL13:EL179">
    <cfRule type="expression" dxfId="7" priority="18">
      <formula>($J13="実量")</formula>
    </cfRule>
  </conditionalFormatting>
  <conditionalFormatting sqref="EU13:EY179">
    <cfRule type="expression" dxfId="6" priority="17">
      <formula>($ET13&lt;&gt;"口振")</formula>
    </cfRule>
  </conditionalFormatting>
  <conditionalFormatting sqref="EM13:ES179">
    <cfRule type="expression" dxfId="5" priority="21">
      <formula>(#REF!="実量")</formula>
    </cfRule>
  </conditionalFormatting>
  <conditionalFormatting sqref="CR13:CR179">
    <cfRule type="expression" dxfId="4" priority="15">
      <formula>AND($O13="有",$CR13&lt;&gt;"4")</formula>
    </cfRule>
  </conditionalFormatting>
  <conditionalFormatting sqref="L13:M179">
    <cfRule type="expression" dxfId="3" priority="14">
      <formula>$H13="SW開始"</formula>
    </cfRule>
  </conditionalFormatting>
  <conditionalFormatting sqref="EZ13:FB179">
    <cfRule type="expression" dxfId="2" priority="13">
      <formula>($N13&lt;&gt;"有")</formula>
    </cfRule>
  </conditionalFormatting>
  <conditionalFormatting sqref="FA13:FB179">
    <cfRule type="expression" dxfId="1" priority="12">
      <formula>($EZ13&lt;&gt;"新規")</formula>
    </cfRule>
  </conditionalFormatting>
  <conditionalFormatting sqref="K13:K179">
    <cfRule type="expression" dxfId="0" priority="1">
      <formula>$J13="無"</formula>
    </cfRule>
  </conditionalFormatting>
  <dataValidations count="26">
    <dataValidation type="list" allowBlank="1" showInputMessage="1" showErrorMessage="1" sqref="I12:I179" xr:uid="{D22C8CD6-EA1D-46ED-8D7E-ED449DE4D747}">
      <formula1>メニュー名</formula1>
    </dataValidation>
    <dataValidation allowBlank="1" showInputMessage="1" showErrorMessage="1" prompt="・[集約繰上]の場合、固定値「1」_x000a_・[分散]の場合、固定値「2」" sqref="EA11:EA179" xr:uid="{35B3424B-753A-42F1-8DE1-DC6F4216AA1A}"/>
    <dataValidation type="list" allowBlank="1" showInputMessage="1" showErrorMessage="1" sqref="P12:P179" xr:uid="{ABCC9BEA-7433-42D1-9800-45CE0662FE0F}">
      <formula1>免税契約クラス</formula1>
    </dataValidation>
    <dataValidation type="list" allowBlank="1" showInputMessage="1" showErrorMessage="1" sqref="EJ12:EJ179" xr:uid="{176C2AFD-4FFC-41FF-B01A-2C3812E2F563}">
      <formula1>督促処理</formula1>
    </dataValidation>
    <dataValidation allowBlank="1" showInputMessage="1" showErrorMessage="1" prompt="下記のいずれか_x000a_6,000_x000a_20,000_x000a_30,000_x000a_60,000_x000a_100,000_x000a_170,000_x000a_3,000_x000a_140,000_x000a_275,000_x000a_500,000" sqref="EG11:EG179" xr:uid="{4C870AD9-AA63-4EB7-8098-60657C879F1A}"/>
    <dataValidation type="list" allowBlank="1" showInputMessage="1" showErrorMessage="1" sqref="N12:O179 J12:J179" xr:uid="{0E99F097-70CF-453B-96FB-9DA9D08B8BA9}">
      <formula1>条件有無</formula1>
    </dataValidation>
    <dataValidation type="list" allowBlank="1" showInputMessage="1" showErrorMessage="1" sqref="FD12:FD179" xr:uid="{5F821DD7-B309-4BAC-8871-4DB255D0B4AB}">
      <formula1>一括郵送対象外</formula1>
    </dataValidation>
    <dataValidation type="list" allowBlank="1" showInputMessage="1" showErrorMessage="1" sqref="ET12:ET179" xr:uid="{9EB6BAD5-9639-4570-BC84-B4CF641E3120}">
      <formula1>支払方法</formula1>
    </dataValidation>
    <dataValidation allowBlank="1" showInputMessage="1" showErrorMessage="1" prompt="　・[自宅]の場合、固定値「1」_x000a_　・[携帯]の場合、固定値「2」_x000a_　・[家族・親族]の場合、固定値「3」_x000a_　・[配偶者]の場合、固定値「4」_x000a_　・[家主・管理人]の場合、固定値「5」_x000a_　・[事務所]の場合、固定値「6」_x000a_　・[その他]の場合、固定値「9」" sqref="AR11:AR179 AN11:AN179" xr:uid="{EA5A2B96-FA2B-4814-B2A8-7412740ED352}"/>
    <dataValidation allowBlank="1" showInputMessage="1" showErrorMessage="1" prompt="漢字１＋漢字２で３４文字まで" sqref="AK11:AK179" xr:uid="{12427F1A-687B-4046-96C2-417B05B1561C}"/>
    <dataValidation allowBlank="1" showInputMessage="1" showErrorMessage="1" prompt="・高圧の申込の場合、固定値「H」_x000a_・特別高圧の申込の場合、固定値「E」" sqref="Y11:Y179" xr:uid="{77EF03E0-3D90-4031-A321-8553E0CA8AC6}"/>
    <dataValidation type="list" allowBlank="1" showInputMessage="1" showErrorMessage="1" sqref="H12:H179" xr:uid="{C6A973BB-B55B-40A6-BCCD-E30575079F80}">
      <formula1>異動種別</formula1>
    </dataValidation>
    <dataValidation allowBlank="1" showInputMessage="1" showErrorMessage="1" prompt="郵送先住所に対応するJISコードを記載する必要あり_x000a_※ＣＩＳの住所検索で確認可能" sqref="BR11:BR179" xr:uid="{0808C174-57BB-4751-A201-8A1E06A42DB1}"/>
    <dataValidation allowBlank="1" showInputMessage="1" showErrorMessage="1" prompt="漢字１＋漢字２で３４文字まで。_x000a_郵送先２を利用する場合は、帳票レイアウトの兼ね合いで制約があるため、要相談。" sqref="BK11:BK179" xr:uid="{F43DE4C1-8622-46F3-9F50-381B0E6B0684}"/>
    <dataValidation allowBlank="1" showInputMessage="1" showErrorMessage="1" prompt="業種コード表を参照" sqref="CS11:CS179" xr:uid="{E1278D6D-7B12-447B-A4D5-5CE204B340D0}"/>
    <dataValidation allowBlank="1" showInputMessage="1" showErrorMessage="1" prompt="・[郵送]の場合、固定値「2」_x000a_・[メール]の場合、固定値「1」_x000a_・[センター止め]の場合、固定値「3」_x000a_・[通知不要]の場合、固定値「4」" sqref="CR11:CR179" xr:uid="{C09695E8-93DD-47BE-BB21-C45B39750181}"/>
    <dataValidation allowBlank="1" showInputMessage="1" showErrorMessage="1" prompt="カナ１＋カナ２で３９文字まで。_x000a_なお、濁点や半濁点は１文字としてカウントする。" sqref="AJ11:AJ179 BJ11:BJ179" xr:uid="{96BE3212-5D45-472A-8B4E-B1F525A3504A}"/>
    <dataValidation allowBlank="1" showInputMessage="1" showErrorMessage="1" prompt="原則として、カナ１・漢字１で収まる範囲とする（２０文字）" sqref="AH11:AI179 BH11:BI179" xr:uid="{E039C566-9BEA-4200-8805-574A6C7E9C7E}"/>
    <dataValidation allowBlank="1" showInputMessage="1" showErrorMessage="1" prompt="半角カナ" sqref="EX11:EX12" xr:uid="{6C261257-8C3A-4C18-AC1B-14AD18C97EF9}"/>
    <dataValidation type="list" allowBlank="1" showInputMessage="1" showErrorMessage="1" sqref="EV12" xr:uid="{4A71301D-2D76-489C-8DD3-B873156E7F11}">
      <formula1>預金種別</formula1>
    </dataValidation>
    <dataValidation type="list" allowBlank="1" showInputMessage="1" showErrorMessage="1" sqref="EY12:EY179" xr:uid="{90898107-6F7E-4AB3-94DB-DB899E3E6CB5}">
      <formula1>支払条件</formula1>
    </dataValidation>
    <dataValidation type="list" allowBlank="1" showInputMessage="1" showErrorMessage="1" sqref="FC12:FC179" xr:uid="{CDEE5C7B-A9F7-422D-843F-70486C425EAF}">
      <formula1>代替ＢＰ出荷区分</formula1>
    </dataValidation>
    <dataValidation allowBlank="1" showInputMessage="1" showErrorMessage="1" promptTitle="注意！" prompt="新規および手続き中の口座は入力不可" sqref="EU13:EX179" xr:uid="{AFF7075B-A63D-418A-A555-97230628E810}"/>
    <dataValidation allowBlank="1" showInputMessage="1" showErrorMessage="1" prompt="・口振_x000a_・マルチバンク_x000a_・振込票_x000a_・指定口座入金_x000a__x000a_" sqref="ET11" xr:uid="{0B6272B0-74FF-4E86-B0EA-3FFCE8A206F9}"/>
    <dataValidation allowBlank="1" showInputMessage="1" showErrorMessage="1" prompt="メニュー表を参照_x000a_" sqref="CT11 CT13:CT179" xr:uid="{22730B99-DBA2-476D-8D40-C8F47D51B443}"/>
    <dataValidation allowBlank="1" showInputMessage="1" showErrorMessage="1" prompt="契約開始日（異動日）を_x000a_yyyymmdd（８桁連続）で記載する" sqref="E11:E12 CQ11:CQ179" xr:uid="{E058C6AB-6F0C-44B1-B67F-38B61DD72637}"/>
  </dataValidation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5B7E0-6429-4B2F-A0EE-342CEA9D7830}">
  <sheetPr codeName="Sheet5"/>
  <dimension ref="B2:Z14"/>
  <sheetViews>
    <sheetView topLeftCell="J1" zoomScale="70" zoomScaleNormal="70" workbookViewId="0">
      <selection activeCell="L13" sqref="I13:L14"/>
    </sheetView>
  </sheetViews>
  <sheetFormatPr defaultRowHeight="18.75"/>
  <cols>
    <col min="3" max="3" width="44.25" bestFit="1" customWidth="1"/>
    <col min="4" max="4" width="10.625" customWidth="1"/>
    <col min="7" max="7" width="11" bestFit="1" customWidth="1"/>
    <col min="9" max="9" width="13" bestFit="1" customWidth="1"/>
    <col min="10" max="10" width="15.125" bestFit="1" customWidth="1"/>
    <col min="11" max="11" width="12.625" bestFit="1" customWidth="1"/>
    <col min="13" max="13" width="23.5" bestFit="1" customWidth="1"/>
    <col min="14" max="14" width="33.875" bestFit="1" customWidth="1"/>
    <col min="15" max="15" width="23.5" bestFit="1" customWidth="1"/>
    <col min="16" max="16" width="9.25" bestFit="1" customWidth="1"/>
    <col min="17" max="17" width="13" bestFit="1" customWidth="1"/>
    <col min="18" max="18" width="23.5" bestFit="1" customWidth="1"/>
    <col min="19" max="19" width="15.125" bestFit="1" customWidth="1"/>
    <col min="20" max="20" width="9.25" bestFit="1" customWidth="1"/>
    <col min="21" max="21" width="21.375" bestFit="1" customWidth="1"/>
    <col min="22" max="22" width="9.25" bestFit="1" customWidth="1"/>
    <col min="23" max="23" width="16.375" bestFit="1" customWidth="1"/>
    <col min="24" max="25" width="19.25" bestFit="1" customWidth="1"/>
    <col min="26" max="26" width="15.125" bestFit="1" customWidth="1"/>
  </cols>
  <sheetData>
    <row r="2" spans="2:26">
      <c r="B2" s="159" t="s">
        <v>118</v>
      </c>
      <c r="C2" s="159" t="s">
        <v>133</v>
      </c>
      <c r="D2" s="159" t="s">
        <v>121</v>
      </c>
      <c r="E2" s="159" t="s">
        <v>124</v>
      </c>
      <c r="F2" s="159" t="s">
        <v>424</v>
      </c>
      <c r="G2" s="159" t="s">
        <v>475</v>
      </c>
      <c r="H2" s="159" t="s">
        <v>476</v>
      </c>
      <c r="I2" s="159" t="s">
        <v>468</v>
      </c>
      <c r="J2" s="159" t="s">
        <v>469</v>
      </c>
      <c r="K2" s="159" t="s">
        <v>477</v>
      </c>
      <c r="M2" s="159" t="s">
        <v>1234</v>
      </c>
      <c r="N2" s="159" t="s">
        <v>1235</v>
      </c>
      <c r="O2" s="159" t="s">
        <v>1236</v>
      </c>
      <c r="P2" s="159" t="s">
        <v>1237</v>
      </c>
      <c r="Q2" s="159" t="s">
        <v>121</v>
      </c>
      <c r="R2" s="159" t="s">
        <v>1238</v>
      </c>
      <c r="S2" s="159" t="s">
        <v>1239</v>
      </c>
      <c r="T2" s="159" t="s">
        <v>1240</v>
      </c>
      <c r="U2" s="159" t="s">
        <v>1241</v>
      </c>
      <c r="V2" s="159" t="s">
        <v>1242</v>
      </c>
      <c r="W2" s="159" t="s">
        <v>533</v>
      </c>
      <c r="X2" s="159" t="s">
        <v>1243</v>
      </c>
      <c r="Y2" s="159" t="s">
        <v>1244</v>
      </c>
      <c r="Z2" s="159" t="s">
        <v>1245</v>
      </c>
    </row>
    <row r="3" spans="2:26">
      <c r="B3" s="34" t="s">
        <v>119</v>
      </c>
      <c r="C3" s="34" t="s">
        <v>134</v>
      </c>
      <c r="D3" s="34" t="s">
        <v>122</v>
      </c>
      <c r="E3" s="34" t="s">
        <v>125</v>
      </c>
      <c r="F3" s="34" t="s">
        <v>425</v>
      </c>
      <c r="G3" s="34" t="s">
        <v>473</v>
      </c>
      <c r="H3" s="34" t="s">
        <v>478</v>
      </c>
      <c r="I3" s="34" t="s">
        <v>474</v>
      </c>
      <c r="J3" s="34" t="s">
        <v>479</v>
      </c>
      <c r="K3" s="265">
        <v>44924</v>
      </c>
      <c r="M3" s="291" t="s">
        <v>1029</v>
      </c>
      <c r="N3" s="34" t="s">
        <v>1246</v>
      </c>
      <c r="O3" s="292" t="s">
        <v>1247</v>
      </c>
      <c r="P3" s="293" t="s">
        <v>426</v>
      </c>
      <c r="Q3" s="34" t="s">
        <v>1248</v>
      </c>
      <c r="R3" s="34" t="s">
        <v>593</v>
      </c>
      <c r="S3" s="34" t="s">
        <v>1249</v>
      </c>
      <c r="T3" s="291" t="s">
        <v>1250</v>
      </c>
      <c r="U3" s="34" t="s">
        <v>592</v>
      </c>
      <c r="V3" s="34" t="s">
        <v>589</v>
      </c>
      <c r="W3" s="291" t="s">
        <v>586</v>
      </c>
      <c r="X3" s="34" t="s">
        <v>426</v>
      </c>
      <c r="Y3" s="34" t="s">
        <v>426</v>
      </c>
      <c r="Z3" s="34" t="s">
        <v>1251</v>
      </c>
    </row>
    <row r="4" spans="2:26">
      <c r="B4" s="34" t="s">
        <v>120</v>
      </c>
      <c r="C4" s="34" t="s">
        <v>135</v>
      </c>
      <c r="D4" s="34" t="s">
        <v>123</v>
      </c>
      <c r="E4" s="34" t="s">
        <v>126</v>
      </c>
      <c r="F4" s="34" t="s">
        <v>426</v>
      </c>
      <c r="G4" s="34" t="s">
        <v>480</v>
      </c>
      <c r="H4" s="34" t="s">
        <v>481</v>
      </c>
      <c r="I4" s="34" t="s">
        <v>482</v>
      </c>
      <c r="J4" s="34" t="s">
        <v>483</v>
      </c>
      <c r="K4" s="265">
        <v>44925</v>
      </c>
      <c r="M4" s="291" t="s">
        <v>1252</v>
      </c>
      <c r="N4" s="34" t="s">
        <v>1253</v>
      </c>
      <c r="O4" s="292" t="s">
        <v>1254</v>
      </c>
      <c r="P4" s="293" t="s">
        <v>425</v>
      </c>
      <c r="Q4" s="34" t="s">
        <v>1255</v>
      </c>
      <c r="R4" s="34" t="s">
        <v>1256</v>
      </c>
      <c r="S4" s="34" t="s">
        <v>1257</v>
      </c>
      <c r="U4" s="34" t="s">
        <v>1258</v>
      </c>
      <c r="V4" s="34" t="s">
        <v>1259</v>
      </c>
      <c r="W4" s="291" t="s">
        <v>1260</v>
      </c>
      <c r="X4" s="34" t="s">
        <v>1261</v>
      </c>
      <c r="Y4" s="34" t="s">
        <v>1261</v>
      </c>
      <c r="Z4" s="34" t="s">
        <v>1262</v>
      </c>
    </row>
    <row r="5" spans="2:26">
      <c r="G5" s="34" t="s">
        <v>484</v>
      </c>
      <c r="J5" s="34" t="s">
        <v>485</v>
      </c>
      <c r="K5" s="265">
        <v>44926</v>
      </c>
      <c r="N5" s="34" t="s">
        <v>1263</v>
      </c>
      <c r="P5" s="293"/>
      <c r="Q5" s="34" t="s">
        <v>1264</v>
      </c>
      <c r="U5" s="34" t="s">
        <v>1265</v>
      </c>
      <c r="X5" s="34" t="s">
        <v>1266</v>
      </c>
      <c r="Y5" s="34" t="s">
        <v>1266</v>
      </c>
      <c r="Z5" s="34" t="s">
        <v>1267</v>
      </c>
    </row>
    <row r="6" spans="2:26">
      <c r="G6" s="34" t="s">
        <v>486</v>
      </c>
      <c r="J6" s="34" t="s">
        <v>487</v>
      </c>
      <c r="K6" s="265">
        <v>44927</v>
      </c>
      <c r="N6" s="34" t="s">
        <v>1268</v>
      </c>
      <c r="P6" s="293"/>
      <c r="Q6" s="34" t="s">
        <v>1269</v>
      </c>
      <c r="U6" s="34" t="s">
        <v>1270</v>
      </c>
      <c r="X6" s="34" t="s">
        <v>1271</v>
      </c>
      <c r="Y6" s="34" t="s">
        <v>1271</v>
      </c>
      <c r="Z6" s="34" t="s">
        <v>426</v>
      </c>
    </row>
    <row r="7" spans="2:26">
      <c r="G7" s="34" t="s">
        <v>488</v>
      </c>
      <c r="J7" s="34" t="s">
        <v>489</v>
      </c>
      <c r="K7" s="265">
        <v>44928</v>
      </c>
      <c r="N7" s="34" t="s">
        <v>1272</v>
      </c>
      <c r="P7" s="294"/>
      <c r="U7" s="34"/>
    </row>
    <row r="8" spans="2:26">
      <c r="G8" s="34" t="s">
        <v>490</v>
      </c>
      <c r="K8" s="265">
        <v>44929</v>
      </c>
      <c r="P8" s="294"/>
      <c r="U8" s="34"/>
    </row>
    <row r="9" spans="2:26">
      <c r="G9" s="34" t="s">
        <v>491</v>
      </c>
      <c r="K9" s="265">
        <v>44935</v>
      </c>
      <c r="P9" s="294"/>
      <c r="U9" s="34"/>
    </row>
    <row r="10" spans="2:26">
      <c r="G10" s="34" t="s">
        <v>492</v>
      </c>
      <c r="K10" s="265">
        <v>44968</v>
      </c>
      <c r="P10" s="295"/>
      <c r="U10" s="34"/>
    </row>
    <row r="11" spans="2:26">
      <c r="G11" s="34" t="s">
        <v>493</v>
      </c>
      <c r="K11" s="265">
        <v>44980</v>
      </c>
      <c r="P11" s="296"/>
      <c r="U11" s="34"/>
    </row>
    <row r="12" spans="2:26">
      <c r="G12" s="34" t="s">
        <v>494</v>
      </c>
      <c r="K12" s="265">
        <v>45006</v>
      </c>
      <c r="P12" s="296"/>
      <c r="U12" s="34"/>
    </row>
    <row r="13" spans="2:26">
      <c r="G13" s="34" t="s">
        <v>495</v>
      </c>
      <c r="P13" s="296"/>
      <c r="U13" s="34"/>
    </row>
    <row r="14" spans="2:26">
      <c r="P14" s="296"/>
      <c r="U14" s="34"/>
    </row>
  </sheetData>
  <phoneticPr fontId="3"/>
  <conditionalFormatting sqref="P13:P14">
    <cfRule type="expression" priority="1">
      <formula>IF</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AC7EF-0289-44C7-94AF-84787FE25563}">
  <sheetPr codeName="Sheet6">
    <pageSetUpPr fitToPage="1"/>
  </sheetPr>
  <dimension ref="A1:L56"/>
  <sheetViews>
    <sheetView zoomScale="55" zoomScaleNormal="55" workbookViewId="0">
      <selection activeCell="L13" sqref="I13:L14"/>
    </sheetView>
  </sheetViews>
  <sheetFormatPr defaultRowHeight="18.75"/>
  <cols>
    <col min="2" max="2" width="55.75" bestFit="1" customWidth="1"/>
    <col min="3" max="3" width="53.5" customWidth="1"/>
    <col min="4" max="4" width="21.125" style="6" customWidth="1"/>
    <col min="5" max="5" width="13.625" style="6" customWidth="1"/>
    <col min="6" max="11" width="50.625" customWidth="1"/>
    <col min="12" max="12" width="34.625" customWidth="1"/>
  </cols>
  <sheetData>
    <row r="1" spans="1:12">
      <c r="C1" t="s">
        <v>140</v>
      </c>
      <c r="D1" t="s">
        <v>141</v>
      </c>
      <c r="E1" t="s">
        <v>142</v>
      </c>
      <c r="F1" t="s">
        <v>143</v>
      </c>
      <c r="G1" t="s">
        <v>144</v>
      </c>
      <c r="H1" t="s">
        <v>145</v>
      </c>
      <c r="I1" t="s">
        <v>146</v>
      </c>
      <c r="J1" t="s">
        <v>147</v>
      </c>
      <c r="K1" t="s">
        <v>148</v>
      </c>
      <c r="L1" t="s">
        <v>149</v>
      </c>
    </row>
    <row r="2" spans="1:12" ht="18.75" customHeight="1">
      <c r="A2" s="386" t="s">
        <v>119</v>
      </c>
      <c r="B2" s="36" t="s">
        <v>150</v>
      </c>
      <c r="C2" s="36" t="s">
        <v>1202</v>
      </c>
      <c r="D2" s="33" t="s">
        <v>151</v>
      </c>
      <c r="E2" s="33">
        <v>101</v>
      </c>
      <c r="F2" s="34" t="s">
        <v>152</v>
      </c>
      <c r="G2" s="34"/>
      <c r="H2" s="34"/>
      <c r="I2" s="34"/>
      <c r="J2" s="34" t="s">
        <v>153</v>
      </c>
      <c r="K2" s="34"/>
      <c r="L2" s="34"/>
    </row>
    <row r="3" spans="1:12" ht="18.75" customHeight="1">
      <c r="A3" s="386"/>
      <c r="B3" s="36" t="s">
        <v>154</v>
      </c>
      <c r="C3" s="36" t="s">
        <v>1203</v>
      </c>
      <c r="D3" s="33" t="s">
        <v>155</v>
      </c>
      <c r="E3" s="33">
        <v>111</v>
      </c>
      <c r="F3" s="34" t="s">
        <v>156</v>
      </c>
      <c r="G3" s="34"/>
      <c r="H3" s="34"/>
      <c r="I3" s="34"/>
      <c r="J3" s="34" t="s">
        <v>157</v>
      </c>
      <c r="K3" s="34" t="s">
        <v>158</v>
      </c>
      <c r="L3" s="34"/>
    </row>
    <row r="4" spans="1:12" ht="18.75" customHeight="1">
      <c r="A4" s="386"/>
      <c r="B4" s="36" t="s">
        <v>159</v>
      </c>
      <c r="C4" s="36" t="s">
        <v>1204</v>
      </c>
      <c r="D4" s="33" t="s">
        <v>160</v>
      </c>
      <c r="E4" s="33">
        <v>121</v>
      </c>
      <c r="F4" s="34" t="s">
        <v>161</v>
      </c>
      <c r="G4" s="34"/>
      <c r="H4" s="34"/>
      <c r="I4" s="34"/>
      <c r="J4" s="34" t="s">
        <v>162</v>
      </c>
      <c r="K4" s="34" t="s">
        <v>163</v>
      </c>
      <c r="L4" s="34"/>
    </row>
    <row r="5" spans="1:12" ht="18.75" customHeight="1">
      <c r="A5" s="386"/>
      <c r="B5" s="36" t="s">
        <v>1205</v>
      </c>
      <c r="C5" s="36" t="s">
        <v>194</v>
      </c>
      <c r="D5" s="33" t="s">
        <v>195</v>
      </c>
      <c r="E5" s="33">
        <v>101</v>
      </c>
      <c r="F5" s="34" t="s">
        <v>196</v>
      </c>
      <c r="G5" s="34"/>
      <c r="H5" s="34" t="s">
        <v>197</v>
      </c>
      <c r="I5" s="34"/>
      <c r="J5" s="34" t="s">
        <v>198</v>
      </c>
      <c r="K5" s="34"/>
      <c r="L5" s="34"/>
    </row>
    <row r="6" spans="1:12" ht="18.75" customHeight="1">
      <c r="A6" s="386"/>
      <c r="B6" s="36" t="s">
        <v>1206</v>
      </c>
      <c r="C6" s="36" t="s">
        <v>199</v>
      </c>
      <c r="D6" s="33" t="s">
        <v>195</v>
      </c>
      <c r="E6" s="33">
        <v>104</v>
      </c>
      <c r="F6" s="34" t="s">
        <v>200</v>
      </c>
      <c r="G6" s="34"/>
      <c r="H6" s="34" t="s">
        <v>201</v>
      </c>
      <c r="I6" s="34"/>
      <c r="J6" s="34" t="s">
        <v>202</v>
      </c>
      <c r="K6" s="34"/>
      <c r="L6" s="34"/>
    </row>
    <row r="7" spans="1:12" ht="18.75" customHeight="1">
      <c r="A7" s="386"/>
      <c r="B7" s="36" t="s">
        <v>1207</v>
      </c>
      <c r="C7" s="36" t="s">
        <v>203</v>
      </c>
      <c r="D7" s="33" t="s">
        <v>204</v>
      </c>
      <c r="E7" s="33">
        <v>111</v>
      </c>
      <c r="F7" s="34" t="s">
        <v>205</v>
      </c>
      <c r="G7" s="34"/>
      <c r="H7" s="34" t="s">
        <v>206</v>
      </c>
      <c r="I7" s="34"/>
      <c r="J7" s="34" t="s">
        <v>207</v>
      </c>
      <c r="K7" s="34" t="s">
        <v>208</v>
      </c>
      <c r="L7" s="34"/>
    </row>
    <row r="8" spans="1:12" ht="18.75" customHeight="1">
      <c r="A8" s="386"/>
      <c r="B8" s="36" t="s">
        <v>1208</v>
      </c>
      <c r="C8" s="36" t="s">
        <v>209</v>
      </c>
      <c r="D8" s="33" t="s">
        <v>204</v>
      </c>
      <c r="E8" s="33">
        <v>114</v>
      </c>
      <c r="F8" s="34" t="s">
        <v>210</v>
      </c>
      <c r="G8" s="34"/>
      <c r="H8" s="34" t="s">
        <v>211</v>
      </c>
      <c r="I8" s="34"/>
      <c r="J8" s="34" t="s">
        <v>212</v>
      </c>
      <c r="K8" s="34" t="s">
        <v>213</v>
      </c>
      <c r="L8" s="34"/>
    </row>
    <row r="9" spans="1:12" ht="18.75" customHeight="1">
      <c r="A9" s="386"/>
      <c r="B9" s="36" t="s">
        <v>234</v>
      </c>
      <c r="C9" s="36" t="s">
        <v>234</v>
      </c>
      <c r="D9" s="33" t="s">
        <v>235</v>
      </c>
      <c r="E9" s="33">
        <v>131</v>
      </c>
      <c r="F9" s="34" t="s">
        <v>236</v>
      </c>
      <c r="G9" s="34"/>
      <c r="H9" s="34" t="s">
        <v>237</v>
      </c>
      <c r="I9" s="34"/>
      <c r="J9" s="34" t="s">
        <v>238</v>
      </c>
      <c r="K9" s="34"/>
      <c r="L9" s="34"/>
    </row>
    <row r="10" spans="1:12" ht="18.75" customHeight="1">
      <c r="A10" s="386"/>
      <c r="B10" s="36" t="s">
        <v>247</v>
      </c>
      <c r="C10" s="36" t="s">
        <v>247</v>
      </c>
      <c r="D10" s="33" t="s">
        <v>248</v>
      </c>
      <c r="E10" s="33">
        <v>141</v>
      </c>
      <c r="F10" s="34" t="s">
        <v>249</v>
      </c>
      <c r="G10" s="34"/>
      <c r="H10" s="34" t="s">
        <v>250</v>
      </c>
      <c r="I10" s="34"/>
      <c r="J10" s="34" t="s">
        <v>251</v>
      </c>
      <c r="K10" s="34" t="s">
        <v>252</v>
      </c>
      <c r="L10" s="34"/>
    </row>
    <row r="11" spans="1:12" ht="18.75" customHeight="1">
      <c r="A11" s="386"/>
      <c r="B11" s="36" t="s">
        <v>264</v>
      </c>
      <c r="C11" s="36" t="s">
        <v>264</v>
      </c>
      <c r="D11" s="33" t="s">
        <v>265</v>
      </c>
      <c r="E11" s="33">
        <v>161</v>
      </c>
      <c r="F11" s="34" t="s">
        <v>266</v>
      </c>
      <c r="G11" s="34"/>
      <c r="H11" s="34"/>
      <c r="I11" s="34"/>
      <c r="J11" s="34" t="s">
        <v>267</v>
      </c>
      <c r="K11" s="34"/>
      <c r="L11" s="34"/>
    </row>
    <row r="12" spans="1:12" ht="18.75" customHeight="1">
      <c r="A12" s="386"/>
      <c r="B12" s="36" t="s">
        <v>268</v>
      </c>
      <c r="C12" s="36" t="s">
        <v>268</v>
      </c>
      <c r="D12" s="33" t="s">
        <v>269</v>
      </c>
      <c r="E12" s="33">
        <v>131</v>
      </c>
      <c r="F12" s="34" t="s">
        <v>270</v>
      </c>
      <c r="G12" s="34"/>
      <c r="H12" s="34" t="s">
        <v>271</v>
      </c>
      <c r="I12" s="34"/>
      <c r="J12" s="34" t="s">
        <v>272</v>
      </c>
      <c r="K12" s="34"/>
      <c r="L12" s="34"/>
    </row>
    <row r="13" spans="1:12" ht="18.75" customHeight="1">
      <c r="A13" s="386"/>
      <c r="B13" s="36" t="s">
        <v>273</v>
      </c>
      <c r="C13" s="36" t="s">
        <v>273</v>
      </c>
      <c r="D13" s="33" t="s">
        <v>269</v>
      </c>
      <c r="E13" s="33">
        <v>132</v>
      </c>
      <c r="F13" s="34" t="s">
        <v>274</v>
      </c>
      <c r="G13" s="34"/>
      <c r="H13" s="34" t="s">
        <v>275</v>
      </c>
      <c r="I13" s="34"/>
      <c r="J13" s="34" t="s">
        <v>276</v>
      </c>
      <c r="K13" s="34"/>
      <c r="L13" s="34"/>
    </row>
    <row r="14" spans="1:12" ht="18.75" customHeight="1">
      <c r="A14" s="386"/>
      <c r="B14" s="36" t="s">
        <v>285</v>
      </c>
      <c r="C14" s="36" t="s">
        <v>285</v>
      </c>
      <c r="D14" s="33" t="s">
        <v>286</v>
      </c>
      <c r="E14" s="33">
        <v>141</v>
      </c>
      <c r="F14" s="34" t="s">
        <v>287</v>
      </c>
      <c r="G14" s="34"/>
      <c r="H14" s="34" t="s">
        <v>288</v>
      </c>
      <c r="I14" s="34"/>
      <c r="J14" s="34" t="s">
        <v>289</v>
      </c>
      <c r="K14" s="34" t="s">
        <v>290</v>
      </c>
      <c r="L14" s="34"/>
    </row>
    <row r="15" spans="1:12" ht="18.75" customHeight="1">
      <c r="A15" s="386"/>
      <c r="B15" s="36" t="s">
        <v>291</v>
      </c>
      <c r="C15" s="36" t="s">
        <v>291</v>
      </c>
      <c r="D15" s="33" t="s">
        <v>286</v>
      </c>
      <c r="E15" s="33">
        <v>142</v>
      </c>
      <c r="F15" s="34" t="s">
        <v>292</v>
      </c>
      <c r="G15" s="34"/>
      <c r="H15" s="34" t="s">
        <v>293</v>
      </c>
      <c r="I15" s="34"/>
      <c r="J15" s="34" t="s">
        <v>294</v>
      </c>
      <c r="K15" s="34" t="s">
        <v>295</v>
      </c>
      <c r="L15" s="34"/>
    </row>
    <row r="16" spans="1:12" ht="18.75" customHeight="1">
      <c r="A16" s="386"/>
      <c r="B16" s="36" t="s">
        <v>357</v>
      </c>
      <c r="C16" s="36" t="s">
        <v>357</v>
      </c>
      <c r="D16" s="33" t="s">
        <v>358</v>
      </c>
      <c r="E16" s="33">
        <v>131</v>
      </c>
      <c r="F16" s="34" t="s">
        <v>359</v>
      </c>
      <c r="G16" s="34"/>
      <c r="H16" s="34" t="s">
        <v>360</v>
      </c>
      <c r="I16" s="34"/>
      <c r="J16" s="34" t="s">
        <v>361</v>
      </c>
      <c r="K16" s="34"/>
      <c r="L16" s="34"/>
    </row>
    <row r="17" spans="1:12" ht="18.75" customHeight="1">
      <c r="A17" s="386"/>
      <c r="B17" s="36" t="s">
        <v>370</v>
      </c>
      <c r="C17" s="36" t="s">
        <v>370</v>
      </c>
      <c r="D17" s="33" t="s">
        <v>371</v>
      </c>
      <c r="E17" s="33">
        <v>161</v>
      </c>
      <c r="F17" s="34" t="s">
        <v>372</v>
      </c>
      <c r="G17" s="34" t="s">
        <v>373</v>
      </c>
      <c r="H17" s="34" t="s">
        <v>374</v>
      </c>
      <c r="I17" s="34" t="s">
        <v>375</v>
      </c>
      <c r="J17" s="34" t="s">
        <v>376</v>
      </c>
      <c r="K17" s="34"/>
      <c r="L17" s="34" t="s">
        <v>377</v>
      </c>
    </row>
    <row r="18" spans="1:12" ht="18.75" customHeight="1">
      <c r="A18" s="386"/>
      <c r="B18" s="36" t="s">
        <v>378</v>
      </c>
      <c r="C18" s="36" t="s">
        <v>378</v>
      </c>
      <c r="D18" s="33" t="s">
        <v>371</v>
      </c>
      <c r="E18" s="33">
        <v>162</v>
      </c>
      <c r="F18" s="34" t="s">
        <v>379</v>
      </c>
      <c r="G18" s="34" t="s">
        <v>380</v>
      </c>
      <c r="H18" s="34" t="s">
        <v>381</v>
      </c>
      <c r="I18" s="34" t="s">
        <v>382</v>
      </c>
      <c r="J18" s="34" t="s">
        <v>383</v>
      </c>
      <c r="K18" s="34"/>
      <c r="L18" s="34" t="s">
        <v>384</v>
      </c>
    </row>
    <row r="19" spans="1:12" ht="18.75" customHeight="1">
      <c r="A19" s="386"/>
      <c r="B19" s="36" t="s">
        <v>385</v>
      </c>
      <c r="C19" s="36" t="s">
        <v>385</v>
      </c>
      <c r="D19" s="33" t="s">
        <v>386</v>
      </c>
      <c r="E19" s="33">
        <v>131</v>
      </c>
      <c r="F19" s="34" t="s">
        <v>387</v>
      </c>
      <c r="G19" s="34"/>
      <c r="H19" s="34" t="s">
        <v>388</v>
      </c>
      <c r="I19" s="34"/>
      <c r="J19" s="34" t="s">
        <v>389</v>
      </c>
      <c r="K19" s="34"/>
      <c r="L19" s="34"/>
    </row>
    <row r="20" spans="1:12" ht="18.75" customHeight="1">
      <c r="A20" s="386"/>
      <c r="B20" s="36" t="s">
        <v>390</v>
      </c>
      <c r="C20" s="36" t="s">
        <v>390</v>
      </c>
      <c r="D20" s="33" t="s">
        <v>391</v>
      </c>
      <c r="E20" s="33">
        <v>132</v>
      </c>
      <c r="F20" s="34" t="s">
        <v>392</v>
      </c>
      <c r="G20" s="34"/>
      <c r="H20" s="34" t="s">
        <v>393</v>
      </c>
      <c r="I20" s="34"/>
      <c r="J20" s="34" t="s">
        <v>394</v>
      </c>
      <c r="K20" s="34"/>
      <c r="L20" s="34"/>
    </row>
    <row r="21" spans="1:12" ht="18.75" customHeight="1">
      <c r="A21" s="386" t="s">
        <v>120</v>
      </c>
      <c r="B21" s="35" t="s">
        <v>164</v>
      </c>
      <c r="C21" s="35" t="s">
        <v>1209</v>
      </c>
      <c r="D21" s="33" t="s">
        <v>165</v>
      </c>
      <c r="E21" s="33">
        <v>101</v>
      </c>
      <c r="F21" s="34" t="s">
        <v>166</v>
      </c>
      <c r="G21" s="34"/>
      <c r="H21" s="34"/>
      <c r="I21" s="34"/>
      <c r="J21" s="34" t="s">
        <v>167</v>
      </c>
      <c r="K21" s="34"/>
      <c r="L21" s="34"/>
    </row>
    <row r="22" spans="1:12" ht="18.75" customHeight="1">
      <c r="A22" s="386"/>
      <c r="B22" s="35" t="s">
        <v>168</v>
      </c>
      <c r="C22" s="35" t="s">
        <v>1210</v>
      </c>
      <c r="D22" s="33" t="s">
        <v>165</v>
      </c>
      <c r="E22" s="33">
        <v>102</v>
      </c>
      <c r="F22" s="34" t="s">
        <v>169</v>
      </c>
      <c r="G22" s="34"/>
      <c r="H22" s="34"/>
      <c r="I22" s="34"/>
      <c r="J22" s="34" t="s">
        <v>170</v>
      </c>
      <c r="K22" s="34"/>
      <c r="L22" s="34"/>
    </row>
    <row r="23" spans="1:12" ht="18.75" customHeight="1">
      <c r="A23" s="386"/>
      <c r="B23" s="35" t="s">
        <v>171</v>
      </c>
      <c r="C23" s="35" t="s">
        <v>1211</v>
      </c>
      <c r="D23" s="33" t="s">
        <v>165</v>
      </c>
      <c r="E23" s="33">
        <v>103</v>
      </c>
      <c r="F23" s="34" t="s">
        <v>172</v>
      </c>
      <c r="G23" s="34"/>
      <c r="H23" s="34"/>
      <c r="I23" s="34"/>
      <c r="J23" s="34" t="s">
        <v>173</v>
      </c>
      <c r="K23" s="34"/>
      <c r="L23" s="34"/>
    </row>
    <row r="24" spans="1:12" ht="18.75" customHeight="1">
      <c r="A24" s="386"/>
      <c r="B24" s="35" t="s">
        <v>174</v>
      </c>
      <c r="C24" s="35" t="s">
        <v>1212</v>
      </c>
      <c r="D24" s="33" t="s">
        <v>165</v>
      </c>
      <c r="E24" s="33">
        <v>104</v>
      </c>
      <c r="F24" s="34" t="s">
        <v>175</v>
      </c>
      <c r="G24" s="34"/>
      <c r="H24" s="34"/>
      <c r="I24" s="34"/>
      <c r="J24" s="34" t="s">
        <v>176</v>
      </c>
      <c r="K24" s="34"/>
      <c r="L24" s="34"/>
    </row>
    <row r="25" spans="1:12" ht="18.75" customHeight="1">
      <c r="A25" s="386"/>
      <c r="B25" s="36" t="s">
        <v>177</v>
      </c>
      <c r="C25" s="35" t="s">
        <v>1213</v>
      </c>
      <c r="D25" s="33" t="s">
        <v>178</v>
      </c>
      <c r="E25" s="33">
        <v>111</v>
      </c>
      <c r="F25" s="34" t="s">
        <v>179</v>
      </c>
      <c r="G25" s="34"/>
      <c r="H25" s="34"/>
      <c r="I25" s="34"/>
      <c r="J25" s="34" t="s">
        <v>180</v>
      </c>
      <c r="K25" s="34" t="s">
        <v>181</v>
      </c>
      <c r="L25" s="34"/>
    </row>
    <row r="26" spans="1:12" ht="18.75" customHeight="1">
      <c r="A26" s="386"/>
      <c r="B26" s="36" t="s">
        <v>182</v>
      </c>
      <c r="C26" s="35" t="s">
        <v>1214</v>
      </c>
      <c r="D26" s="33" t="s">
        <v>178</v>
      </c>
      <c r="E26" s="33">
        <v>112</v>
      </c>
      <c r="F26" s="34" t="s">
        <v>183</v>
      </c>
      <c r="G26" s="34"/>
      <c r="H26" s="34"/>
      <c r="I26" s="34"/>
      <c r="J26" s="34" t="s">
        <v>184</v>
      </c>
      <c r="K26" s="34" t="s">
        <v>185</v>
      </c>
      <c r="L26" s="34"/>
    </row>
    <row r="27" spans="1:12" ht="18.75" customHeight="1">
      <c r="A27" s="386"/>
      <c r="B27" s="36" t="s">
        <v>186</v>
      </c>
      <c r="C27" s="35" t="s">
        <v>1215</v>
      </c>
      <c r="D27" s="33" t="s">
        <v>178</v>
      </c>
      <c r="E27" s="33">
        <v>113</v>
      </c>
      <c r="F27" s="34" t="s">
        <v>187</v>
      </c>
      <c r="G27" s="34"/>
      <c r="H27" s="34"/>
      <c r="I27" s="34"/>
      <c r="J27" s="34" t="s">
        <v>188</v>
      </c>
      <c r="K27" s="34" t="s">
        <v>189</v>
      </c>
      <c r="L27" s="34"/>
    </row>
    <row r="28" spans="1:12" ht="18.75" customHeight="1">
      <c r="A28" s="386"/>
      <c r="B28" s="36" t="s">
        <v>190</v>
      </c>
      <c r="C28" s="36" t="s">
        <v>1216</v>
      </c>
      <c r="D28" s="33" t="s">
        <v>178</v>
      </c>
      <c r="E28" s="33">
        <v>114</v>
      </c>
      <c r="F28" s="34" t="s">
        <v>191</v>
      </c>
      <c r="G28" s="34"/>
      <c r="H28" s="34"/>
      <c r="I28" s="34"/>
      <c r="J28" s="34" t="s">
        <v>192</v>
      </c>
      <c r="K28" s="34" t="s">
        <v>193</v>
      </c>
      <c r="L28" s="34"/>
    </row>
    <row r="29" spans="1:12" ht="18.75" customHeight="1">
      <c r="A29" s="386"/>
      <c r="B29" s="36" t="s">
        <v>1217</v>
      </c>
      <c r="C29" s="36" t="s">
        <v>214</v>
      </c>
      <c r="D29" s="33" t="s">
        <v>215</v>
      </c>
      <c r="E29" s="33">
        <v>101</v>
      </c>
      <c r="F29" s="34" t="s">
        <v>216</v>
      </c>
      <c r="G29" s="34"/>
      <c r="H29" s="34" t="s">
        <v>217</v>
      </c>
      <c r="I29" s="34"/>
      <c r="J29" s="34" t="s">
        <v>218</v>
      </c>
      <c r="K29" s="34"/>
      <c r="L29" s="34"/>
    </row>
    <row r="30" spans="1:12" ht="18.75" customHeight="1">
      <c r="A30" s="386"/>
      <c r="B30" s="36" t="s">
        <v>1218</v>
      </c>
      <c r="C30" s="36" t="s">
        <v>219</v>
      </c>
      <c r="D30" s="33" t="s">
        <v>215</v>
      </c>
      <c r="E30" s="33">
        <v>104</v>
      </c>
      <c r="F30" s="34" t="s">
        <v>220</v>
      </c>
      <c r="G30" s="34"/>
      <c r="H30" s="34" t="s">
        <v>221</v>
      </c>
      <c r="I30" s="34"/>
      <c r="J30" s="34" t="s">
        <v>222</v>
      </c>
      <c r="K30" s="34"/>
      <c r="L30" s="34"/>
    </row>
    <row r="31" spans="1:12" ht="18.75" customHeight="1">
      <c r="A31" s="386"/>
      <c r="B31" s="36" t="s">
        <v>1219</v>
      </c>
      <c r="C31" s="36" t="s">
        <v>223</v>
      </c>
      <c r="D31" s="33" t="s">
        <v>224</v>
      </c>
      <c r="E31" s="33">
        <v>111</v>
      </c>
      <c r="F31" s="34" t="s">
        <v>225</v>
      </c>
      <c r="G31" s="34"/>
      <c r="H31" s="34" t="s">
        <v>226</v>
      </c>
      <c r="I31" s="34"/>
      <c r="J31" s="34" t="s">
        <v>227</v>
      </c>
      <c r="K31" s="34" t="s">
        <v>228</v>
      </c>
      <c r="L31" s="34"/>
    </row>
    <row r="32" spans="1:12" ht="18.75" customHeight="1">
      <c r="A32" s="386"/>
      <c r="B32" s="36" t="s">
        <v>1220</v>
      </c>
      <c r="C32" s="36" t="s">
        <v>229</v>
      </c>
      <c r="D32" s="33" t="s">
        <v>224</v>
      </c>
      <c r="E32" s="33">
        <v>114</v>
      </c>
      <c r="F32" s="34" t="s">
        <v>230</v>
      </c>
      <c r="G32" s="34"/>
      <c r="H32" s="34" t="s">
        <v>231</v>
      </c>
      <c r="I32" s="34"/>
      <c r="J32" s="34" t="s">
        <v>232</v>
      </c>
      <c r="K32" s="34" t="s">
        <v>233</v>
      </c>
      <c r="L32" s="34"/>
    </row>
    <row r="33" spans="1:12" ht="18.75" customHeight="1">
      <c r="A33" s="386"/>
      <c r="B33" s="36" t="s">
        <v>234</v>
      </c>
      <c r="C33" s="36" t="s">
        <v>234</v>
      </c>
      <c r="D33" s="33" t="s">
        <v>235</v>
      </c>
      <c r="E33" s="33">
        <v>131</v>
      </c>
      <c r="F33" s="34" t="s">
        <v>236</v>
      </c>
      <c r="G33" s="34"/>
      <c r="H33" s="34" t="s">
        <v>237</v>
      </c>
      <c r="I33" s="34"/>
      <c r="J33" s="34" t="s">
        <v>238</v>
      </c>
      <c r="K33" s="34"/>
      <c r="L33" s="34"/>
    </row>
    <row r="34" spans="1:12" ht="18.75" customHeight="1">
      <c r="A34" s="386"/>
      <c r="B34" s="36" t="s">
        <v>1221</v>
      </c>
      <c r="C34" s="36" t="s">
        <v>239</v>
      </c>
      <c r="D34" s="33" t="s">
        <v>235</v>
      </c>
      <c r="E34" s="33">
        <v>132</v>
      </c>
      <c r="F34" s="34" t="s">
        <v>240</v>
      </c>
      <c r="G34" s="34"/>
      <c r="H34" s="34" t="s">
        <v>241</v>
      </c>
      <c r="I34" s="34"/>
      <c r="J34" s="34" t="s">
        <v>242</v>
      </c>
      <c r="K34" s="34"/>
      <c r="L34" s="34"/>
    </row>
    <row r="35" spans="1:12" ht="18.75" customHeight="1">
      <c r="A35" s="386"/>
      <c r="B35" s="36" t="s">
        <v>1222</v>
      </c>
      <c r="C35" s="36" t="s">
        <v>243</v>
      </c>
      <c r="D35" s="33" t="s">
        <v>235</v>
      </c>
      <c r="E35" s="33">
        <v>133</v>
      </c>
      <c r="F35" s="34" t="s">
        <v>244</v>
      </c>
      <c r="G35" s="34"/>
      <c r="H35" s="34" t="s">
        <v>245</v>
      </c>
      <c r="I35" s="34"/>
      <c r="J35" s="34" t="s">
        <v>246</v>
      </c>
      <c r="K35" s="34"/>
      <c r="L35" s="34"/>
    </row>
    <row r="36" spans="1:12" ht="18.75" customHeight="1">
      <c r="A36" s="386"/>
      <c r="B36" s="36" t="s">
        <v>1223</v>
      </c>
      <c r="C36" s="36" t="s">
        <v>253</v>
      </c>
      <c r="D36" s="33" t="s">
        <v>254</v>
      </c>
      <c r="E36" s="33">
        <v>141</v>
      </c>
      <c r="F36" s="34" t="s">
        <v>255</v>
      </c>
      <c r="G36" s="34"/>
      <c r="H36" s="34" t="s">
        <v>256</v>
      </c>
      <c r="I36" s="34"/>
      <c r="J36" s="34" t="s">
        <v>257</v>
      </c>
      <c r="K36" s="34" t="s">
        <v>258</v>
      </c>
      <c r="L36" s="34"/>
    </row>
    <row r="37" spans="1:12" ht="18.75" customHeight="1">
      <c r="A37" s="386"/>
      <c r="B37" s="36" t="s">
        <v>1224</v>
      </c>
      <c r="C37" s="36" t="s">
        <v>259</v>
      </c>
      <c r="D37" s="33" t="s">
        <v>254</v>
      </c>
      <c r="E37" s="33">
        <v>142</v>
      </c>
      <c r="F37" s="34" t="s">
        <v>260</v>
      </c>
      <c r="G37" s="34"/>
      <c r="H37" s="34" t="s">
        <v>261</v>
      </c>
      <c r="I37" s="34"/>
      <c r="J37" s="34" t="s">
        <v>262</v>
      </c>
      <c r="K37" s="34" t="s">
        <v>263</v>
      </c>
      <c r="L37" s="34"/>
    </row>
    <row r="38" spans="1:12" ht="18.75" customHeight="1">
      <c r="A38" s="386"/>
      <c r="B38" s="36" t="s">
        <v>264</v>
      </c>
      <c r="C38" s="36" t="s">
        <v>264</v>
      </c>
      <c r="D38" s="33" t="s">
        <v>265</v>
      </c>
      <c r="E38" s="33">
        <v>161</v>
      </c>
      <c r="F38" s="34" t="s">
        <v>266</v>
      </c>
      <c r="G38" s="34"/>
      <c r="H38" s="34"/>
      <c r="I38" s="34"/>
      <c r="J38" s="34" t="s">
        <v>267</v>
      </c>
      <c r="K38" s="34"/>
      <c r="L38" s="34"/>
    </row>
    <row r="39" spans="1:12" ht="18.75" customHeight="1">
      <c r="A39" s="386"/>
      <c r="B39" s="36" t="s">
        <v>277</v>
      </c>
      <c r="C39" s="36" t="s">
        <v>277</v>
      </c>
      <c r="D39" s="33" t="s">
        <v>269</v>
      </c>
      <c r="E39" s="33">
        <v>133</v>
      </c>
      <c r="F39" s="34" t="s">
        <v>278</v>
      </c>
      <c r="G39" s="34"/>
      <c r="H39" s="34" t="s">
        <v>279</v>
      </c>
      <c r="I39" s="34"/>
      <c r="J39" s="34" t="s">
        <v>280</v>
      </c>
      <c r="K39" s="34"/>
      <c r="L39" s="34"/>
    </row>
    <row r="40" spans="1:12" ht="18.75" customHeight="1">
      <c r="A40" s="386"/>
      <c r="B40" s="36" t="s">
        <v>281</v>
      </c>
      <c r="C40" s="36" t="s">
        <v>281</v>
      </c>
      <c r="D40" s="33" t="s">
        <v>269</v>
      </c>
      <c r="E40" s="33">
        <v>134</v>
      </c>
      <c r="F40" s="34" t="s">
        <v>282</v>
      </c>
      <c r="G40" s="34"/>
      <c r="H40" s="34" t="s">
        <v>283</v>
      </c>
      <c r="I40" s="34"/>
      <c r="J40" s="34" t="s">
        <v>284</v>
      </c>
      <c r="K40" s="34"/>
      <c r="L40" s="34"/>
    </row>
    <row r="41" spans="1:12" ht="18.75" customHeight="1">
      <c r="A41" s="386"/>
      <c r="B41" s="36" t="s">
        <v>296</v>
      </c>
      <c r="C41" s="36" t="s">
        <v>296</v>
      </c>
      <c r="D41" s="33" t="s">
        <v>297</v>
      </c>
      <c r="E41" s="33">
        <v>141</v>
      </c>
      <c r="F41" s="34" t="s">
        <v>298</v>
      </c>
      <c r="G41" s="34"/>
      <c r="H41" s="34" t="s">
        <v>299</v>
      </c>
      <c r="I41" s="34"/>
      <c r="J41" s="34" t="s">
        <v>300</v>
      </c>
      <c r="K41" s="34" t="s">
        <v>301</v>
      </c>
      <c r="L41" s="34"/>
    </row>
    <row r="42" spans="1:12" ht="18.75" customHeight="1">
      <c r="A42" s="386"/>
      <c r="B42" s="36" t="s">
        <v>302</v>
      </c>
      <c r="C42" s="36" t="s">
        <v>302</v>
      </c>
      <c r="D42" s="33" t="s">
        <v>297</v>
      </c>
      <c r="E42" s="33">
        <v>142</v>
      </c>
      <c r="F42" s="34" t="s">
        <v>303</v>
      </c>
      <c r="G42" s="34"/>
      <c r="H42" s="34" t="s">
        <v>304</v>
      </c>
      <c r="I42" s="34"/>
      <c r="J42" s="34" t="s">
        <v>305</v>
      </c>
      <c r="K42" s="34" t="s">
        <v>306</v>
      </c>
      <c r="L42" s="34"/>
    </row>
    <row r="43" spans="1:12" ht="18.75" customHeight="1">
      <c r="A43" s="386"/>
      <c r="B43" s="36" t="s">
        <v>307</v>
      </c>
      <c r="C43" s="36" t="s">
        <v>307</v>
      </c>
      <c r="D43" s="33" t="s">
        <v>308</v>
      </c>
      <c r="E43" s="33">
        <v>151</v>
      </c>
      <c r="F43" s="34" t="s">
        <v>309</v>
      </c>
      <c r="G43" s="34"/>
      <c r="H43" s="34" t="s">
        <v>310</v>
      </c>
      <c r="I43" s="34"/>
      <c r="J43" s="34" t="s">
        <v>311</v>
      </c>
      <c r="K43" s="34"/>
      <c r="L43" s="34" t="s">
        <v>312</v>
      </c>
    </row>
    <row r="44" spans="1:12" ht="18.75" customHeight="1">
      <c r="A44" s="386"/>
      <c r="B44" s="36" t="s">
        <v>313</v>
      </c>
      <c r="C44" s="36" t="s">
        <v>313</v>
      </c>
      <c r="D44" s="33" t="s">
        <v>308</v>
      </c>
      <c r="E44" s="33">
        <v>152</v>
      </c>
      <c r="F44" s="34" t="s">
        <v>314</v>
      </c>
      <c r="G44" s="34"/>
      <c r="H44" s="34" t="s">
        <v>315</v>
      </c>
      <c r="I44" s="34"/>
      <c r="J44" s="34" t="s">
        <v>316</v>
      </c>
      <c r="K44" s="34"/>
      <c r="L44" s="34" t="s">
        <v>317</v>
      </c>
    </row>
    <row r="45" spans="1:12" ht="18.75" customHeight="1">
      <c r="A45" s="386"/>
      <c r="B45" s="36" t="s">
        <v>318</v>
      </c>
      <c r="C45" s="36" t="s">
        <v>318</v>
      </c>
      <c r="D45" s="33" t="s">
        <v>308</v>
      </c>
      <c r="E45" s="33">
        <v>153</v>
      </c>
      <c r="F45" s="34" t="s">
        <v>319</v>
      </c>
      <c r="G45" s="34"/>
      <c r="H45" s="34" t="s">
        <v>320</v>
      </c>
      <c r="I45" s="34"/>
      <c r="J45" s="34" t="s">
        <v>321</v>
      </c>
      <c r="K45" s="34"/>
      <c r="L45" s="34" t="s">
        <v>322</v>
      </c>
    </row>
    <row r="46" spans="1:12" ht="18.75" customHeight="1">
      <c r="A46" s="386"/>
      <c r="B46" s="36" t="s">
        <v>323</v>
      </c>
      <c r="C46" s="36" t="s">
        <v>323</v>
      </c>
      <c r="D46" s="33" t="s">
        <v>324</v>
      </c>
      <c r="E46" s="33">
        <v>161</v>
      </c>
      <c r="F46" s="34" t="s">
        <v>325</v>
      </c>
      <c r="G46" s="34" t="s">
        <v>326</v>
      </c>
      <c r="H46" s="34" t="s">
        <v>327</v>
      </c>
      <c r="I46" s="34" t="s">
        <v>328</v>
      </c>
      <c r="J46" s="34" t="s">
        <v>329</v>
      </c>
      <c r="K46" s="34"/>
      <c r="L46" s="34" t="s">
        <v>330</v>
      </c>
    </row>
    <row r="47" spans="1:12" ht="18.75" customHeight="1">
      <c r="A47" s="386"/>
      <c r="B47" s="36" t="s">
        <v>331</v>
      </c>
      <c r="C47" s="36" t="s">
        <v>331</v>
      </c>
      <c r="D47" s="33" t="s">
        <v>324</v>
      </c>
      <c r="E47" s="33">
        <v>162</v>
      </c>
      <c r="F47" s="34" t="s">
        <v>332</v>
      </c>
      <c r="G47" s="34" t="s">
        <v>333</v>
      </c>
      <c r="H47" s="34" t="s">
        <v>334</v>
      </c>
      <c r="I47" s="34" t="s">
        <v>335</v>
      </c>
      <c r="J47" s="34" t="s">
        <v>336</v>
      </c>
      <c r="K47" s="34"/>
      <c r="L47" s="34" t="s">
        <v>337</v>
      </c>
    </row>
    <row r="48" spans="1:12" ht="18.75" customHeight="1">
      <c r="A48" s="386"/>
      <c r="B48" s="36" t="s">
        <v>338</v>
      </c>
      <c r="C48" s="36" t="s">
        <v>338</v>
      </c>
      <c r="D48" s="33" t="s">
        <v>324</v>
      </c>
      <c r="E48" s="33">
        <v>163</v>
      </c>
      <c r="F48" s="34" t="s">
        <v>339</v>
      </c>
      <c r="G48" s="34" t="s">
        <v>340</v>
      </c>
      <c r="H48" s="34" t="s">
        <v>341</v>
      </c>
      <c r="I48" s="34" t="s">
        <v>342</v>
      </c>
      <c r="J48" s="34" t="s">
        <v>343</v>
      </c>
      <c r="K48" s="34"/>
      <c r="L48" s="34" t="s">
        <v>344</v>
      </c>
    </row>
    <row r="49" spans="1:12" ht="18.75" customHeight="1">
      <c r="A49" s="386"/>
      <c r="B49" s="36" t="s">
        <v>345</v>
      </c>
      <c r="C49" s="36" t="s">
        <v>345</v>
      </c>
      <c r="D49" s="33" t="s">
        <v>324</v>
      </c>
      <c r="E49" s="33">
        <v>164</v>
      </c>
      <c r="F49" s="34" t="s">
        <v>346</v>
      </c>
      <c r="G49" s="34" t="s">
        <v>347</v>
      </c>
      <c r="H49" s="34" t="s">
        <v>348</v>
      </c>
      <c r="I49" s="34" t="s">
        <v>349</v>
      </c>
      <c r="J49" s="34" t="s">
        <v>350</v>
      </c>
      <c r="K49" s="34"/>
      <c r="L49" s="34" t="s">
        <v>351</v>
      </c>
    </row>
    <row r="50" spans="1:12" ht="18.75" customHeight="1">
      <c r="A50" s="386"/>
      <c r="B50" s="36" t="s">
        <v>352</v>
      </c>
      <c r="C50" s="36" t="s">
        <v>352</v>
      </c>
      <c r="D50" s="33" t="s">
        <v>353</v>
      </c>
      <c r="E50" s="33">
        <v>171</v>
      </c>
      <c r="F50" s="34" t="s">
        <v>354</v>
      </c>
      <c r="G50" s="34"/>
      <c r="H50" s="34" t="s">
        <v>355</v>
      </c>
      <c r="I50" s="34"/>
      <c r="J50" s="34" t="s">
        <v>356</v>
      </c>
      <c r="K50" s="34"/>
      <c r="L50" s="34"/>
    </row>
    <row r="51" spans="1:12" ht="18.75" customHeight="1">
      <c r="A51" s="386"/>
      <c r="B51" s="36" t="s">
        <v>1225</v>
      </c>
      <c r="C51" s="36" t="s">
        <v>362</v>
      </c>
      <c r="D51" s="33" t="s">
        <v>358</v>
      </c>
      <c r="E51" s="33">
        <v>132</v>
      </c>
      <c r="F51" s="34" t="s">
        <v>363</v>
      </c>
      <c r="G51" s="34"/>
      <c r="H51" s="34" t="s">
        <v>364</v>
      </c>
      <c r="I51" s="34"/>
      <c r="J51" s="34" t="s">
        <v>365</v>
      </c>
      <c r="K51" s="34"/>
      <c r="L51" s="34"/>
    </row>
    <row r="52" spans="1:12" ht="18.75" customHeight="1">
      <c r="A52" s="386"/>
      <c r="B52" s="36" t="s">
        <v>1226</v>
      </c>
      <c r="C52" s="36" t="s">
        <v>366</v>
      </c>
      <c r="D52" s="33" t="s">
        <v>358</v>
      </c>
      <c r="E52" s="33">
        <v>133</v>
      </c>
      <c r="F52" s="34" t="s">
        <v>367</v>
      </c>
      <c r="G52" s="34"/>
      <c r="H52" s="34" t="s">
        <v>368</v>
      </c>
      <c r="I52" s="34"/>
      <c r="J52" s="34" t="s">
        <v>369</v>
      </c>
      <c r="K52" s="34"/>
      <c r="L52" s="34"/>
    </row>
    <row r="53" spans="1:12" ht="18.75" customHeight="1">
      <c r="A53" s="386"/>
      <c r="B53" s="36" t="s">
        <v>370</v>
      </c>
      <c r="C53" s="36" t="s">
        <v>370</v>
      </c>
      <c r="D53" s="33" t="s">
        <v>371</v>
      </c>
      <c r="E53" s="33">
        <v>161</v>
      </c>
      <c r="F53" s="34" t="s">
        <v>372</v>
      </c>
      <c r="G53" s="34" t="s">
        <v>373</v>
      </c>
      <c r="H53" s="34" t="s">
        <v>374</v>
      </c>
      <c r="I53" s="34" t="s">
        <v>375</v>
      </c>
      <c r="J53" s="34" t="s">
        <v>376</v>
      </c>
      <c r="K53" s="34"/>
      <c r="L53" s="34" t="s">
        <v>377</v>
      </c>
    </row>
    <row r="54" spans="1:12" ht="18.75" customHeight="1">
      <c r="A54" s="386"/>
      <c r="B54" s="36" t="s">
        <v>378</v>
      </c>
      <c r="C54" s="36" t="s">
        <v>378</v>
      </c>
      <c r="D54" s="33" t="s">
        <v>371</v>
      </c>
      <c r="E54" s="33">
        <v>162</v>
      </c>
      <c r="F54" s="34" t="s">
        <v>379</v>
      </c>
      <c r="G54" s="34" t="s">
        <v>380</v>
      </c>
      <c r="H54" s="34" t="s">
        <v>381</v>
      </c>
      <c r="I54" s="34" t="s">
        <v>382</v>
      </c>
      <c r="J54" s="34" t="s">
        <v>383</v>
      </c>
      <c r="K54" s="34"/>
      <c r="L54" s="34" t="s">
        <v>384</v>
      </c>
    </row>
    <row r="55" spans="1:12" ht="18.75" customHeight="1">
      <c r="A55" s="386"/>
      <c r="B55" s="36" t="s">
        <v>395</v>
      </c>
      <c r="C55" s="36" t="s">
        <v>395</v>
      </c>
      <c r="D55" s="33" t="s">
        <v>391</v>
      </c>
      <c r="E55" s="33">
        <v>133</v>
      </c>
      <c r="F55" s="34" t="s">
        <v>396</v>
      </c>
      <c r="G55" s="34"/>
      <c r="H55" s="34" t="s">
        <v>397</v>
      </c>
      <c r="I55" s="34"/>
      <c r="J55" s="34" t="s">
        <v>398</v>
      </c>
      <c r="K55" s="34"/>
      <c r="L55" s="34"/>
    </row>
    <row r="56" spans="1:12" ht="18.75" customHeight="1">
      <c r="A56" s="386"/>
      <c r="B56" s="36" t="s">
        <v>399</v>
      </c>
      <c r="C56" s="36" t="s">
        <v>399</v>
      </c>
      <c r="D56" s="33" t="s">
        <v>391</v>
      </c>
      <c r="E56" s="33">
        <v>134</v>
      </c>
      <c r="F56" s="34" t="s">
        <v>400</v>
      </c>
      <c r="G56" s="34"/>
      <c r="H56" s="34" t="s">
        <v>401</v>
      </c>
      <c r="I56" s="34"/>
      <c r="J56" s="34" t="s">
        <v>402</v>
      </c>
      <c r="K56" s="34"/>
      <c r="L56" s="34"/>
    </row>
  </sheetData>
  <mergeCells count="2">
    <mergeCell ref="A2:A20"/>
    <mergeCell ref="A21:A56"/>
  </mergeCells>
  <phoneticPr fontId="3"/>
  <conditionalFormatting sqref="B23:C24">
    <cfRule type="expression" priority="2">
      <formula>IF</formula>
    </cfRule>
  </conditionalFormatting>
  <conditionalFormatting sqref="C27">
    <cfRule type="expression" priority="1">
      <formula>IF</formula>
    </cfRule>
  </conditionalFormatting>
  <pageMargins left="0.7" right="0.7" top="0.75" bottom="0.75" header="0.3" footer="0.3"/>
  <pageSetup paperSize="8" scale="37"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21</vt:i4>
      </vt:variant>
    </vt:vector>
  </HeadingPairs>
  <TitlesOfParts>
    <vt:vector size="32" baseType="lpstr">
      <vt:lpstr>【お客さま入力用】申込フォーム</vt:lpstr>
      <vt:lpstr>【お客さま入力用】電気使用申込書</vt:lpstr>
      <vt:lpstr>【入力不要】電気使用申込書（別紙）</vt:lpstr>
      <vt:lpstr>(貼付用)01_顧客受付管理簿</vt:lpstr>
      <vt:lpstr>(貼付用)02_契約情報</vt:lpstr>
      <vt:lpstr>(貼付用)CIS登録原票【A】新設</vt:lpstr>
      <vt:lpstr>(貼付用)CIS登録原票【B】SW開始</vt:lpstr>
      <vt:lpstr>テーブル</vt:lpstr>
      <vt:lpstr>メニューテーブル</vt:lpstr>
      <vt:lpstr>業種コード表（高圧以上）</vt:lpstr>
      <vt:lpstr>メニューテーブル2</vt:lpstr>
      <vt:lpstr>'(貼付用)CIS登録原票【A】新設'!Print_Area</vt:lpstr>
      <vt:lpstr>【お客さま入力用】申込フォーム!Print_Area</vt:lpstr>
      <vt:lpstr>【お客さま入力用】電気使用申込書!Print_Area</vt:lpstr>
      <vt:lpstr>'【入力不要】電気使用申込書（別紙）'!Print_Area</vt:lpstr>
      <vt:lpstr>'業種コード表（高圧以上）'!Print_Area</vt:lpstr>
      <vt:lpstr>'(貼付用)CIS登録原票【A】新設'!Print_Titles</vt:lpstr>
      <vt:lpstr>'【入力不要】電気使用申込書（別紙）'!Print_Titles</vt:lpstr>
      <vt:lpstr>メニュー組み合わせ</vt:lpstr>
      <vt:lpstr>メニュー名</vt:lpstr>
      <vt:lpstr>異動種別</vt:lpstr>
      <vt:lpstr>一括郵送対象外</vt:lpstr>
      <vt:lpstr>業務用</vt:lpstr>
      <vt:lpstr>産業用</vt:lpstr>
      <vt:lpstr>支払条件</vt:lpstr>
      <vt:lpstr>支払方法</vt:lpstr>
      <vt:lpstr>条件有無</vt:lpstr>
      <vt:lpstr>代替ＢＰ出荷区分</vt:lpstr>
      <vt:lpstr>督促処理</vt:lpstr>
      <vt:lpstr>免税契約クラス</vt:lpstr>
      <vt:lpstr>予備線</vt:lpstr>
      <vt:lpstr>預金種別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供給照会申込フォーム</dc:title>
  <dc:creator>北海道電力株式会社</dc:creator>
  <cp:lastPrinted>2022-12-22T08:21:46Z</cp:lastPrinted>
  <dcterms:created xsi:type="dcterms:W3CDTF">2015-06-05T18:19:34Z</dcterms:created>
  <dcterms:modified xsi:type="dcterms:W3CDTF">2023-05-09T04:53:44Z</dcterms:modified>
</cp:coreProperties>
</file>